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2.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vitto\Desktop\github\SECO-for-CPS-Development-Study\Questionnaire-Survey\"/>
    </mc:Choice>
  </mc:AlternateContent>
  <xr:revisionPtr revIDLastSave="0" documentId="13_ncr:1_{706C646A-5551-4418-BE76-820DF05FE1F0}" xr6:coauthVersionLast="47" xr6:coauthVersionMax="47" xr10:uidLastSave="{00000000-0000-0000-0000-000000000000}"/>
  <bookViews>
    <workbookView xWindow="-108" yWindow="-108" windowWidth="23256" windowHeight="12576" xr2:uid="{00000000-000D-0000-FFFF-FFFF00000000}"/>
  </bookViews>
  <sheets>
    <sheet name="Survey_ Qualitative feedback on" sheetId="2" r:id="rId1"/>
    <sheet name="UCP-SP" sheetId="3" r:id="rId2"/>
    <sheet name="UCP-SP Years" sheetId="4" r:id="rId3"/>
    <sheet name="UCP-SP-Work" sheetId="12" r:id="rId4"/>
    <sheet name="Work" sheetId="5" r:id="rId5"/>
    <sheet name="Work-Years" sheetId="6" r:id="rId6"/>
    <sheet name="Work-Years (Ordered)" sheetId="7" r:id="rId7"/>
    <sheet name="Work-Years (Academi-Industry)" sheetId="8" r:id="rId8"/>
    <sheet name="Domain (UCS-SP)" sheetId="9" r:id="rId9"/>
    <sheet name="Domain (Ind-Acc)" sheetId="10" r:id="rId10"/>
    <sheet name="Solution-number" sheetId="11" r:id="rId11"/>
    <sheet name="Achievement" sheetId="21" r:id="rId12"/>
    <sheet name="Achievement-Challenge-Issues" sheetId="16" r:id="rId13"/>
    <sheet name="Challenge-Issue-Analysis" sheetId="24" r:id="rId14"/>
    <sheet name="Architecture" sheetId="13" r:id="rId15"/>
    <sheet name="Likert Statistical Analysis" sheetId="23" r:id="rId16"/>
    <sheet name="User Perception" sheetId="18" r:id="rId17"/>
    <sheet name="User Perception (Development)" sheetId="22" r:id="rId18"/>
    <sheet name="Qualitative Experiences" sheetId="19" r:id="rId19"/>
    <sheet name="Future Work" sheetId="20" r:id="rId20"/>
  </sheets>
  <externalReferences>
    <externalReference r:id="rId21"/>
  </externalReferences>
  <definedNames>
    <definedName name="DatiEsterni_1" localSheetId="0" hidden="1">'Survey_ Qualitative feedback on'!$A$1:$AQ$41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23" l="1"/>
  <c r="K103" i="23"/>
  <c r="K102" i="23"/>
  <c r="K101" i="23"/>
  <c r="K100" i="23"/>
  <c r="J104" i="23"/>
  <c r="J103" i="23"/>
  <c r="J102" i="23"/>
  <c r="J101" i="23"/>
  <c r="J100" i="23"/>
  <c r="I104" i="23"/>
  <c r="I103" i="23"/>
  <c r="I102" i="23"/>
  <c r="I101" i="23"/>
  <c r="I100" i="23"/>
  <c r="H104" i="23"/>
  <c r="H103" i="23"/>
  <c r="H102" i="23"/>
  <c r="H101" i="23"/>
  <c r="H100" i="23"/>
  <c r="G104" i="23"/>
  <c r="G103" i="23"/>
  <c r="G102" i="23"/>
  <c r="G101" i="23"/>
  <c r="G100" i="23"/>
  <c r="F104" i="23"/>
  <c r="F103" i="23"/>
  <c r="F102" i="23"/>
  <c r="F101" i="23"/>
  <c r="F100" i="23"/>
  <c r="E104" i="23"/>
  <c r="E103" i="23"/>
  <c r="E102" i="23"/>
  <c r="E101" i="23"/>
  <c r="E100" i="23"/>
  <c r="D104" i="23"/>
  <c r="D103" i="23"/>
  <c r="D102" i="23"/>
  <c r="D101" i="23"/>
  <c r="D100" i="23"/>
  <c r="K98" i="23"/>
  <c r="J98" i="23"/>
  <c r="I98" i="23"/>
  <c r="H98" i="23"/>
  <c r="G98" i="23"/>
  <c r="F98" i="23"/>
  <c r="E98" i="23"/>
  <c r="K97" i="23"/>
  <c r="J97" i="23"/>
  <c r="I97" i="23"/>
  <c r="H97" i="23"/>
  <c r="G97" i="23"/>
  <c r="F97" i="23"/>
  <c r="E97" i="23"/>
  <c r="K96" i="23"/>
  <c r="J96" i="23"/>
  <c r="I96" i="23"/>
  <c r="H96" i="23"/>
  <c r="G96" i="23"/>
  <c r="F96" i="23"/>
  <c r="E96" i="23"/>
  <c r="K95" i="23"/>
  <c r="J95" i="23"/>
  <c r="I95" i="23"/>
  <c r="H95" i="23"/>
  <c r="G95" i="23"/>
  <c r="F95" i="23"/>
  <c r="E95" i="23"/>
  <c r="K94" i="23"/>
  <c r="J94" i="23"/>
  <c r="I94" i="23"/>
  <c r="H94" i="23"/>
  <c r="G94" i="23"/>
  <c r="F94" i="23"/>
  <c r="E94" i="23"/>
  <c r="D95" i="23"/>
  <c r="D94" i="23"/>
  <c r="D96" i="23"/>
  <c r="D98" i="23"/>
  <c r="D97" i="23"/>
  <c r="E77" i="23"/>
  <c r="K72" i="23"/>
  <c r="K78" i="23" s="1"/>
  <c r="J72" i="23"/>
  <c r="J78" i="23" s="1"/>
  <c r="I72" i="23"/>
  <c r="I78" i="23" s="1"/>
  <c r="H72" i="23"/>
  <c r="G72" i="23"/>
  <c r="G78" i="23" s="1"/>
  <c r="F72" i="23"/>
  <c r="F78" i="23" s="1"/>
  <c r="E72" i="23"/>
  <c r="E78" i="23" s="1"/>
  <c r="K71" i="23"/>
  <c r="K77" i="23" s="1"/>
  <c r="J71" i="23"/>
  <c r="J77" i="23" s="1"/>
  <c r="I71" i="23"/>
  <c r="I77" i="23" s="1"/>
  <c r="H71" i="23"/>
  <c r="H78" i="23" s="1"/>
  <c r="G71" i="23"/>
  <c r="G77" i="23" s="1"/>
  <c r="F71" i="23"/>
  <c r="F77" i="23" s="1"/>
  <c r="E71" i="23"/>
  <c r="K70" i="23"/>
  <c r="J70" i="23"/>
  <c r="I70" i="23"/>
  <c r="I76" i="23" s="1"/>
  <c r="H70" i="23"/>
  <c r="H76" i="23" s="1"/>
  <c r="G70" i="23"/>
  <c r="G76" i="23" s="1"/>
  <c r="F70" i="23"/>
  <c r="E70" i="23"/>
  <c r="E76" i="23" s="1"/>
  <c r="K69" i="23"/>
  <c r="K75" i="23" s="1"/>
  <c r="J69" i="23"/>
  <c r="J74" i="23" s="1"/>
  <c r="I69" i="23"/>
  <c r="I75" i="23" s="1"/>
  <c r="H69" i="23"/>
  <c r="H75" i="23" s="1"/>
  <c r="G69" i="23"/>
  <c r="G75" i="23" s="1"/>
  <c r="F69" i="23"/>
  <c r="F76" i="23" s="1"/>
  <c r="E69" i="23"/>
  <c r="E75" i="23" s="1"/>
  <c r="K68" i="23"/>
  <c r="K74" i="23" s="1"/>
  <c r="J68" i="23"/>
  <c r="I68" i="23"/>
  <c r="I74" i="23" s="1"/>
  <c r="H68" i="23"/>
  <c r="G68" i="23"/>
  <c r="G74" i="23" s="1"/>
  <c r="F68" i="23"/>
  <c r="F74" i="23" s="1"/>
  <c r="E68" i="23"/>
  <c r="E74" i="23" s="1"/>
  <c r="D78" i="23"/>
  <c r="D75" i="23"/>
  <c r="D74" i="23"/>
  <c r="D77" i="23"/>
  <c r="D76" i="23"/>
  <c r="D48" i="23"/>
  <c r="D72" i="23"/>
  <c r="D71" i="23"/>
  <c r="D70" i="23"/>
  <c r="D69" i="23"/>
  <c r="D68" i="23"/>
  <c r="K45" i="23"/>
  <c r="K44" i="23"/>
  <c r="K43" i="23"/>
  <c r="K42" i="23"/>
  <c r="J44" i="23"/>
  <c r="J43" i="23"/>
  <c r="J46" i="23" s="1"/>
  <c r="J42" i="23"/>
  <c r="I45" i="23"/>
  <c r="I44" i="23"/>
  <c r="I43" i="23"/>
  <c r="I42" i="23"/>
  <c r="H45" i="23"/>
  <c r="H44" i="23"/>
  <c r="H43" i="23"/>
  <c r="H46" i="23" s="1"/>
  <c r="H42" i="23"/>
  <c r="G45" i="23"/>
  <c r="G44" i="23"/>
  <c r="G43" i="23"/>
  <c r="G46" i="23" s="1"/>
  <c r="G52" i="23" s="1"/>
  <c r="G42" i="23"/>
  <c r="F44" i="23"/>
  <c r="F43" i="23"/>
  <c r="F42" i="23"/>
  <c r="D42" i="23"/>
  <c r="E43" i="23"/>
  <c r="E42" i="23"/>
  <c r="E45" i="23"/>
  <c r="E44" i="23"/>
  <c r="D44" i="23"/>
  <c r="D43" i="23"/>
  <c r="I58" i="22"/>
  <c r="I60" i="22"/>
  <c r="I59" i="22"/>
  <c r="I57" i="22"/>
  <c r="I56" i="22"/>
  <c r="I55" i="22"/>
  <c r="I34" i="22"/>
  <c r="I33" i="22"/>
  <c r="I32" i="22"/>
  <c r="I31" i="22"/>
  <c r="I30" i="22"/>
  <c r="I29" i="22"/>
  <c r="I7" i="22"/>
  <c r="I6" i="22"/>
  <c r="I5" i="22"/>
  <c r="I3" i="22"/>
  <c r="I4" i="22"/>
  <c r="I2" i="22"/>
  <c r="E3" i="10"/>
  <c r="E9" i="10"/>
  <c r="H3" i="21"/>
  <c r="J7" i="21"/>
  <c r="I7" i="21"/>
  <c r="H7" i="21"/>
  <c r="N26" i="21"/>
  <c r="M26" i="21"/>
  <c r="L26" i="21"/>
  <c r="K26" i="21"/>
  <c r="J26" i="21"/>
  <c r="I26" i="21"/>
  <c r="N25" i="21"/>
  <c r="M25" i="21"/>
  <c r="L25" i="21"/>
  <c r="K25" i="21"/>
  <c r="J25" i="21"/>
  <c r="I25" i="21"/>
  <c r="H26" i="21"/>
  <c r="H25" i="21"/>
  <c r="N21" i="21"/>
  <c r="M21" i="21"/>
  <c r="L21" i="21"/>
  <c r="K21" i="21"/>
  <c r="J21" i="21"/>
  <c r="I21" i="21"/>
  <c r="H21" i="21"/>
  <c r="N20" i="21"/>
  <c r="M20" i="21"/>
  <c r="L20" i="21"/>
  <c r="K20" i="21"/>
  <c r="J20" i="21"/>
  <c r="I20" i="21"/>
  <c r="H20" i="21"/>
  <c r="N19" i="21"/>
  <c r="M19" i="21"/>
  <c r="L19" i="21"/>
  <c r="K19" i="21"/>
  <c r="J19" i="21"/>
  <c r="I19" i="21"/>
  <c r="H19" i="21"/>
  <c r="N18" i="21"/>
  <c r="M18" i="21"/>
  <c r="L18" i="21"/>
  <c r="K18" i="21"/>
  <c r="J18" i="21"/>
  <c r="I18" i="21"/>
  <c r="H18" i="21"/>
  <c r="N14" i="21"/>
  <c r="M14" i="21"/>
  <c r="L14" i="21"/>
  <c r="K14" i="21"/>
  <c r="J14" i="21"/>
  <c r="I14" i="21"/>
  <c r="H14" i="21"/>
  <c r="N13" i="21"/>
  <c r="M13" i="21"/>
  <c r="L13" i="21"/>
  <c r="K13" i="21"/>
  <c r="J13" i="21"/>
  <c r="I13" i="21"/>
  <c r="H13" i="21"/>
  <c r="N9" i="21"/>
  <c r="M9" i="21"/>
  <c r="L9" i="21"/>
  <c r="K9" i="21"/>
  <c r="J9" i="21"/>
  <c r="I9" i="21"/>
  <c r="H9" i="21"/>
  <c r="N8" i="21"/>
  <c r="M8" i="21"/>
  <c r="L8" i="21"/>
  <c r="K8" i="21"/>
  <c r="J8" i="21"/>
  <c r="I8" i="21"/>
  <c r="H8" i="21"/>
  <c r="N7" i="21"/>
  <c r="M7" i="21"/>
  <c r="L7" i="21"/>
  <c r="K7" i="21"/>
  <c r="N6" i="21"/>
  <c r="M6" i="21"/>
  <c r="L6" i="21"/>
  <c r="K6" i="21"/>
  <c r="J6" i="21"/>
  <c r="I6" i="21"/>
  <c r="H6" i="21"/>
  <c r="N5" i="21"/>
  <c r="M5" i="21"/>
  <c r="L5" i="21"/>
  <c r="K5" i="21"/>
  <c r="J5" i="21"/>
  <c r="I5" i="21"/>
  <c r="H5" i="21"/>
  <c r="N4" i="21"/>
  <c r="M4" i="21"/>
  <c r="L4" i="21"/>
  <c r="K4" i="21"/>
  <c r="J4" i="21"/>
  <c r="I4" i="21"/>
  <c r="H4" i="21"/>
  <c r="N3" i="21"/>
  <c r="M3" i="21"/>
  <c r="L3" i="21"/>
  <c r="K3" i="21"/>
  <c r="J3" i="21"/>
  <c r="I3" i="21"/>
  <c r="N2" i="21"/>
  <c r="M2" i="21"/>
  <c r="L2" i="21"/>
  <c r="K2" i="21"/>
  <c r="J2" i="21"/>
  <c r="I2" i="21"/>
  <c r="H2" i="21"/>
  <c r="G4" i="12"/>
  <c r="F3" i="12"/>
  <c r="I4" i="12"/>
  <c r="H4" i="12"/>
  <c r="I3" i="12"/>
  <c r="H3" i="12"/>
  <c r="G3" i="12"/>
  <c r="F4" i="12"/>
  <c r="E3" i="9"/>
  <c r="J2" i="5"/>
  <c r="L10" i="10"/>
  <c r="K10" i="10"/>
  <c r="J10" i="10"/>
  <c r="I10" i="10"/>
  <c r="H10" i="10"/>
  <c r="G10" i="10"/>
  <c r="F10" i="10"/>
  <c r="E10" i="10"/>
  <c r="L9" i="10"/>
  <c r="K9" i="10"/>
  <c r="J9" i="10"/>
  <c r="I9" i="10"/>
  <c r="H9" i="10"/>
  <c r="G9" i="10"/>
  <c r="F9" i="10"/>
  <c r="G5" i="10"/>
  <c r="F4" i="10"/>
  <c r="L6" i="10"/>
  <c r="K6" i="10"/>
  <c r="J6" i="10"/>
  <c r="I6" i="10"/>
  <c r="H6" i="10"/>
  <c r="G6" i="10"/>
  <c r="F6" i="10"/>
  <c r="L5" i="10"/>
  <c r="K5" i="10"/>
  <c r="J5" i="10"/>
  <c r="I5" i="10"/>
  <c r="H5" i="10"/>
  <c r="F5" i="10"/>
  <c r="L4" i="10"/>
  <c r="K4" i="10"/>
  <c r="J4" i="10"/>
  <c r="I4" i="10"/>
  <c r="H4" i="10"/>
  <c r="G4" i="10"/>
  <c r="L3" i="10"/>
  <c r="K3" i="10"/>
  <c r="J3" i="10"/>
  <c r="I3" i="10"/>
  <c r="H3" i="10"/>
  <c r="G3" i="10"/>
  <c r="F3" i="10"/>
  <c r="E6" i="10"/>
  <c r="E5" i="10"/>
  <c r="E4" i="10"/>
  <c r="F4" i="9"/>
  <c r="L4" i="9"/>
  <c r="K4" i="9"/>
  <c r="J4" i="9"/>
  <c r="I4" i="9"/>
  <c r="H4" i="9"/>
  <c r="G4" i="9"/>
  <c r="L3" i="9"/>
  <c r="K3" i="9"/>
  <c r="J3" i="9"/>
  <c r="I3" i="9"/>
  <c r="H3" i="9"/>
  <c r="G3" i="9"/>
  <c r="F3" i="9"/>
  <c r="E4" i="9"/>
  <c r="S15" i="7"/>
  <c r="R15" i="7"/>
  <c r="Q15" i="7"/>
  <c r="P15" i="7"/>
  <c r="O15" i="7"/>
  <c r="N15" i="7"/>
  <c r="M15" i="7"/>
  <c r="L15" i="7"/>
  <c r="S14" i="7"/>
  <c r="R14" i="7"/>
  <c r="Q14" i="7"/>
  <c r="P14" i="7"/>
  <c r="O14" i="7"/>
  <c r="N14" i="7"/>
  <c r="M14" i="7"/>
  <c r="L14" i="7"/>
  <c r="S13" i="7"/>
  <c r="R13" i="7"/>
  <c r="Q13" i="7"/>
  <c r="P13" i="7"/>
  <c r="O13" i="7"/>
  <c r="N13" i="7"/>
  <c r="M13" i="7"/>
  <c r="L13" i="7"/>
  <c r="S12" i="7"/>
  <c r="R12" i="7"/>
  <c r="Q12" i="7"/>
  <c r="P12" i="7"/>
  <c r="O12" i="7"/>
  <c r="N12" i="7"/>
  <c r="M12" i="7"/>
  <c r="L12" i="7"/>
  <c r="S11" i="7"/>
  <c r="R11" i="7"/>
  <c r="Q11" i="7"/>
  <c r="P11" i="7"/>
  <c r="O11" i="7"/>
  <c r="N11" i="7"/>
  <c r="M11" i="7"/>
  <c r="L11" i="7"/>
  <c r="S10" i="7"/>
  <c r="R10" i="7"/>
  <c r="Q10" i="7"/>
  <c r="P10" i="7"/>
  <c r="O10" i="7"/>
  <c r="N10" i="7"/>
  <c r="M10" i="7"/>
  <c r="L10" i="7"/>
  <c r="S9" i="7"/>
  <c r="R9" i="7"/>
  <c r="Q9" i="7"/>
  <c r="P9" i="7"/>
  <c r="O9" i="7"/>
  <c r="N9" i="7"/>
  <c r="M9" i="7"/>
  <c r="L9" i="7"/>
  <c r="S8" i="7"/>
  <c r="R8" i="7"/>
  <c r="Q8" i="7"/>
  <c r="P8" i="7"/>
  <c r="O8" i="7"/>
  <c r="N8" i="7"/>
  <c r="M8" i="7"/>
  <c r="L8" i="7"/>
  <c r="S7" i="7"/>
  <c r="R7" i="7"/>
  <c r="Q7" i="7"/>
  <c r="P7" i="7"/>
  <c r="O7" i="7"/>
  <c r="N7" i="7"/>
  <c r="M7" i="7"/>
  <c r="L7" i="7"/>
  <c r="S6" i="7"/>
  <c r="R6" i="7"/>
  <c r="Q6" i="7"/>
  <c r="P6" i="7"/>
  <c r="O6" i="7"/>
  <c r="N6" i="7"/>
  <c r="M6" i="7"/>
  <c r="L6" i="7"/>
  <c r="S5" i="7"/>
  <c r="R5" i="7"/>
  <c r="Q5" i="7"/>
  <c r="P5" i="7"/>
  <c r="O5" i="7"/>
  <c r="N5" i="7"/>
  <c r="M5" i="7"/>
  <c r="L5" i="7"/>
  <c r="S4" i="7"/>
  <c r="R4" i="7"/>
  <c r="Q4" i="7"/>
  <c r="P4" i="7"/>
  <c r="O4" i="7"/>
  <c r="N4" i="7"/>
  <c r="M4" i="7"/>
  <c r="L4" i="7"/>
  <c r="M4" i="6"/>
  <c r="R15" i="6"/>
  <c r="Q15" i="6"/>
  <c r="S4" i="6"/>
  <c r="O4" i="6"/>
  <c r="N4" i="6"/>
  <c r="S15" i="6"/>
  <c r="P15" i="6"/>
  <c r="O15" i="6"/>
  <c r="N15" i="6"/>
  <c r="S14" i="6"/>
  <c r="R14" i="6"/>
  <c r="Q14" i="6"/>
  <c r="P14" i="6"/>
  <c r="O14" i="6"/>
  <c r="N14" i="6"/>
  <c r="S13" i="6"/>
  <c r="R13" i="6"/>
  <c r="Q13" i="6"/>
  <c r="P13" i="6"/>
  <c r="O13" i="6"/>
  <c r="N13" i="6"/>
  <c r="S12" i="6"/>
  <c r="R12" i="6"/>
  <c r="Q12" i="6"/>
  <c r="P12" i="6"/>
  <c r="O12" i="6"/>
  <c r="N12" i="6"/>
  <c r="S11" i="6"/>
  <c r="R11" i="6"/>
  <c r="Q11" i="6"/>
  <c r="P11" i="6"/>
  <c r="O11" i="6"/>
  <c r="N11" i="6"/>
  <c r="S10" i="6"/>
  <c r="R10" i="6"/>
  <c r="Q10" i="6"/>
  <c r="P10" i="6"/>
  <c r="O10" i="6"/>
  <c r="N10" i="6"/>
  <c r="S9" i="6"/>
  <c r="R9" i="6"/>
  <c r="Q9" i="6"/>
  <c r="P9" i="6"/>
  <c r="O9" i="6"/>
  <c r="N9" i="6"/>
  <c r="S8" i="6"/>
  <c r="R8" i="6"/>
  <c r="Q8" i="6"/>
  <c r="P8" i="6"/>
  <c r="O8" i="6"/>
  <c r="N8" i="6"/>
  <c r="S7" i="6"/>
  <c r="R7" i="6"/>
  <c r="Q7" i="6"/>
  <c r="P7" i="6"/>
  <c r="O7" i="6"/>
  <c r="N7" i="6"/>
  <c r="S6" i="6"/>
  <c r="R6" i="6"/>
  <c r="Q6" i="6"/>
  <c r="P6" i="6"/>
  <c r="O6" i="6"/>
  <c r="N6" i="6"/>
  <c r="S5" i="6"/>
  <c r="R5" i="6"/>
  <c r="Q5" i="6"/>
  <c r="P5" i="6"/>
  <c r="O5" i="6"/>
  <c r="N5" i="6"/>
  <c r="R4" i="6"/>
  <c r="Q4" i="6"/>
  <c r="P4" i="6"/>
  <c r="M15" i="6"/>
  <c r="M14" i="6"/>
  <c r="M13" i="6"/>
  <c r="M12" i="6"/>
  <c r="M11" i="6"/>
  <c r="M10" i="6"/>
  <c r="M9" i="6"/>
  <c r="M8" i="6"/>
  <c r="M7" i="6"/>
  <c r="M6" i="6"/>
  <c r="M5" i="6"/>
  <c r="L15" i="6"/>
  <c r="L14" i="6"/>
  <c r="L13" i="6"/>
  <c r="L12" i="6"/>
  <c r="L11" i="6"/>
  <c r="L10" i="6"/>
  <c r="L9" i="6"/>
  <c r="L8" i="6"/>
  <c r="L7" i="6"/>
  <c r="L6" i="6"/>
  <c r="L5" i="6"/>
  <c r="L4" i="6"/>
  <c r="J5" i="5"/>
  <c r="J4" i="5"/>
  <c r="J3" i="5"/>
  <c r="D73" i="4"/>
  <c r="D72" i="4"/>
  <c r="D71" i="4"/>
  <c r="D70" i="4"/>
  <c r="D69" i="4"/>
  <c r="D68" i="4"/>
  <c r="D67" i="4"/>
  <c r="D66" i="4"/>
  <c r="D63" i="4"/>
  <c r="D62" i="4"/>
  <c r="D61" i="4"/>
  <c r="D60" i="4"/>
  <c r="D59" i="4"/>
  <c r="D58" i="4"/>
  <c r="D57" i="4"/>
  <c r="D56" i="4"/>
  <c r="D53" i="4"/>
  <c r="D52" i="4"/>
  <c r="D51" i="4"/>
  <c r="D50" i="4"/>
  <c r="D49" i="4"/>
  <c r="D48" i="4"/>
  <c r="D47" i="4"/>
  <c r="D46" i="4"/>
  <c r="R21" i="4"/>
  <c r="Q21" i="4"/>
  <c r="P21" i="4"/>
  <c r="O21" i="4"/>
  <c r="N21" i="4"/>
  <c r="M21" i="4"/>
  <c r="L21" i="4"/>
  <c r="K21" i="4"/>
  <c r="R20" i="4"/>
  <c r="Q20" i="4"/>
  <c r="P20" i="4"/>
  <c r="O20" i="4"/>
  <c r="N20" i="4"/>
  <c r="M20" i="4"/>
  <c r="L20" i="4"/>
  <c r="K20" i="4"/>
  <c r="R18" i="4"/>
  <c r="Q18" i="4"/>
  <c r="P18" i="4"/>
  <c r="O18" i="4"/>
  <c r="N18" i="4"/>
  <c r="M18" i="4"/>
  <c r="L18" i="4"/>
  <c r="K18" i="4"/>
  <c r="R17" i="4"/>
  <c r="Q17" i="4"/>
  <c r="P17" i="4"/>
  <c r="O17" i="4"/>
  <c r="N17" i="4"/>
  <c r="M17" i="4"/>
  <c r="L17" i="4"/>
  <c r="K17" i="4"/>
  <c r="R15" i="4"/>
  <c r="Q15" i="4"/>
  <c r="P15" i="4"/>
  <c r="O15" i="4"/>
  <c r="N15" i="4"/>
  <c r="M15" i="4"/>
  <c r="L15" i="4"/>
  <c r="K15" i="4"/>
  <c r="R14" i="4"/>
  <c r="Q14" i="4"/>
  <c r="P14" i="4"/>
  <c r="O14" i="4"/>
  <c r="N14" i="4"/>
  <c r="M14" i="4"/>
  <c r="L14" i="4"/>
  <c r="K14" i="4"/>
  <c r="F4" i="3"/>
  <c r="F3" i="3"/>
  <c r="H74" i="23" l="1"/>
  <c r="J76" i="23"/>
  <c r="K76" i="23"/>
  <c r="H77" i="23"/>
  <c r="F75" i="23"/>
  <c r="J75" i="23"/>
  <c r="H52" i="23"/>
  <c r="I46" i="23"/>
  <c r="I52" i="23" s="1"/>
  <c r="H48" i="23"/>
  <c r="H51" i="23"/>
  <c r="H50" i="23"/>
  <c r="F46" i="23"/>
  <c r="K46" i="23"/>
  <c r="K52" i="23" s="1"/>
  <c r="J45" i="23"/>
  <c r="J51" i="23" s="1"/>
  <c r="H49" i="23"/>
  <c r="G50" i="23"/>
  <c r="G48" i="23"/>
  <c r="G51" i="23"/>
  <c r="G49" i="23"/>
  <c r="F45" i="23"/>
  <c r="D45" i="23"/>
  <c r="D46" i="23"/>
  <c r="E46" i="23"/>
  <c r="E52" i="23" s="1"/>
  <c r="M2" i="5"/>
  <c r="M3" i="5"/>
  <c r="I51" i="23" l="1"/>
  <c r="I50" i="23"/>
  <c r="I49" i="23"/>
  <c r="I48" i="23"/>
  <c r="D52" i="23"/>
  <c r="K51" i="23"/>
  <c r="K49" i="23"/>
  <c r="K50" i="23"/>
  <c r="K48" i="23"/>
  <c r="J49" i="23"/>
  <c r="J50" i="23"/>
  <c r="J48" i="23"/>
  <c r="J52" i="23"/>
  <c r="F48" i="23"/>
  <c r="F51" i="23"/>
  <c r="F49" i="23"/>
  <c r="F50" i="23"/>
  <c r="F52" i="23"/>
  <c r="D49" i="23"/>
  <c r="D51" i="23"/>
  <c r="D50" i="23"/>
  <c r="E48" i="23"/>
  <c r="E51" i="23"/>
  <c r="E50" i="23"/>
  <c r="E49"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7DAE2-6B23-4460-B226-4527F0D77B99}" keepAlive="1" name="Query - Survey_ Qualitative feedback on the AIDOaRt project" description="Connessione alla query 'Survey_ Qualitative feedback on the AIDOaRt project' nella cartella di lavoro." type="5" refreshedVersion="8" background="1" saveData="1">
    <dbPr connection="Provider=Microsoft.Mashup.OleDb.1;Data Source=$Workbook$;Location=&quot;Survey_ Qualitative feedback on the AIDOaRt project&quot;;Extended Properties=&quot;&quot;" command="SELECT * FROM [Survey_ Qualitative feedback on the AIDOaRt project]"/>
  </connection>
</connections>
</file>

<file path=xl/sharedStrings.xml><?xml version="1.0" encoding="utf-8"?>
<sst xmlns="http://schemas.openxmlformats.org/spreadsheetml/2006/main" count="6311" uniqueCount="763">
  <si>
    <t>Timestamp</t>
  </si>
  <si>
    <t>Username</t>
  </si>
  <si>
    <t>Which partner(s) do you represent?</t>
  </si>
  <si>
    <t>What partner role do you have?</t>
  </si>
  <si>
    <t>Which WPs are you involved in?</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</si>
  <si>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</si>
  <si>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</si>
  <si>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</si>
  <si>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</si>
  <si>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</si>
  <si>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</si>
  <si>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Main achievements on the project level for your solutions?</t>
  </si>
  <si>
    <t>Can you describe one to three key challenges you have overcome in developing, using, or integrating the solutions? How did you overcome them?</t>
  </si>
  <si>
    <t>Can you describe the issues you encountered, if any? How did you overcome them, if so?</t>
  </si>
  <si>
    <t>Is the AIDOaRt architecture clear and understandable? (e.g., all components are well described)</t>
  </si>
  <si>
    <t>Is the AIDOaRt architecture easy to use and explore? (e.g., easy to relate your UC requirements or solutions to the architecture components)</t>
  </si>
  <si>
    <t xml:space="preserve">Do you believe the architecture can be easily extended or used outside the scope of the AIDOaRt project? </t>
  </si>
  <si>
    <t xml:space="preserve">Please, provide any justifications about the previous answers, and any comments or suggestions about the architecture. </t>
  </si>
  <si>
    <t>Has the way we organized the architecture helped ensure quality in your solutions/use cases developed? (e.g.,  collecting requirements and KPI, and mapping requirements, solutions, and components)</t>
  </si>
  <si>
    <t>Any comment on the previous question?</t>
  </si>
  <si>
    <t>Any comment on the previous question?_1</t>
  </si>
  <si>
    <t>Has the AIDOaRt iterative architecting process helped to provide quality in the implemented solutions/tools?</t>
  </si>
  <si>
    <t>Any comment on the previous question?_2</t>
  </si>
  <si>
    <t>Did formalizing/defining the requirements and capabilities/interfaces help define the scope of the solution?</t>
  </si>
  <si>
    <t>Any comment on the previous question?_3</t>
  </si>
  <si>
    <t>Was it helpful to have requirements mapping to achieve desired outcomes (e.g., KPIs)?</t>
  </si>
  <si>
    <t>Any comment on the previous question?_4</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</si>
  <si>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</si>
  <si>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</si>
  <si>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</si>
  <si>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</si>
  <si>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</si>
  <si>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</si>
  <si>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What are your experiences, good or bad, on working with "Modeling and Model-Driven Engineering" in AIDOaRt?  (e.g., on the use of model-based and model-driven methodology and techniques, modelling activities, …)</t>
  </si>
  <si>
    <t>What are your experiences, good or bad, on working with "Requirements Engineering" in AIDOaRt?  (e.g., model-based requirement engineering process adopted in WP1, …)</t>
  </si>
  <si>
    <t>What are your experiences, good or bad, on working with "Continuous Software and System Engineering" in AIDOaRt? (e.g., DevOps phases)</t>
  </si>
  <si>
    <t xml:space="preserve">What are your experiences, good or bad, on working with "Intelligence and Automation" in AIDOaRt? (e.g., adoption of new AI methods, applications, training, ...) </t>
  </si>
  <si>
    <t xml:space="preserve">What are your experiences, good or bad, on working with "Data" in AIDOaRt?  (e.g., formats and standards, data availability, AIDOaRt data model, training, ...) </t>
  </si>
  <si>
    <t>What are your experiences, good or bad, on working with "AIDOaRt framework" in AIDOaRt  (e.g., how AIDOaRt framework facilitate development of solutions, integration, adoption of specific or innovative solutions, ...) ?</t>
  </si>
  <si>
    <t>Overall, based on your experiences in AIDOaRt, what could be done better in any future project?</t>
  </si>
  <si>
    <t>Did AIDOaRt lead to new ideas or new potential collaborations? Please describe briefly how you reached this collaboration, and on a high-level, what you consider collaborating on.</t>
  </si>
  <si>
    <t>2024/02/19 5:41:25 pm EET</t>
  </si>
  <si>
    <t>Use case provider</t>
  </si>
  <si>
    <t>WP2;WP4;WP5;WP6</t>
  </si>
  <si>
    <t>Large Industry</t>
  </si>
  <si>
    <t>10-15 years</t>
  </si>
  <si>
    <t>1-3 years</t>
  </si>
  <si>
    <t>3-5 years</t>
  </si>
  <si>
    <t>Digital Life;Communication equipment</t>
  </si>
  <si>
    <t>Industrial applications;Technological achievements;Improvements in competence or experience;New knowledge;Technical speed-up;Cooperations or collaborations;Publications</t>
  </si>
  <si>
    <t>(1) Getting good data from the company to the academic partners. Sometimes this was very  slow, and we had no good process for this when the project started. Over time we built this process with information security workshops. We also published two open data sets in the project, and we used these in hackathons and also in collaborations. 
(2) When it comes to integrating solutions in our environment, it was difficult to know beforehand what parameters we should use -- how should data be partitioned for the results to be meaningful, etc.
(3) Staffing was sometimes tough. I could have easily put two developers and a PhD student to work full time for three years, but I did not get that kind of resources to work in the project, so prioritization was hard.</t>
  </si>
  <si>
    <t>As I wrote in the previous answer, we had a challenge in getting data. This was resolved by anonymization and cleaning of data, as well as going through information security risk analysis workshops. 
When it comes to staffing we got better over time at allocating time to the project, but we also reduced our effort and gave some of our time to another partner.</t>
  </si>
  <si>
    <t>I did not understand it at all at first, but over time I like it more and more. Now I think it's OK.</t>
  </si>
  <si>
    <t/>
  </si>
  <si>
    <t>I think that requirements has helped us think about the common problem (in all of AIDOaRt) instead of just focusing on small problems. So it has been good for the project, and perhaps it has also helped somewhat with the quality as well.</t>
  </si>
  <si>
    <t>Not so much in my experience.</t>
  </si>
  <si>
    <t>I don't think I was so involved in this, so I don't really know.</t>
  </si>
  <si>
    <t>I know I cared a lot about the data formats, and the formalism in the data formats was helpful.</t>
  </si>
  <si>
    <t>I think it will be hard to go back to the KPIs, but I guess it's helpful with the mapping.</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</si>
  <si>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</si>
  <si>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</si>
  <si>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</si>
  <si>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</si>
  <si>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I had no experience at all of MDE before AIDOaRt. We did not plan to work on it. But we took the opportunity and now have a master student work on this for us. I hope to learn, and I hope that the company learns as well.</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</si>
  <si>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</si>
  <si>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</si>
  <si>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</si>
  <si>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</si>
  <si>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I think this is a bit hard. I have been living in my own bubble for quite a bit, and focused very much on our use case - so I don't think I have a good answer to this question.</t>
  </si>
  <si>
    <t>Perhaps there were too many partners? It's hard to see that we are all working on the same problem?
Also, as a use case provider, I don't really know if I should work in all work packages, or in just a few -- it seems we have been involved everywhere.</t>
  </si>
  <si>
    <t>Yes absolutely. We became quite close to partners that were already close. In the first AIDOSec application we also had concrete plans on how we could collaborate with partners looking at things in AIDOaRt that we wanted to look at in AIDOaRt, e.g. fuzz testing.
Also, during AIDOaRt, we were opportunists and collaborated with partners we had not initially planned to work with. One factor for success was the Hackathons and open data. We asked some partners about a potential problem in an open data set, which led to some work in a Hackathon, and this later led to a publication that they drove, and an extension of one of their tools.</t>
  </si>
  <si>
    <t>2024/02/20 8:20:06 am EET</t>
  </si>
  <si>
    <t>WP1;WP4;WP5</t>
  </si>
  <si>
    <t>University</t>
  </si>
  <si>
    <t>Construction;Manufacturing</t>
  </si>
  <si>
    <t>Technological achievements;Improvements in competence or experience;New knowledge;Cooperations or collaborations;Publications</t>
  </si>
  <si>
    <t>(1) Tuning academic solutions towards industrial data availability. This was solved using generated data. (2) Integrating DevOps in vendor locked tool environment. This was solved using emerging standards for standalone models. (3) Communication and coordination in collaboration with several solution partners for one use case partner. This was solved by having joint weekly meetings. In this way, there was transparent collaboration and several internal collaborations could emerge and made communication more efficient.</t>
  </si>
  <si>
    <t>See above. On a holistic level many minor issues can be attributed to the differences in expectations and goals in the project. With re-occuring meetings and transparent discussions this became less of an issue, e.g, partners being honest with what type of publication they would like to make upfront so there could be a discussion and planning OR that the use case partner was clear what kind of solutions would be interesting from start and assisted in tuning challenges to find a better match in case there was a misalignment. In essence, communication, transparency, and a willingness to compromise.</t>
  </si>
  <si>
    <t>To me the figure makes sense, but I have a hard time placing it in terms of the collaboraiton I have been part of as a UCP.</t>
  </si>
  <si>
    <t>I would not say it has helped in my case for the solutions/use case itself, BUT it has helped with reporting.</t>
  </si>
  <si>
    <t>Not from my side, it has rarely been discussed.</t>
  </si>
  <si>
    <t>Similar as above, it has helped with reporting, but not the actual colab/development. If we had spent more effort early to focus on this architecture it might have helped more in that regard.</t>
  </si>
  <si>
    <t>No, but probably it could! We just did not focus on it.</t>
  </si>
  <si>
    <t>Yes, for the reporting it has been very useful, as that has made us "honest" when making solutions to always refer back to what we need to report in the end.</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</si>
  <si>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</si>
  <si>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</si>
  <si>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</si>
  <si>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</si>
  <si>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 xml:space="preserve">Mostly good, I have enjoyed using Modelio as our reporting tool, and in our use case that is the foundation of the different interacting technologies. </t>
  </si>
  <si>
    <t>Neither good or bad.</t>
  </si>
  <si>
    <t xml:space="preserve">It has been interesting, but it has been hard to apply strictly. But the notion of DevOps has been very insightful for me personally and for the use case. </t>
  </si>
  <si>
    <t xml:space="preserve">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 </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</si>
  <si>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</si>
  <si>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I have no real opinion on this.</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</si>
  <si>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</si>
  <si>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xml:space="preserve">Yes. Both internally and externally to the project. Since there has been so many interactions with different people in the project there has been many opportunities to find common problem or research directions through hackathon discussions or other discussions at plenary meetings. </t>
  </si>
  <si>
    <t>2024/02/28 9:07:50 am EET</t>
  </si>
  <si>
    <t>WP1 - Use Cases Analysis and AIDOaRT Solution Architecture;WP2 - AIDoaRT Data Collection and Representation;WP4 - AIDOaRT AI-augmented toolkit;WP5 - Integration and Use Case Evaluation;WP6 - Dissemination and Exploitation;WP7 - Project Management and Coordination</t>
  </si>
  <si>
    <t>SME Industry</t>
  </si>
  <si>
    <t>Maritime</t>
  </si>
  <si>
    <t>Industrial applications;Improvements in competence or experience;New knowledge;Cooperations or collaborations</t>
  </si>
  <si>
    <t>Anomaly detection, improved positioning of port elements and cargo simulation in port infrastructure. All of these have been overcome through collaboration with partners in the different use case scenarios.</t>
  </si>
  <si>
    <t>The fundamental problem was the lack of real data, which was overcome by the use of synthetic data for testing.</t>
  </si>
  <si>
    <t>4</t>
  </si>
  <si>
    <t>The architecture developed in the project is clear and it is easy to understand the interrelationships between the different elements. It also has a level of generality that allows it to be adapted to other environments outside the project.</t>
  </si>
  <si>
    <t>3</t>
  </si>
  <si>
    <t>Our case is quite particular since the tool developed was more for internal use than for use by other partners.</t>
  </si>
  <si>
    <t>Thanks to the collaboration with the partners, it was easy as they were very helpful.</t>
  </si>
  <si>
    <t>As I didn't have much experience in this field, the experience was very positive and allowed me to learn a lot in this field.</t>
  </si>
  <si>
    <t>I find requirements engineering a very interesting technique because it can help me a lot in my work.</t>
  </si>
  <si>
    <t>Due to the little experience I had in this field, working with this technique has been very interesting and I have learned a lot. I also think it is a very attractive approach for all people working in this field.</t>
  </si>
  <si>
    <t>It has been a very positive experience where I have been able to see first-hand many of the capabilities that AI offers, although I have also seen how difficult it is to obtain good results without the correct use of the tools.</t>
  </si>
  <si>
    <t>This is a much more everyday problem for me, and the experience is complicated by the fact that in my field the scarcity and heterogeneity of data makes it very difficult to develop and use new tools.</t>
  </si>
  <si>
    <t>The project consists of very diverse and heterogeneous partners, so I think the framework helps us all to work in a more orderly way and facilitates the tasks of justification and reporting as well as the relationship between tools and partners.</t>
  </si>
  <si>
    <t>I think that the way deliverables are prepared could be improved by giving them a more unified format to facilitate the work of the reviewers. Although I also think that there has been a lot of improvement since the beginning of the project in this aspect.</t>
  </si>
  <si>
    <t>Thanks to the project, a new partnership has been started which will be used in the framework of another European project and I believe that this new alliance will be further developed in the near future.</t>
  </si>
  <si>
    <t>2024/02/28 11:06:51 am EET</t>
  </si>
  <si>
    <t>WP2 - AIDoaRT Data Collection and Representation;WP5 - Integration and Use Case Evaluation;WP6 - Dissemination and Exploitation</t>
  </si>
  <si>
    <t>Industrial applications</t>
  </si>
  <si>
    <t>The main challenge has been to monitor the data from the different sensors because of their great heterogeneity and the lack of data availability.</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</si>
  <si>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</si>
  <si>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</si>
  <si>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It was a bit complicated at first until I understood the dynamics, but then I found it to be a very useful tool.</t>
  </si>
  <si>
    <t>Very good experience because it allows you to define everything you consider appropriate at an early stage of the process and thus always have the focus of the final objective fixed.</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</si>
  <si>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</si>
  <si>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</si>
  <si>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Working with data is always complex because it depends on many factors, especially in our case when we work with sensors from very different sources. It is therefore complicated both to obtain the data and to process it.</t>
  </si>
  <si>
    <t>I think that the framework used in the project is positive because it serves as a link between very different partners and in this way we can collaborate in an orderly way.</t>
  </si>
  <si>
    <t>Although I did not participate in it, a new collaboration with ACO did take place and is being used for another project.</t>
  </si>
  <si>
    <t>2024/03/06 10:09:39 am EET</t>
  </si>
  <si>
    <t>Solution provider</t>
  </si>
  <si>
    <t>WP4 - AIDOaRT AI-augmented toolkit;WP5 - Integration and Use Case Evaluation</t>
  </si>
  <si>
    <t>Research Institute</t>
  </si>
  <si>
    <t>Research</t>
  </si>
  <si>
    <t>New knowledge;Cooperations or collaborations;Publications</t>
  </si>
  <si>
    <t>Cannot think of anything specific.</t>
  </si>
  <si>
    <t>I don't understand the question.</t>
  </si>
  <si>
    <t>Your tool has been good for our research.</t>
  </si>
  <si>
    <t>I don't think I've used it.</t>
  </si>
  <si>
    <t>I don't know what this is.</t>
  </si>
  <si>
    <t>AI methods have worked well in our research.</t>
  </si>
  <si>
    <t>I don't think I've worked with this.</t>
  </si>
  <si>
    <t>Surely we have future research ideas that were obtained during the project.</t>
  </si>
  <si>
    <t>2024/03/06 3:12:35 pm EET</t>
  </si>
  <si>
    <t>WP4 - AIDOaRT AI-augmented toolkit</t>
  </si>
  <si>
    <t>Automotive</t>
  </si>
  <si>
    <t>Technological achievements;Improvements in competence or experience;New knowledge;Publications</t>
  </si>
  <si>
    <t>Since I am a doctoral researcher, the key challenge for me was to fully understand the problem we were tasked to solve and the background needed to get to that point.</t>
  </si>
  <si>
    <t>-</t>
  </si>
  <si>
    <t xml:space="preserve">Search-based software testing (our particular expertise) can be used in many fields, not just within the AIDOaRT project. </t>
  </si>
  <si>
    <t>I got in later than the rest of my team.</t>
  </si>
  <si>
    <t>Good teams lead to good solutions.</t>
  </si>
  <si>
    <t>The other in my team implemented it with a UCP, I myself tried but was not successful in solving the UCP problem.</t>
  </si>
  <si>
    <t>Our own tool.</t>
  </si>
  <si>
    <t>Good, this is where I spent most of my time.</t>
  </si>
  <si>
    <t>It started the basis of my PhD thesis! (specifically, ai-augmented test automation for cps)</t>
  </si>
  <si>
    <t>2024/03/07 5:55:31 pm EET</t>
  </si>
  <si>
    <t>WP1 - Use Cases Analysis and AIDOaRT Solution Architecture;WP2 - AIDoaRT Data Collection and Representation;WP3 - AIDOaRT Infrastructure and Framework;WP4 - AIDOaRT AI-augmented toolkit;WP5 - Integration and Use Case Evaluation;WP6 - Dissemination and Exploitation;WP7 - Project Management and Coordination</t>
  </si>
  <si>
    <t>15-20 years</t>
  </si>
  <si>
    <t>Automotive;Construction</t>
  </si>
  <si>
    <t>1) Integration of different heterogeneous modeling resources and modeling tools within a tool suite in order to address a particular industrial challenge. This was overcome by relying on EMF as a core modeling framework and by transforming the different inputs into EMF-compatible models. 
2) Use of some machine learning techniques (Graph Neural Networks, LLMs) to be combined with EMF Views for user recommendation and support. We are still experimenting with these and addressing some related technical issues.</t>
  </si>
  <si>
    <t>5</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</si>
  <si>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</si>
  <si>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</si>
  <si>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</si>
  <si>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</si>
  <si>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</si>
  <si>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</si>
  <si>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More complicated but very interesting and enriching (notably in terms of research). Notably, we had the chance to learn on and experiment with machine learning techniques with which we were not familiar prior to the project.</t>
  </si>
  <si>
    <t>Overall good, we are used to work on such large and complex projects involving heterogeneous data sources, formats, etc. Also, as modelling experts, we are familiar with using models and model-based techniques in order to make such data more homogeneously handled.</t>
  </si>
  <si>
    <t>Overall very good, I was personally involved in the definition and application of the AIDOaRt framework architecture.</t>
  </si>
  <si>
    <t>With some partners from AIDOaRt, we worked on the successfully funded MATISSE project. We also worked on the follow-up of AIDOaRt, i.e. AIDOSec, that is planned to be resubmitted this year. In this context, we strengthen our relations with several academic and industrial partners with which we already plan to continue to work on future research collaborations.</t>
  </si>
  <si>
    <t>2024/03/08 9:32:45 am EET</t>
  </si>
  <si>
    <t>industrial network solutions</t>
  </si>
  <si>
    <t>Technical speed-up</t>
  </si>
  <si>
    <t>Choice of the right algorithm that would provide an improved solution. This was achieved by experiments and analysis of performance.</t>
  </si>
  <si>
    <t>This did not apply to me.</t>
  </si>
  <si>
    <t>It was an interesting experience to develop a solution.</t>
  </si>
  <si>
    <t>The collaboration was reached through the project.</t>
  </si>
  <si>
    <t>2024/03/11 7:15:09 pm EET</t>
  </si>
  <si>
    <t>WP1 - Use Cases Analysis and AIDOaRT Solution Architecture;WP2 - AIDoaRT Data Collection and Representation;WP3 - AIDOaRT Infrastructure and Framework;WP4 - AIDOaRT AI-augmented toolkit;WP5 - Integration and Use Case Evaluation;WP6 - Dissemination and Exploitation</t>
  </si>
  <si>
    <t>5-10 years</t>
  </si>
  <si>
    <t>Maritime;Manufacturing;Industrial (Renewable energies)</t>
  </si>
  <si>
    <t>Specific positoning solution with convergence of several tight requirements (cost, accuracy, reliability, suitability to cloud computing architectures); adquire sufficiently expertise to offer exploitable AI/DL based services on the monitoring solutions; envisage of potential applicaiton of DL to more productive embedded SW validation</t>
  </si>
  <si>
    <t>Lact of data. Even use case providers have difficutlties to access actual data stackeholders. The project organizaiton itself was a big experiment on new ways to collect, reflect and gather the information, and to organize the work, with nice outcomes. But it was different and new in comparison to our previous experiences. It required many teaching and meetings articulated by the core team. A big effort from their size too, which helped a lot the rest of the partners to adapt and get used. We also provided feedback to tries to adjusts some procedures to a more practical approach. I would say overall the result and the working atmosphere (ver, very important too) was very satisfactory.</t>
  </si>
  <si>
    <t xml:space="preserve">I think the architecture draw is synthetic as it is required at the initial touch. A deep understanding required the text related definitions. Even in that case, there are some aspects that can lead to discrepancies or ambiguities (e.g. why explainability service is not in the AI- augmented toolset, which are the differences between data management in data layer and data handling capabilites). On the other hand, those ambiguities can help to adoption by third parties adding specific semantics (in the same way stereotypes do in UML. However, such extension needs consensus, or at least, a careful understanding of a the semantics previosuly defined in AIDOaRt to avoid semantic clashes. </t>
  </si>
  <si>
    <t>Not sure. I see as a way to structure information and procedures. Ordering things always help to a clearer and more efficeint work. However, not so sure if a more conventional working way would have not been equally efficient.</t>
  </si>
  <si>
    <t>We believe that likely yes to other partners. We did not spent much time on it honestly becasue we worked a lot the collaboration with partners at the proposal phase. That eliminates risks and helps for the very first moment. We found more collaboration after work in hackathons, and after partners presentations and interactions at the plenary. The time when the ptential collaborations were identified was likely late for doing something  in AIDOaRt withoug risking the already running collaborations, already effort and time demanding.</t>
  </si>
  <si>
    <t>Sure. At least we notice it once we could use hackathons to develop different parts of the targeted developments/demonstrators, from conception phase, to final implementations (with Mock Ups, and different demo versions in the middle)</t>
  </si>
  <si>
    <t xml:space="preserve">Formalization always help. The point is that from the initial conception towards their final shape, they can vary a lot. In that extend,  using Modelio formalization was used for the first statement, but not for the refined versions I would say. </t>
  </si>
  <si>
    <t>2</t>
  </si>
  <si>
    <t>I would not say we rely on them</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</si>
  <si>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</si>
  <si>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</si>
  <si>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</si>
  <si>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 xml:space="preserve">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 </t>
  </si>
  <si>
    <t xml:space="preserve">We have no experience on that, nor we applied much of it. </t>
  </si>
  <si>
    <t>This is definitely a hot topic, and unfortunatelly we could not eventually advance much on it in this project, as we found the already commited research, plus the collaboration oportunities open very demanding.</t>
  </si>
  <si>
    <t>Very good experiences, which confirm the high potential to exploit AI and specifically DL technologies on different type of scenarios relevant for the compant (e.g. monitoring solitions in computing continuum, or virtual platform based design)</t>
  </si>
  <si>
    <t>We used MDE to document data models, but likely did not fully exploited MDE tooling for other data aspects like data reformating. For that we fould suitable non-MDE applications, which take their configuration files.</t>
  </si>
  <si>
    <t>Good as a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</si>
  <si>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</si>
  <si>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Sure. As said, we already worked a lot in the collaboration with some partners, e.g. Prodevelop, at the proposal phase, and AIDOaRt has serve to improve and reinforece a lot that collaboration. The collaboration in the project serve to launch other collaborations, (e.g. ITI) and to further now other companies, institutions and their fields, which is highly considered for furhter potential collaborations.</t>
  </si>
  <si>
    <t>2024/03/12 3:24:10 pm EET</t>
  </si>
  <si>
    <t>WP1 - Use Cases Analysis and AIDOaRT Solution Architecture;WP2 - AIDoaRT Data Collection and Representation;WP3 - AIDOaRT Infrastructure and Framework;WP5 - Integration and Use Case Evaluation;WP6 - Dissemination and Exploitation;WP7 - Project Management and Coordination</t>
  </si>
  <si>
    <t>20-30 years</t>
  </si>
  <si>
    <t>Industrial applications;Technological achievements;Improvements in competence or experience;Cooperations or collaborations</t>
  </si>
  <si>
    <t>Access to actual data was challenging, and adapt it to a processable structure. In tight collaboration with the UC provider, we agreed on a shared data model in order to proceed with the data analysis.</t>
  </si>
  <si>
    <t>The AIDOaRt generic meta-model helped identify potential collaborations between two partners who were interested in the same topic/area of logging analysis.</t>
  </si>
  <si>
    <t>MDE is our core skill, and developing using this approach helped us in escalating the solution we were integrating.</t>
  </si>
  <si>
    <t>MBRE helped in centralizing and instrumentalizing the UC requirements. The shared understanding of the different use cases and their end-to-end traceability with the final tools/solutions are key benefits from it.</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</si>
  <si>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</si>
  <si>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</si>
  <si>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</si>
  <si>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We are in conversations with two other partners (different than the partners we started collaborating with at the beginning of the project in a specific use case scenario) to help them model the data structure of a shared topic of interest.</t>
  </si>
  <si>
    <t>2024/03/13 1:20:46 pm EET</t>
  </si>
  <si>
    <t>WP2 - AIDoaRT Data Collection and Representation;WP3 - AIDOaRT Infrastructure and Framework;WP4 - AIDOaRT AI-augmented toolkit</t>
  </si>
  <si>
    <t>Industrial applications;Cooperations or collaborations;Publications</t>
  </si>
  <si>
    <t>1)* Lack of real data*. To solve this problem, we, with the help of other partners, are creating synthetic data that mimic the actual UCPs data.
2) Combine different solutions. The main solution that I worked on was based on the EMF technology stack, while some other partners' solutions were not. To pass through it, we need to add extra layers of development to convert and transform the data and help with the integration.
3) *Publish results in scientific conferences*. It was hard to convince external evaluators of the value of the combined solution without the whole context of the AIDOaRt project (due mostly to space limitations). We overcame this challenge by collaborating to adjust and refine the final papers and reports.</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</si>
  <si>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</si>
  <si>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</si>
  <si>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I learned a lot about MDE during my work on the AIDOaRt project and use cases. Now, I'm much more informed about its potential applications in real cases, especially when dealing with huge projects.</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</si>
  <si>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</si>
  <si>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</si>
  <si>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</si>
  <si>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</si>
  <si>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Although I didn't contribute directly to the framework definition, I think it was a good job since all the information (and there is a lot of information) was correctly gathered and made available both internally to the partners and externally.</t>
  </si>
  <si>
    <t>I think the data collection from use cases can be improved by establishing a minimum amount of data that UCP should provide to the SP to enable and improve the work dealing with real scenarios coming directly from the project's industrial partners.</t>
  </si>
  <si>
    <t>After the work with AIDOaRt, there's clear room for work combining MDE and AI in many different ways. So, future work will probably go in this direction.
The main collaboration in my perspective (being the developer of IMTA solutions) is to keep the collaboration achieved during the Hackathon, both with other SP partners and also UCP partners.</t>
  </si>
  <si>
    <t>2024/03/13 3:25:41 pm EET</t>
  </si>
  <si>
    <t>WP4 - AIDOaRT AI-augmented toolkit;WP5 - Integration and Use Case Evaluation;WP6 - Dissemination and Exploitation</t>
  </si>
  <si>
    <t>None</t>
  </si>
  <si>
    <t>Manufacturing</t>
  </si>
  <si>
    <t>Technological achievements;New knowledge</t>
  </si>
  <si>
    <t>- Gathering data from different sources and making sense out of them by using exploratory data analysis techniques.
- Weekly meetings with the UC providers to get the constant feedback on developement and improving the process</t>
  </si>
  <si>
    <t>It has been a great experience working with the UC provider as we constantly got the feedback to improve and define the solution</t>
  </si>
  <si>
    <t>N/A</t>
  </si>
  <si>
    <t>The use case requirements in WP1 led to the development and refinement of the tool developed for UC provider.</t>
  </si>
  <si>
    <t>A great experience. The proposed AI methods in different UC solutions provided by multiple solution provider increase the pool of knowledge.</t>
  </si>
  <si>
    <t>The AIDOaRt datamodel helped understanding the collection of logs/events from CPS. Also the data metamodel gave an holistic view of the data collection and representation phase.</t>
  </si>
  <si>
    <t xml:space="preserve">The framework helped in understanding the complete picture of solutions proposed in AIDOaRt and how they should be linked to core infrastructure of AIDOaRt. </t>
  </si>
  <si>
    <t>Yes, it led to collaborating with other PhD students in joint publications.</t>
  </si>
  <si>
    <t>2024/03/13 3:31:31 pm EET</t>
  </si>
  <si>
    <t>WP3 - AIDOaRT Infrastructure and Framework;WP4 - AIDOaRT AI-augmented toolkit</t>
  </si>
  <si>
    <t>Construction;Manufacturing;many MDE solutions are domain-agnostic</t>
  </si>
  <si>
    <t xml:space="preserve">Challenge 1: Defining an appropriate engineering workflow that allows previously isolated tools to interoperate. Many solutions are academic tools with potential limitation to be discovered in challenging industrial settings. From a technical, modeld-driven perspective, the solution consists in identifying one or more common technological context/space (Ts). For JKU, this TS is the Eclipse Modeling Framework and related technologies, we worked on promoting the integration through EMF.
Challenge 2: Organizational challenges are pivotal. For the development and integration of solutions, the presence of stable teams is crucial. Typically, research outcomes from PhD students constitute the academic system and technical contributions in EU projects. Consequently, the development, utilization, and integration of such solutions are at a higher risk due to the transitory nature of these positions. While this issue is somewhat addressed at the project level, it invariably leads to complications in the medium to long term.
</t>
  </si>
  <si>
    <t>See the answer to the previous question</t>
  </si>
  <si>
    <t xml:space="preserve">Is the AIDOaRt architecture clear and understandable? (e.g., all components are well described) : From a design-level perspective, it is understandable, given my previous knowledge of UML. 
Is the AIDOaRt architecture easy to use and explore? (e.g., easy to relate your UC requirements or solutions to the architecture components). Modelio helps in surfing the information. However, given the nature of the AIDOaRt framework as a collection of existing/extended solutions, the overall architecture and related documentation is only descriptive and can be subject to erosion when changes will come after the end on the project 
Do you believe the architecture can be easily extended or used outside the scope of the AIDOaRt project? AIDOaRt is an extensive framework encompassing numerous solutions. I anticipate that an expansion could apply to a subset of the AIDOaRt solutions that have contributed to resolving a specific use case. However, it is improbable that an expansion would pertain to the entire AIDOaRt project.
</t>
  </si>
  <si>
    <t>It helps to provide an overview as a descriptive artifact. As such, it cannot help in specific technical tasks since it remains too generic and too big.</t>
  </si>
  <si>
    <t>Definitely, it helps to justify collaborations in AIDOaRt</t>
  </si>
  <si>
    <t>As explained above, it helps to provide a unifying viewpoint and establish potential relationships. A direct impact on the implementation can only be achieved with prescriptive models/artifacts that can be used directly in the implementation process (e.g., code generation). This is not the case, and it is actually not meant to be a prescriptive model.</t>
  </si>
  <si>
    <t>See above</t>
  </si>
  <si>
    <t>see above</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</si>
  <si>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</si>
  <si>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</si>
  <si>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</si>
  <si>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Very Good</t>
  </si>
  <si>
    <t>Not so good</t>
  </si>
  <si>
    <t>Good</t>
  </si>
  <si>
    <t>Fair</t>
  </si>
  <si>
    <t>n.a.</t>
  </si>
  <si>
    <t>Good (limited to the VCE Use Case and related/integrated tools)</t>
  </si>
  <si>
    <t xml:space="preserve">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 </t>
  </si>
  <si>
    <t>Sure. We are participating in follow-up projects like AIDOSec.</t>
  </si>
  <si>
    <t>2024/03/14 5:06:50 pm EET</t>
  </si>
  <si>
    <t>Digital Life</t>
  </si>
  <si>
    <t>One of the main challenges was to handle complexity and ambiguity in natural language understanding. To overcome this challenge, in ReqH iterative refinement of the developed algorithms helped improve the accuracy and robustness of the translation process. One challenge in NNVer's development was optimizing the effectiveness of "step-zero object detection" networks alongside intricate NNs. This was overcome through rigorous experimentation, parameter tuning, and collaborative refinement to ensure compatibility and reliability.</t>
  </si>
  <si>
    <t>The clarity and understandability of the AIDOaRt architecture depend on how well its components are described and documented. I think that all components are clearly defined and their interactions are well-explained, thus users should be able to comprehend the architecture easily.</t>
  </si>
  <si>
    <t>Developing solutions within the AIDOaRt framework provided a structured approach, facilitating integration with other components.</t>
  </si>
  <si>
    <t xml:space="preserve">Collaboration with the use case was crucial for ensuring integration. </t>
  </si>
  <si>
    <t>MDE provided benefits like abstraction for focusing on system behavior, tool support for productivity, and improved communication among stakeholders.</t>
  </si>
  <si>
    <t xml:space="preserve">Requirements Engineering in AIDOaRt was crucial for eliciting and documenting the needs of UC and solution providers. </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</si>
  <si>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</si>
  <si>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Leveraging Intelligence and Automation has brought positive outcomes through the adoption of new AI methods and applications, enhancing solution capabilities and efficiency.</t>
  </si>
  <si>
    <t>It helped to establish formats and protocols for data, thus facilitating collaboration.</t>
  </si>
  <si>
    <t>AIDOaRt framework serves as a foundational structure that both facilitates and guides the development of solutions.</t>
  </si>
  <si>
    <t xml:space="preserve">Yes, AIDOaRt has stimulated the emergence of new ideas and potential collaborations  through hackathons events and continuous interactions. Potential collaborations include joint research projects, technology transfer partnerships, knowledge sharing initiatives, and consortium building. </t>
  </si>
  <si>
    <t>2024/03/18 4:44:18 pm EET</t>
  </si>
  <si>
    <t>Industrial applications;Technological achievements;New knowledge;Technical speed-up;Publications</t>
  </si>
  <si>
    <t>One of the main challenges when using passive learning is identifying and mitigating limitations of the used algorithms. More specifically, in the RDE use case of AVL we were challenged by the fact that only a small number of (albeit long) data traces is available. This is a case in which the performance of learning algorithms such as IOAlergia deteriorates. To overcome this problem, we developed a novel method that uses domain knowledge to split the learning problem into smaller problems with more but shorter data traces. This is done in a way that allows recombining the solutions of the sub problems into a solution for the overall problem.
A common challenge related to the use and integration of active automata learning is developing a suitable abstraction of the system under learning (SUL). Such an abstraction needs to be weak enough to cover interesting behavior while being strong enough to keep learning tractable by avoiding redundant exploration of similar and uninteresting behaviors. This also applies to the MBT use case of AVL in which we model the behavior of an Advanced Driver-Assistance System (ADAS) in response to changes of the environment. In this case the abstraction has to avoid violations of the operational domain of the ADAS function, including safety violations caused by environment-controlled vehicles. This was achieved by encoding domain constraints and caching violations. This also requires interaction with the simulation environment, which is a non-negligible engineering effort.</t>
  </si>
  <si>
    <t>It appears to me, that the granularity of the AIDOaRt framework is not overly consistent. At times it is extremely abstract while other aspects are covered in much more detail. Take for example data handling which has its own tool set while also being sported in the core and AIOPS Engineering tool sets, where the differences are not clearly delineated. The formalisms and models of AI in contrast are referenced directly only in Engagement &amp; Analysis and indirectly in AI DevOps Engineering.</t>
  </si>
  <si>
    <t>1</t>
  </si>
  <si>
    <t>Requirements were known beforehand</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</si>
  <si>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</si>
  <si>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</si>
  <si>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</si>
  <si>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I was not involved.</t>
  </si>
  <si>
    <t>None.</t>
  </si>
  <si>
    <t>We mainly developed and applied our own methods.</t>
  </si>
  <si>
    <t>Limited data availability and quality was definitely an issue.</t>
  </si>
  <si>
    <t>The relation to the AIDOaRt framework was often trivial, since we knew what we wanted to implement and specified that in the framework beforehand.</t>
  </si>
  <si>
    <t>Not really.</t>
  </si>
  <si>
    <t>2024/03/22 10:46:07 am EET</t>
  </si>
  <si>
    <t>WP4 - AIDOaRT AI-augmented toolkit;WP5 - Integration and Use Case Evaluation;WP6 - Dissemination and Exploitation;WP7 - Project Management and Coordination</t>
  </si>
  <si>
    <t>Railway;Manufacturing</t>
  </si>
  <si>
    <t>Industrial applications;Improvements in competence or experience;New knowledge</t>
  </si>
  <si>
    <t>real problem application</t>
  </si>
  <si>
    <t>Not really related</t>
  </si>
  <si>
    <t>Not related</t>
  </si>
  <si>
    <t>Application of real industrial problem</t>
  </si>
  <si>
    <t>Good application in real industrial context.</t>
  </si>
  <si>
    <t>Good use of industrial data.</t>
  </si>
  <si>
    <t>Good overview of different tools and use cases.</t>
  </si>
  <si>
    <t xml:space="preserve">Identified new idea for future work </t>
  </si>
  <si>
    <t>2024/03/22 11:16:23 am EET</t>
  </si>
  <si>
    <t>Technological achievements;Improvements in competence or experience;New knowledge;Cooperations or collaborations</t>
  </si>
  <si>
    <t xml:space="preserve">Academic tools often do not meet the the company needs or way of working. Different sessions with UNISS have been carried out, to iterate on our respective needs and find a trade-off among academic and industrial world.
 </t>
  </si>
  <si>
    <t xml:space="preserve">The usage of FPGAs boards is not straightforward, since it required a long learning curve.  We are still working on them. </t>
  </si>
  <si>
    <t>I honestly still do not understand the purpose and usage of the so called "functional interfaces" defined in AIDOaRt</t>
  </si>
  <si>
    <t xml:space="preserve">Actually not, requirements are not always mapped directly to KPIs </t>
  </si>
  <si>
    <t>Neutral. It wasn't really necessary to use a model in our UC, but working on it helped us to better understand the UC needs and information flow</t>
  </si>
  <si>
    <t xml:space="preserve">Good. It forced us to really think about our needs. Also, the solutions we exploited are related to requirements verification, thus really on topic. </t>
  </si>
  <si>
    <t>Neutral</t>
  </si>
  <si>
    <t xml:space="preserve">Good. This is really the core of our UC. </t>
  </si>
  <si>
    <t>Neutral. It wasn't really a need for our UC</t>
  </si>
  <si>
    <t>I didn't really like the micro-management approach based on microtasks. I found it not compliant with our normal way of working.</t>
  </si>
  <si>
    <t xml:space="preserve">Yes, activities and collaborations in AIDOaRt led to new EU project proposals currently ongoing. </t>
  </si>
  <si>
    <t>2024/03/22 12:36:52 pm EET</t>
  </si>
  <si>
    <t>WP1 - Use Cases Analysis and AIDOaRT Solution Architecture;WP2 - AIDoaRT Data Collection and Representation;WP4 - AIDOaRT AI-augmented toolkit;WP5 - Integration and Use Case Evaluation;WP6 - Dissemination and Exploitation</t>
  </si>
  <si>
    <t>Automotive;Railway</t>
  </si>
  <si>
    <t>Understanding the key challenges of the use case provider, overcome lack of data, evaluation criterias of concrete solution and industrial requirement - Strategies to overcome challenges: No specific ones except continous workshops (incl. hackathon challenges); definition of mitigation strategies in case of delays to minimize impact and ensure positive outcome; application of synthetic data where applicable</t>
  </si>
  <si>
    <t xml:space="preserve">Purpose of architecture is interpreted sometimes differently by partners and/or reviewers. </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</si>
  <si>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</si>
  <si>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</si>
  <si>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</si>
  <si>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Good Experience, as it helped to structure the project</t>
  </si>
  <si>
    <t>Good experience, at it supports the discussion with partners and also the coordination of finding partners</t>
  </si>
  <si>
    <t>Very good experience, as this was the very core of all AVL Use Cases and Solutions</t>
  </si>
  <si>
    <t>Difficult, as lack of data is a common issue if working with AI - synthetic das partially mitigate this issue</t>
  </si>
  <si>
    <t>Partly good, at it helps to structurize the solutions and to find cross- and horizontal dependencies to other use cases</t>
  </si>
  <si>
    <t>Horizontal collaboration nevertheless remain limited and should be more in the focus already in the starting phase of the project</t>
  </si>
  <si>
    <t>Absolutely, most beneficial example is the cross- and horizontal collaboration between AVL and VCE in sharing similar challeges. Also the collaboration with ALSTOM was not planned at the beginning of the project but evolved during the application of the AIDOaRt framework. Similar significant numbers of partner approached AVL and participated in their use cases, which have not been planned from the very beginning.</t>
  </si>
  <si>
    <t>2024/03/25 2:50:37 pm EET</t>
  </si>
  <si>
    <t>Technological achievements;New knowledge;Cooperations or collaborations</t>
  </si>
  <si>
    <t>Application of machine learning approaches in industry: fitting the approach to the requirements</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</si>
  <si>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</si>
  <si>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</si>
  <si>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</si>
  <si>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</si>
  <si>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In fact we picked up generative AI for the automotive sector for test scenario parameter recommendation recuding the effort of ADAS testing significantly.</t>
  </si>
  <si>
    <t>2024/03/26 4:21:36 pm EET</t>
  </si>
  <si>
    <t>WP1 - Use Cases Analysis and AIDOaRT Solution Architecture;WP2 - AIDoaRT Data Collection and Representation;WP3 - AIDOaRT Infrastructure and Framework;WP4 - AIDOaRT AI-augmented toolkit;WP5 - Integration and Use Case Evaluation</t>
  </si>
  <si>
    <t>Railway;Digital Life</t>
  </si>
  <si>
    <t>Acquiring data of sufficient volume and quality. This has been overcome by fine-tuning the model on multiple data sources and curating personal datasets that are carefully crafted with the high quality.</t>
  </si>
  <si>
    <t>Great.</t>
  </si>
  <si>
    <t>Good.</t>
  </si>
  <si>
    <t>Data availability with the right amount and quality is challenging.</t>
  </si>
  <si>
    <t>The AIDOaRt framework facilitated the integration within use cases and with other solutions.</t>
  </si>
  <si>
    <t>AIDOaRt helped us identify and realize various collaborations on three use cases and to exchange with several other solution providers. This would surely be resumed in subsequent common research project on other subjects and application domains.</t>
  </si>
  <si>
    <t>2024/03/26 4:59:16 pm EET</t>
  </si>
  <si>
    <t>Construction</t>
  </si>
  <si>
    <t>Industrial applications;Publications</t>
  </si>
  <si>
    <t xml:space="preserve">We encountered two challenges in developing MORGAN, i.e., promoting the adoption of modeling practices in an industrial context, and supporting automation through the combination of MBSE practices and AI-based tools. To address the former, we propose a solution architecture that combines different solutions to increase interoperability using system modeling languages such as SysML or AutomationML. This enables domain experts to unify artifacts via shared models. To address the second challenge, we combine  MORGAN with the MER plugin to capture the modeling context thus providing modeling recommendations tailored to the modelers' active context. 
</t>
  </si>
  <si>
    <t xml:space="preserve">The overall architecture was helpful to work collaboratively on the project. </t>
  </si>
  <si>
    <t xml:space="preserve">In this respect, hackathons were more helpful in finding new collaborations </t>
  </si>
  <si>
    <t>In this respect, the KPI have been changed over the time due to the run-time constraints raised during the actual development</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</si>
  <si>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</si>
  <si>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</si>
  <si>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We didn't work in this specific aspect of the project</t>
  </si>
  <si>
    <t>Bad, the data was not available in the developed use case</t>
  </si>
  <si>
    <t xml:space="preserve">Focusing on collecting data before devising the solutions can improve the process </t>
  </si>
  <si>
    <t xml:space="preserve">Yes, the collaboration was reached during the hackathons. Althogether, we forseen different 
 future  collaborations in AI applied on industrial domain. </t>
  </si>
  <si>
    <t>2024/03/29 12:09:16 pm EET</t>
  </si>
  <si>
    <t>WP1 - Use Cases Analysis and AIDOaRT Solution Architecture;WP5 - Integration and Use Case Evaluation;WP6 - Dissemination and Exploitation;WP7 - Project Management and Coordination</t>
  </si>
  <si>
    <t>30+ years</t>
  </si>
  <si>
    <t>Industrial applications;Improvements in competence or experience</t>
  </si>
  <si>
    <t xml:space="preserve">For using solutions, we changed the software development tools from propritary to free Eclipse-based. </t>
  </si>
  <si>
    <t xml:space="preserve">The component view of AIDOaRt architecture was modeled following the WP2-WP3-WP4 organization.  </t>
  </si>
  <si>
    <t xml:space="preserve">The previous question doesn't apply to use case providers. </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</si>
  <si>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</si>
  <si>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</si>
  <si>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</si>
  <si>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 xml:space="preserve">Good. </t>
  </si>
  <si>
    <t>Some aspects could be improved.</t>
  </si>
  <si>
    <t xml:space="preserve">Very good. </t>
  </si>
  <si>
    <t xml:space="preserve">Early evaluation of more fruitful ways to follow. The task leader should be the main editor of all deliverables of the task. </t>
  </si>
  <si>
    <t xml:space="preserve">The main idea that TEKNE followed is about testing in wide sense: early (from modeling phase for correcteness and performance) and automated (for models, for units, at run-time).  In other projects, TEKNE already collaborated with ROTECH and UNIVAQ. The latter previously had collaboration with UCAN, and showed to TEKNE the complementary of their tools. 
TEKNE consider to continue the collaboration with these three partners, with a progressive usage of the tools in its industrial development process as well as in other reserch projects. </t>
  </si>
  <si>
    <t>2024/04/02 1:00:55 pm EET</t>
  </si>
  <si>
    <t>Industrial applications;Improvements in competence or experience;Technical speed-up</t>
  </si>
  <si>
    <t>In developing the AI for requirements analysis in HI Iberia Requirements analysis (work corresponding to requirement HIB_R02) we had to work with very limited text to process for a NLP-intensive application (categorising requirements according to several cateories, assigning to developers). In total we had less than 200 base requirements to train the system, which yielded bad results.</t>
  </si>
  <si>
    <t>The main issue we had is bad classification of the new requirements (assignment to wrong categories or wrong developers). We tried to overcome this by using new requirements in the model training process generated using ChatGPT (as done in the collaboration with MDU in the Linz Hackathon). The results were not completely satisfactory, but the new avenue for research was opened and we expect to delve upon it in the final months of AIDOaRt.</t>
  </si>
  <si>
    <t>The architecture is extremely abstract which is very good for extensibility (it is not tied to any particular usage or use case) but makes it a bit imprecise to adapt to concrete problems: new developments can be easily mapped but how the AIDOaRt approach helps is often difficult to pinpoint. It can nevertheless be adapted to concrete scenarios in the future (so extensibility is good) but there are few lessons learned from the architectural point of view.</t>
  </si>
  <si>
    <t>The structure is pretty clear and as mentioned, makes for easy extensions to the approach.</t>
  </si>
  <si>
    <t>No, the collaborations are better spotted from inspecting the details of the solutions and use cases. Mapping to particular elements in the architecture can help to find related elements, but always from a very high abstraction level which is often not so useful.</t>
  </si>
  <si>
    <t>Iterative approaches are often very helpful in unexplored environments so it has worked well in a complex project such as AIDOaRt, we have appreciated it. It also helped much to understand the MDE derived process with Modelio: the first months seemed like training but now changes to the model would be much faster.</t>
  </si>
  <si>
    <t>Since the architecture is defined from a very high abstraction level, the interfaces are defined also in a very generic manner. It is difficult to combine this approach with the more hands-on work on the software that is often required, e.g., to formalize concrete APIs and interfaces between components.</t>
  </si>
  <si>
    <t>Very useful from the project point of view, not so useful perhaps from an operational point of view (e.g., for a commercial product).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</si>
  <si>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</si>
  <si>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</si>
  <si>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</si>
  <si>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</si>
  <si>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</si>
  <si>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</si>
  <si>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</si>
  <si>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We feel like work in this are has been way less intense during AIDOaRt that other aspects (AI, DevOps, MDE, etc.). Not a lot of emphasis has been put on common data representations or joint generation of datasets.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</si>
  <si>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</si>
  <si>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</si>
  <si>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We produced a useful collaboration with MDU in the last Hackathon in Linz that we could take further, using generative AI to produce requirements for NLP model training. This could be a solution for many SMEs to enlarge otherwise small datasets. This could be extended in the future.</t>
  </si>
  <si>
    <t>2024/04/02 3:15:35 pm EET</t>
  </si>
  <si>
    <t>WP1 - Use Cases Analysis and AIDOaRT Solution Architecture;WP4 - AIDOaRT AI-augmented toolkit;WP5 - Integration and Use Case Evaluation;WP6 - Dissemination and Exploitation</t>
  </si>
  <si>
    <t>Technological achievements;Cooperations or collaborations</t>
  </si>
  <si>
    <t>Configuration of radar sensors and modelling the configuration properties (including description and restrains) that can be used for automated testing process. This was solved together with solution provider (ABO) after many iterations and experiments.</t>
  </si>
  <si>
    <t>Power measurement accuracy sorted out by smart synchronization of radar control and current measurement data collection.</t>
  </si>
  <si>
    <t>It was quite easy thank to good definition of API.</t>
  </si>
  <si>
    <t>It was all automated so it was easy.</t>
  </si>
  <si>
    <t>We got a new valuable experience from the area of modelling and MDE (modelling our radar configuration approach).</t>
  </si>
  <si>
    <t>Requirements engineering regarding our radar configuration approach were quite important part that speed up development of our UC.</t>
  </si>
  <si>
    <t>We applied this approach during iterations of integration ABO solution together with our radar configuration approach. This helped us to finally solve some issues we had on both sides.</t>
  </si>
  <si>
    <t>Intelligence automation was another part of radar configuration solution together with STGEM solution in order to test as many hypothesis as possible.</t>
  </si>
  <si>
    <t>We have just a little data that we provided to STGEM solution, but these were very crucial. Common data format definition at the beginning was very important as well.</t>
  </si>
  <si>
    <t>AIDOaRt framework was very important during the whole development process of our UC (including use of STGEM for radar configuration).</t>
  </si>
  <si>
    <t>Collaboration with ABO was very important (applied for contribution on our broadcast request). With their STGEM solution, we were able to get lower power consumption of the radar with the same quality.</t>
  </si>
  <si>
    <t>2024/04/03 4:11:23 pm EET</t>
  </si>
  <si>
    <t>Test Automation, Data encryption, data decryption.</t>
  </si>
  <si>
    <t>Hardware board documentation during integration phase.</t>
  </si>
  <si>
    <t>The architecture it's easy and fast to understand</t>
  </si>
  <si>
    <t>No comment</t>
  </si>
  <si>
    <t>We improved our skill in this sector</t>
  </si>
  <si>
    <t>Facilitates testing and encryption</t>
  </si>
  <si>
    <t>We improved our skill working on "Modeling and Model-Driven Engineering" in AIDOaRt</t>
  </si>
  <si>
    <t>We improved our skill working on "Requirements Engineering" in AIDOaRt</t>
  </si>
  <si>
    <t>We improved our skill working on "Continuous Software and System Engineering" in AIDOaRt</t>
  </si>
  <si>
    <t>We improved our skill working on "Intelligence and Automation" in AIDOaRt</t>
  </si>
  <si>
    <t>We have known new data standards</t>
  </si>
  <si>
    <t>We have known framework facilities developing the solution in AIDOaRt project</t>
  </si>
  <si>
    <t>We achieved excellent results and met new partners. Therefore we plan to collaborate again with the UseCase leader and with the other partners who were part of the project.</t>
  </si>
  <si>
    <t>2024/04/03 6:11:52 pm EET</t>
  </si>
  <si>
    <t xml:space="preserve">Some issues to let the tool be more usable and less in prototype shape. We worked on using specific technology to facilitate the usability, like Docker.
</t>
  </si>
  <si>
    <t>I do not encountered many blocking issues, just learning something about new tools to ease the integration of tools.</t>
  </si>
  <si>
    <t>I can talk relatively to my UC, the architecture was pretty clear and we understood how to inject our tool, considering the request of the UCP. According to the time required to learn and understand it, I believe that it can be extended outside the project.</t>
  </si>
  <si>
    <t>We relied more on the human interaction to identify the collaborations.</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</si>
  <si>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</si>
  <si>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</si>
  <si>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Since I already have some expertise in model-driven engineering I found myself at home in some sense.</t>
  </si>
  <si>
    <t>I cannot judge</t>
  </si>
  <si>
    <t>From my perspective I'd say good.</t>
  </si>
  <si>
    <t>We applied succesfully technology based on machine learning. Therefore, I can say that the overall experience was good.</t>
  </si>
  <si>
    <t>We had some issues with data that needed additional effort, due to data peculiarity.</t>
  </si>
  <si>
    <t>I thinks good, I felt guided during the development.</t>
  </si>
  <si>
    <t>I think the best way to improve the quality is to continue the work started with partners in the new edition of AIDOaRt.</t>
  </si>
  <si>
    <t>Yes it did. During our multi-teams discussions we explored the will to continue the collaboration and we all agreed.</t>
  </si>
  <si>
    <t>2024/04/03 8:09:56 pm EET</t>
  </si>
  <si>
    <t>WP3 - AIDOaRT Infrastructure and Framework;WP4 - AIDOaRT AI-augmented toolkit;WP5 - Integration and Use Case Evaluation;WP6 - Dissemination and Exploitation</t>
  </si>
  <si>
    <t>Industrial applications;Technological achievements;New knowledge</t>
  </si>
  <si>
    <t>The most challenging tasks during the implementation and improvement of the tool's capabilities and its components were the integration with the UC and the refinement of the tool's accuracy. These challenges were addressed through a collaboration with UCPs and SPs, while the accuracy was assessed through targeted tests and benchmarks aimed at improving the tool's performance and estimations.</t>
  </si>
  <si>
    <t>Issues were encountered while using the tool by UCP, which were resolved through live tutorials and dedicated workshops to explain the steps and implementation of the tool in detail, and by improving the documentation related to the tool.</t>
  </si>
  <si>
    <t>The AIDOaRt architecture is clear and understandable, the components are well described, it is easy to explore and use, especially using the MODELIO tool, and it could be extended by considering, for example, security issues.</t>
  </si>
  <si>
    <t>There might be room for improvement in areas like architecture exmplainability and accountability, and the mapping between the AIDOaRt architecture and possible "example" implemented components</t>
  </si>
  <si>
    <t>By visualizing how solutions and requirements map to the same components, we can see potential overlap and collaboration opportunities more easily compared to searching through a vast set of solutions and requirements independently with serendipity.
However, it may be beneficial to explore ways to further enhance collaboration discovery. For example, implementing a specific tool or process to analyze the mappings and suggest potential collaborations could be valuable.</t>
  </si>
  <si>
    <t xml:space="preserve"> There are some areas where the process could be improved. Firstly, the documentation of the process could be more comprehensive. Secondly, the process could be further improved by developing specific tools to support its activities</t>
  </si>
  <si>
    <t>While formalization/definition helps, it's valuable to revisit and refine requirements, capabilities, and interfaces throughout the project lifecycle to ensure they remain relevant and achievable.</t>
  </si>
  <si>
    <t>The use of dedicated requirements mapping tools could streamline the process and make it more efficient.</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</si>
  <si>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</si>
  <si>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</si>
  <si>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</si>
  <si>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</si>
  <si>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</si>
  <si>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</si>
  <si>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</si>
  <si>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A positive experience as we generated several datasets and we faced several challenges related to dataset balancing, generating useful data for training, and refining models based on clean and reliable data.</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</si>
  <si>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</si>
  <si>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Tool traecability and mapping, documentation and workshops/tutorial/seminars</t>
  </si>
  <si>
    <t>Did AIDOaRt lead to new ideas or new potential collaborations? Please describe briefly how you reached this collaboration, and on a high-level, what you consider collaborating on. Leveraging the AIDOaRt framework for developing solutions in embedded systems and CPSs. Here, our expertise in MDE/DevOps/AI/ML could be combined with other partenrs from several teams (JKU, UNIVAQ) to achieve better accuracy in the continuous modeling and the use of generative AI to create synthetic data for AI/ML model training.</t>
  </si>
  <si>
    <t>2024/04/03 11:22:07 pm EET</t>
  </si>
  <si>
    <t>WP1 - Use Cases Analysis and AIDOaRT Solution Architecture;WP2 - AIDoaRT Data Collection and Representation;WP5 - Integration and Use Case Evaluation;WP6 - Dissemination and Exploitation;WP7 - Project Management and Coordination</t>
  </si>
  <si>
    <t>Railway</t>
  </si>
  <si>
    <t>Achieving a common understanding of the problem with solution providers. This was  resolved in part by clarifying the interfaces and necessary overlaps between data science expertise and domain know-how, all accomplished through the AIDOaRt hackathon sessions, and a sequence of working meetings.</t>
  </si>
  <si>
    <t>In one case the initially identified solutions were not a 1-1 match. Discussions with the solution provider including a comparison with alternatives from other solution providers clarified the necessary adaptations to the initial proposal.</t>
  </si>
  <si>
    <t>Due to the heterogenous nature of the use cases a common architecture is quite difficult to achieve.</t>
  </si>
  <si>
    <t>The details of the requirements for the specific tool in the specific use case were probably too deep to be completely suited for entry into the AIDOaRt MODELIO framework. However, they helped guide the initial steps of the collaborations.</t>
  </si>
  <si>
    <t xml:space="preserve">Integration and evaluation is still in progress and therefore a little too premature to gauge. </t>
  </si>
  <si>
    <t>Limited experiences.</t>
  </si>
  <si>
    <t>Useful to start with, on occasion a little heavy administration.</t>
  </si>
  <si>
    <t>Experiences have been good with solutions indicating a strong potential to benefit our development process.</t>
  </si>
  <si>
    <t xml:space="preserve">Data has been shared with solution provider collaborators. The datasets provided from our Use Case did not necessarily conform to any formats and standards defined in the AIDOaRt data model. </t>
  </si>
  <si>
    <t>Reduce some of the abstraction and formalism which sometimes can obscure the actual work.</t>
  </si>
  <si>
    <t>Yes. A previously unforeseen solution provider appeared with a potential solution to one of our use case challenges which has led to potential further collaboration in the field of model parameter tuning, testing and design of experiment.</t>
  </si>
  <si>
    <t>2024/04/04 10:20:04 am EET</t>
  </si>
  <si>
    <t>WP2 - AIDoaRT Data Collection and Representation;WP3 - AIDOaRT Infrastructure and Framework;WP4 - AIDOaRT AI-augmented toolkit;WP5 - Integration and Use Case Evaluation;WP6 - Dissemination and Exploitation</t>
  </si>
  <si>
    <t>Maritime;Industrial Internet of Things</t>
  </si>
  <si>
    <t>In positional monitoring, a great deal of services are used in order for the system to work, and there are different services working on different devices (IoT, gateway, cloud...). Containerization made the development process much easier by having a prototype of the whole system running in a single powerful device, isolating services as if they were running in other devices. Based on that prototype, an expected behavior of the whole system could be characterized, which translated in efficient debugging when eventually the services were hosted in the planned infrastructure.</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</si>
  <si>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</si>
  <si>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I think AIDOaRt has pushed our company to standarize the way ML training, testing and comparation between different models is done, which has helped us to communicate more effectively the findings discovered.</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</si>
  <si>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</si>
  <si>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2024/04/08 1:02:40 am EET</t>
  </si>
  <si>
    <t>Industrial applications;Technological achievements;Improvements in competence or experience;New knowledge;Technical speed-up;Cooperations or collaborations</t>
  </si>
  <si>
    <t>In developing some solutions I had to use both algorithms that I already knew and completely new ones. For the latter I therefore had to document myself starting from scientific articles, to understand how they work, up to the study of different implementations.</t>
  </si>
  <si>
    <t>I encountered both implementation difficulties due to design errors and set-up problems due to more low-level technical issues. To overcome them, it was essential to discuss with colleagues from my company and from others in the project</t>
  </si>
  <si>
    <t>The main criticality I see is due to the vastness of the cases that architecture has had to keep together. As the project progressed, the architecture became increasingly complex due to the various needs that emerged. However, this made it complicated to use it outside the project because it was too "specialized"</t>
  </si>
  <si>
    <t>Encourage more homogeneous use cases</t>
  </si>
  <si>
    <t>It gave my company the opportunity to make its capabilities known as a solution provider, making the possibility of having current project partners as customers concrete</t>
  </si>
  <si>
    <t>2024/04/08 6:16:26 pm EET</t>
  </si>
  <si>
    <t>WP1 - Use Cases Analysis and AIDOaRT Solution Architecture;WP3 - AIDOaRT Infrastructure and Framework;WP4 - AIDOaRT AI-augmented toolkit;WP7 - Project Management and Coordination</t>
  </si>
  <si>
    <t>Automotive;Construction;Manufacturing;IT, Financial, Telco, Healthcare</t>
  </si>
  <si>
    <t>One key challenge we encountered was ensuring the broad applicability of these advanced features. Specifically, the challenge lay in adapting Aidoart's specialized solutions, which were initially designed for specific use cases within Westermo's operations, to a wider range of environments and applications that CRT caters to.</t>
  </si>
  <si>
    <t>Positive. The project has provided a lot of valuable feedback when it comes to scoping the featurespace</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</si>
  <si>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</si>
  <si>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I honstely don't think that within the scope of this project, DevOps has been a focus. I believe that a stronger focus should have been given to this area and probably that way, the project could have generated outcome that is more broadlyt applicable to SW/IT</t>
  </si>
  <si>
    <t>We have seen both great use cases and great solutions while at the same time some of the apporces are quite outdated and have harder time to find broader appreciation outside the gicen use cases</t>
  </si>
  <si>
    <t>We have been sharing data back on forth and have also benefitted from partner data so all good here</t>
  </si>
  <si>
    <t>To my taste, the framework is rather massive and hard to adopt</t>
  </si>
  <si>
    <t>Yes. Westemo has been a great use case and we have been able to experiment with some cool ideas within the scape</t>
  </si>
  <si>
    <t>2024/04/09 8:18:57 am EET</t>
  </si>
  <si>
    <t>Automotive;Digital Life;Manufacturing</t>
  </si>
  <si>
    <t>Application of new optimisation and prediction methods to real world industrial problems.</t>
  </si>
  <si>
    <t>Obtaining real data was difficult (confidentiality). We did not overcome this problem.</t>
  </si>
  <si>
    <t>Modelio was quite useful.</t>
  </si>
  <si>
    <t>We had good collaboration with the UC provider. We gained experience in working in real industrial situations.</t>
  </si>
  <si>
    <t>Working with Modelio was "interesting",</t>
  </si>
  <si>
    <t>I think the requirements we derived were very general.</t>
  </si>
  <si>
    <t>No experience in this domain.</t>
  </si>
  <si>
    <t>The project allowed us to investigate some novel techniques in AI and CPS (e.g. multidimensional optimisation and neural networks for modelling).</t>
  </si>
  <si>
    <t>I did not find the AIDOaRt framework to be useful.</t>
  </si>
  <si>
    <t>I think the plenary meetings should have more technical presentations and discussions.</t>
  </si>
  <si>
    <t>No.</t>
  </si>
  <si>
    <t>2024/04/11 1:15:18 pm EET</t>
  </si>
  <si>
    <t>WP2 - AIDoaRT Data Collection and Representation;WP4 - AIDOaRT AI-augmented toolkit;WP5 - Integration and Use Case Evaluation</t>
  </si>
  <si>
    <t>Smart Port Infrastructure</t>
  </si>
  <si>
    <t>Model Design Exploration to properly scale the Smart Port infrastructure for a given workload conditions. To deal with this challenge, new modelling artifacts for CPS have been developed and Genetic Algorithms have been applied to perform the search for feasible solutions taking into account different trade-off criteria</t>
  </si>
  <si>
    <t xml:space="preserve">The solutions we developed in AIDOaRt suffers several goal changes along the project that makes difficult to maintain all the information in Modelio, that appears as an inconvenient more than a helping tool </t>
  </si>
  <si>
    <t>I was not personally involved, but the feedback from my colleagues is not strictly positive</t>
  </si>
  <si>
    <t>It does not help too much</t>
  </si>
  <si>
    <t>The task management was clearly overwhelming. I think overmanagement could be a precise term. Too many meetings with very reduced technical contents.</t>
  </si>
  <si>
    <t xml:space="preserve">During the project the challenges to model huge CPS arise and it opens new research lines to define new/alternative modelling input mechanisms. </t>
  </si>
  <si>
    <t>2024/04/13 2:38:29 pm EET</t>
  </si>
  <si>
    <t>Automotive;Digital Life;Manufacturing;Banking, Insurance, Retailer</t>
  </si>
  <si>
    <t>Industrial applications;Technological achievements;New knowledge;Cooperations or collaborations;Publications</t>
  </si>
  <si>
    <t>Application of Cloud Technologies in the domain of CPS</t>
  </si>
  <si>
    <t>great support in getting a different view angle to Automation</t>
  </si>
  <si>
    <t>the incremental approach was of great help through further improvements</t>
  </si>
  <si>
    <t>Interaction with other solutions where quite easy!</t>
  </si>
  <si>
    <t>The model driven approach especially to provide a homogenous integration of all the different solutions was of great help. As well, great documentation support was provided.</t>
  </si>
  <si>
    <t>The consortium worked quite well together to compile the right set of requirements and let them go in structure for into the model to all relationships in an understandable way!</t>
  </si>
  <si>
    <t>We appreciated the agile approach, as this is the way we at Dynatrace work as well!</t>
  </si>
  <si>
    <t>We have not consumed to much of Intelligence, but provide a lot toward automation!</t>
  </si>
  <si>
    <t>Good, especially the AIDOaRt Data Mega-Model is of value!</t>
  </si>
  <si>
    <t>The AIDOaRt framework gave good guidance throughout the project!</t>
  </si>
  <si>
    <t>AIDOaRt was of high quality in terms of process as well as deliverables.</t>
  </si>
  <si>
    <t>Yes, we are looking forward to join AIDOSec, as we at Dynatrace extend our offerings towards security !</t>
  </si>
  <si>
    <t>2024/04/14 11:13:11 pm EET</t>
  </si>
  <si>
    <t>Automotive;Maritime</t>
  </si>
  <si>
    <t>The main challenge was to select some relevant use cases for our tool and build active collaboration links with the use case providers. Our tool is generic and can be used in many different application domains. We studied all relevant use cases in the project and then contacted some use case providers to understand their requirements. It was difficult in the beginning of the project because face-to-face meetings were not possible. However, later on, it became much easier and we were able to collaborate with several use case providers.</t>
  </si>
  <si>
    <t>There was an issue when a use case provider wanted to use our tool. We had several meetings with the use case provider to understand the use case requirements and to agree on how our tool should be used to meet the requirements. In the end, we managed to solve the issue. The use case provider provided an interface that could be used easily by our tool. We also made some small changes in the tool and it worked.</t>
  </si>
  <si>
    <t>It was a great experience. We have been able to develop the tool as per our plan.</t>
  </si>
  <si>
    <t>We made some small changes in our tool to simplify the application of our tool in several use cases.</t>
  </si>
  <si>
    <t>We have used our tool in several use cases.</t>
  </si>
  <si>
    <t>It was a great experience. Really liked how Modelio can simplify so many things.</t>
  </si>
  <si>
    <t>It was a great experience. We focused mainly on AI for Testing.</t>
  </si>
  <si>
    <t>It was a great experience. We worked with some new AI methods for test generation and prioritization/selection.</t>
  </si>
  <si>
    <t>It was a great experience.</t>
  </si>
  <si>
    <t>Yes, we found several new industrial and academic collaborations. We found new collaborations on both national and international levels.</t>
  </si>
  <si>
    <t>2024/05/08 11:59:26 am EEST</t>
  </si>
  <si>
    <t>WP2 - AIDoaRT Data Collection and Representation;WP4 - AIDOaRT AI-augmented toolkit;WP6 - Dissemination and Exploitation</t>
  </si>
  <si>
    <t>Automotive;The software characterization technologies proposed fit many domains</t>
  </si>
  <si>
    <t>Technological achievements;Technical speed-up</t>
  </si>
  <si>
    <t>The main challenge for the evolution of the proposed technologies has been the reproducibility of other researchers results that were used as basis for ours. We needed to essay many platforms configurations until we got one tuned.</t>
  </si>
  <si>
    <t>One of the technical challenges was the precise measurement of time taken for the execution of specific sections of code. We overcame this by trying and selecting the more precise services in the libraries offered for the platforms analyzed.</t>
  </si>
  <si>
    <t>What it is called the "AIDOaRt architecture" is mainly a meta-architecture, this means it is a way of organizing knowledge so that it can be cohesively understood by architects, practitioners, and even managers. Its value is in the ability to select components that can be useful for concrete design, development, or in general models processing environments. The reason way I have not given the maximum rank to its ability to be extended or directly used outside the project scope is mainly the difficulties to provide the reasoning framework to the potential users, i.e. the "domain model" of the tokens used in the AIDOaRt vocabulary. For example, the understanding of what it is a tool, a component or an interface here is easy to take by software engineers trained in model driven engineering, but might be hard to get for managers or other stakeholder coming from mechanical or systems engineering backgrounds for example.</t>
  </si>
  <si>
    <t>From the perspective of the high-level of abstraction interactions with use case providers and other partners yes, from the perspective of our technical merits not really that much.</t>
  </si>
  <si>
    <t>Again, the vocabulary and the background of each one may induce misunderstandings. Here it is when meetings, hackatones, and in general personal interaction come to help.</t>
  </si>
  <si>
    <t>I would say yes, but only as their suitability for purpose (i.e. the requirements for them) is concerned, not that much their functional quality.</t>
  </si>
  <si>
    <t>Only partially, since the efforts done must ensure a broader scope of users and allow the maximum possible exploitation of the technology produced, so additional requirements are to be taken into account in order to devise a further practical business model for the technology produced.</t>
  </si>
  <si>
    <t>I am not so sure I get the point in this question, but I think the answer is: not specially in our case. It was probably helpful for others. I think some more interaction with the partners that post requirements would have been needed before coming to a proper response to the requirements mapping.</t>
  </si>
  <si>
    <t>The experience is for sure positive, it took us more than expected to get into the topics but it deserved the effort.</t>
  </si>
  <si>
    <t>The integration is still ongoing and in the course of being evaluated by use case providers. Our first impression is positive though.</t>
  </si>
  <si>
    <t>It was quite good.</t>
  </si>
  <si>
    <t>I have no opinion on this concern.</t>
  </si>
  <si>
    <t>I have seen not really that much of this concern in the use case I have been involved.</t>
  </si>
  <si>
    <t>It was a first try and I think we did it fine.</t>
  </si>
  <si>
    <t>Try to have a large session (even possibly parallel sessions) in the kick-off or an early in the project meeting to put sharper descriptions of collaborations/challenges/etc. in the Tech-Map (solutions-challenges)</t>
  </si>
  <si>
    <t>It led to new ideas and even a patent in the group of my colleagues, and it reinforced good collaborations we hope to maintain in the future.</t>
  </si>
  <si>
    <t>Did the mapping collected within the architecture help identify potential collaborations? (i.e., looking for solutions/requirements mapped to the same architecture components instead of an exhaustive search across the large set of solutions and requiremen</t>
  </si>
  <si>
    <t>Number</t>
  </si>
  <si>
    <t>Academic partner</t>
  </si>
  <si>
    <t>DevOps</t>
  </si>
  <si>
    <t>MDE</t>
  </si>
  <si>
    <t>AI/ML</t>
  </si>
  <si>
    <t xml:space="preserve">What partner role do you have? Years of experience in MDE/DevOps/AI-ML  </t>
  </si>
  <si>
    <t>Do you mainly work with SME Industry, Large Industry, University, or Research Institute?</t>
  </si>
  <si>
    <t>Industry</t>
  </si>
  <si>
    <t>Academia</t>
  </si>
  <si>
    <t>AI-ML</t>
  </si>
  <si>
    <t>University/MDE</t>
  </si>
  <si>
    <t>University/DevOps</t>
  </si>
  <si>
    <t>University/AI/ML</t>
  </si>
  <si>
    <t>Research Institute/MDE</t>
  </si>
  <si>
    <t>Research Institute/DevOps</t>
  </si>
  <si>
    <t>Research Institute/AI/ML</t>
  </si>
  <si>
    <t>SME Industry/MDE</t>
  </si>
  <si>
    <t>SME Industry/DevOps</t>
  </si>
  <si>
    <t>SME Industry/AI/ML</t>
  </si>
  <si>
    <t>Large Industry/MDE</t>
  </si>
  <si>
    <t>Large Industry/DevOps</t>
  </si>
  <si>
    <t>Large Industry/AI/ML</t>
  </si>
  <si>
    <t>Y1</t>
  </si>
  <si>
    <t>Y2</t>
  </si>
  <si>
    <t>Y3</t>
  </si>
  <si>
    <t>Y4</t>
  </si>
  <si>
    <t>Y5</t>
  </si>
  <si>
    <t>Y6</t>
  </si>
  <si>
    <t>Y7</t>
  </si>
  <si>
    <t>Y8</t>
  </si>
  <si>
    <t>Y9</t>
  </si>
  <si>
    <t>Y10</t>
  </si>
  <si>
    <t>Y11</t>
  </si>
  <si>
    <t>Y12</t>
  </si>
  <si>
    <t>Industry/DevOps</t>
  </si>
  <si>
    <t>Industry/MDE</t>
  </si>
  <si>
    <t>Industry/AI-ML</t>
  </si>
  <si>
    <t>Research Institute/AI-ML</t>
  </si>
  <si>
    <t>SME Industry/AI-ML</t>
  </si>
  <si>
    <t>Large Industry/AI-ML</t>
  </si>
  <si>
    <t>University/AI-ML</t>
  </si>
  <si>
    <t>Academia/DevOps</t>
  </si>
  <si>
    <t>Academia/MDE</t>
  </si>
  <si>
    <t>Academia/AI-ML</t>
  </si>
  <si>
    <t>Communication equipment</t>
  </si>
  <si>
    <t>Industrial (Renewable energies)</t>
  </si>
  <si>
    <t>Industrial Internet of Things</t>
  </si>
  <si>
    <t>IT</t>
  </si>
  <si>
    <t>Banking</t>
  </si>
  <si>
    <t>Financial</t>
  </si>
  <si>
    <t>Telco</t>
  </si>
  <si>
    <t>Healthcare</t>
  </si>
  <si>
    <t>Insurance</t>
  </si>
  <si>
    <t>Retailer</t>
  </si>
  <si>
    <t>Application Domain Independent</t>
  </si>
  <si>
    <t>Others</t>
  </si>
  <si>
    <t>Unique</t>
  </si>
  <si>
    <t>Which solution(s) were you involved in developing, integrating, or using? Number</t>
  </si>
  <si>
    <t>Technological achievements</t>
  </si>
  <si>
    <t>New knowledge</t>
  </si>
  <si>
    <t>Improvements in competence or experience</t>
  </si>
  <si>
    <t>Cooperations or collaborations</t>
  </si>
  <si>
    <t>Publications</t>
  </si>
  <si>
    <t>Accademia</t>
  </si>
  <si>
    <t>Have you developed any solution/tool in AIDOaRt? Industry</t>
  </si>
  <si>
    <t>Have you developed any solution/tool in AIDOaRt? Academia</t>
  </si>
  <si>
    <t>Have you integrated a solution/tool in AIDOaRt? Industry</t>
  </si>
  <si>
    <t>Have you integrated a solution/tool in AIDOaRt? Academia</t>
  </si>
  <si>
    <t>Have you used any solution/tool in AIDOaRt? Industry</t>
  </si>
  <si>
    <t>Have you used any solution/tool in AIDOaRt? Academia</t>
  </si>
  <si>
    <t>Do you mainly work withIndustry or academia</t>
  </si>
  <si>
    <t>C1: Is the AIDOaRt architecture clear and understandable? (e.g., all components are well described)</t>
  </si>
  <si>
    <t>C2: Is the AIDOaRt architecture easy to use and explore? (e.g., easy to relate your UC requirements or solutions to the architecture components)</t>
  </si>
  <si>
    <t xml:space="preserve">C3: Do you believe the architecture can be easily extended or used outside the scope of the AIDOaRt project? </t>
  </si>
  <si>
    <t>C5: Has the way we organized the architecture helped ensure quality in your solutions/use cases developed? (e.g.,  collecting requirements and KPI, and mapping requirements, solutions, and components)</t>
  </si>
  <si>
    <t>C6: Did the mapping collected within the architecture help identify potential collaborations? (i.e., looking for solutions/requirements mapped to the same architecture components instead of an exhaustive search across the large set of solutions and requiremen</t>
  </si>
  <si>
    <t>C7: Has the AIDOaRt iterative architecting process helped to provide quality in the implemented solutions/tools?</t>
  </si>
  <si>
    <t>C9: Did formalizing/defining the requirements and capabilities/interfaces help define the scope of the solution?</t>
  </si>
  <si>
    <t>C11: Was it helpful to have requirements mapping to achieve desired outcomes (e.g., KPIs)?</t>
  </si>
  <si>
    <t>Total</t>
  </si>
  <si>
    <t xml:space="preserve"> </t>
  </si>
  <si>
    <t>C1 - Total</t>
  </si>
  <si>
    <t>C5 - Total</t>
  </si>
  <si>
    <t>C6 - Total</t>
  </si>
  <si>
    <t>C7 - Total</t>
  </si>
  <si>
    <t>C9 - Total</t>
  </si>
  <si>
    <t>C3 - Total</t>
  </si>
  <si>
    <t>C2 - Total</t>
  </si>
  <si>
    <t>C11 - Total</t>
  </si>
  <si>
    <t>C1 - Industry</t>
  </si>
  <si>
    <t>C2 - Industry</t>
  </si>
  <si>
    <t>C3 - Industry</t>
  </si>
  <si>
    <t>C5 - Industry</t>
  </si>
  <si>
    <t>C7 - Industry</t>
  </si>
  <si>
    <t>C9 - Industry</t>
  </si>
  <si>
    <t>C11 - Industry</t>
  </si>
  <si>
    <t>C1 - Academia</t>
  </si>
  <si>
    <t>C2 - Academia</t>
  </si>
  <si>
    <t>C3 - Academia</t>
  </si>
  <si>
    <t>C5 - Academia</t>
  </si>
  <si>
    <t>C6 - Academia</t>
  </si>
  <si>
    <t>C7 - Academia</t>
  </si>
  <si>
    <t>C9 - Academia</t>
  </si>
  <si>
    <t>C11 - Academia</t>
  </si>
  <si>
    <t>Challenges</t>
  </si>
  <si>
    <t>Solutions</t>
  </si>
  <si>
    <t>Issues</t>
  </si>
  <si>
    <t>Overcome Issues</t>
  </si>
  <si>
    <t>Data, Solution integration, Staffing</t>
  </si>
  <si>
    <t>Workshops, publishing open data</t>
  </si>
  <si>
    <t>Data</t>
  </si>
  <si>
    <t>anonymization and cleaning of data, information security risk analysis workshops, work allocation</t>
  </si>
  <si>
    <t>Data, DevOps, Communication and coordination</t>
  </si>
  <si>
    <t>Generated data, standards, weekly meetingss</t>
  </si>
  <si>
    <t>differences in expectations and goals in the project</t>
  </si>
  <si>
    <t>communication, transparency, and a willingness to compromise.</t>
  </si>
  <si>
    <t>Anomaly detection, improved positioning of port elements, simulation</t>
  </si>
  <si>
    <t>Collaboration</t>
  </si>
  <si>
    <t>lack of real data</t>
  </si>
  <si>
    <t>Synthetic data</t>
  </si>
  <si>
    <t>Sensor heterogenity, data heterogenity</t>
  </si>
  <si>
    <t>Industrial complexity</t>
  </si>
  <si>
    <t>Not clear</t>
  </si>
  <si>
    <t>Integration of heterogenous tools, Integration of AI</t>
  </si>
  <si>
    <t>EMF as a platform</t>
  </si>
  <si>
    <t>Choosing the correct solution</t>
  </si>
  <si>
    <t>Experimentation, measurements</t>
  </si>
  <si>
    <t>Choosing correct solution, AI integration</t>
  </si>
  <si>
    <t>Lact of data</t>
  </si>
  <si>
    <t>teaching and meetings articulated by the core team</t>
  </si>
  <si>
    <t>Data, Data adaption</t>
  </si>
  <si>
    <t>Collaboration, Data anaysis</t>
  </si>
  <si>
    <t>Data, Integration of hetergenouns tools, Publish industrial work</t>
  </si>
  <si>
    <t>Synthetic data, EMF platform, Paper writing with industry</t>
  </si>
  <si>
    <t>Exploratory data analysis, Weekly meetings</t>
  </si>
  <si>
    <t>Workflows, organisation.</t>
  </si>
  <si>
    <t>EMF platform, PhD students</t>
  </si>
  <si>
    <t>Natural language, AI integration</t>
  </si>
  <si>
    <t xml:space="preserve">iterative refinemen, experimentation, collaborative refinement </t>
  </si>
  <si>
    <t>AI integration, Suitable solution abstraction</t>
  </si>
  <si>
    <t xml:space="preserve">split the learning problem into smaller problems, encoding domain constraints </t>
  </si>
  <si>
    <t>Inudstry complexity</t>
  </si>
  <si>
    <t>Integration of tools in industry</t>
  </si>
  <si>
    <t>Collaboration, meetings</t>
  </si>
  <si>
    <t>Technology learning curve</t>
  </si>
  <si>
    <t>Industrial complexity, data, solution evaluation</t>
  </si>
  <si>
    <t>workshops (incl. hackathon challenges), definition of mitigation strategies, synthetic data</t>
  </si>
  <si>
    <t>AI integration, Integration of tools in industry</t>
  </si>
  <si>
    <t>fine-tuning the model on multiple data sources, data curation</t>
  </si>
  <si>
    <t>Modelling adoption, Automation</t>
  </si>
  <si>
    <t>Joint solution architecture</t>
  </si>
  <si>
    <t>Technology adoption, automation</t>
  </si>
  <si>
    <t>Propriatary tools</t>
  </si>
  <si>
    <t>EMF platform</t>
  </si>
  <si>
    <t>AI integration, Data</t>
  </si>
  <si>
    <t>bad classification of the new requirements</t>
  </si>
  <si>
    <t>training process generated using ChatGPT</t>
  </si>
  <si>
    <t>Sensos, testing, configuration</t>
  </si>
  <si>
    <t>Collaboration, experiments</t>
  </si>
  <si>
    <t>Power measurement accuracy</t>
  </si>
  <si>
    <t>Hardware board documentation</t>
  </si>
  <si>
    <t>Industrial complexity, tool integration</t>
  </si>
  <si>
    <t>Specific technical implementation</t>
  </si>
  <si>
    <t>Tool integration</t>
  </si>
  <si>
    <t>Collaboration, benchmarks</t>
  </si>
  <si>
    <t>Tool usage</t>
  </si>
  <si>
    <t>live tutorials, dedicated workshops, improving documentation</t>
  </si>
  <si>
    <t>Communication</t>
  </si>
  <si>
    <t>clarifying the interfaces, AIDOaRt hackathon sessions, meetings</t>
  </si>
  <si>
    <t>Matching solutions and use cases</t>
  </si>
  <si>
    <t>Discussions with the solution provider</t>
  </si>
  <si>
    <t>Monitoring, Prototyping</t>
  </si>
  <si>
    <t>Containarization</t>
  </si>
  <si>
    <t>Solution complexity</t>
  </si>
  <si>
    <t>scientific articles</t>
  </si>
  <si>
    <t>Implementation issues</t>
  </si>
  <si>
    <t>discuss with colleagues</t>
  </si>
  <si>
    <t>Solution adaptions</t>
  </si>
  <si>
    <t>Read data</t>
  </si>
  <si>
    <t>No solution</t>
  </si>
  <si>
    <t>Scalability</t>
  </si>
  <si>
    <t>new modelling efforts, Genetic Algorithms</t>
  </si>
  <si>
    <t>Collaboration, Integration of tools</t>
  </si>
  <si>
    <t>Collaboration, meetings'</t>
  </si>
  <si>
    <t>meetings with the use case provider, use case provider provided an interface that could be used easily by our tool, tool adapation</t>
  </si>
  <si>
    <t>Reproducability, configuration</t>
  </si>
  <si>
    <t>Trial and error</t>
  </si>
  <si>
    <t>Measuring succes</t>
  </si>
  <si>
    <t>selecting the more precise services in the libraries offered for the platforms analyzed.</t>
  </si>
  <si>
    <t>xxxxxx@xxx.xxx</t>
  </si>
  <si>
    <t>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</si>
</sst>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right"/>
    </xf>
    <xf numFmtId="0" fontId="0" fillId="0" borderId="0" xfId="0" applyAlignment="1">
      <alignment wrapText="1"/>
    </xf>
    <xf numFmtId="0" fontId="0" fillId="3" borderId="1" xfId="0" applyFill="1" applyBorder="1" applyAlignment="1">
      <alignment wrapText="1"/>
    </xf>
    <xf numFmtId="0" fontId="0" fillId="0" borderId="1" xfId="0"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4" borderId="0" xfId="0" applyFill="1"/>
    <xf numFmtId="0" fontId="2" fillId="0" borderId="3" xfId="0" applyFont="1" applyBorder="1"/>
    <xf numFmtId="0" fontId="2" fillId="0" borderId="0" xfId="0" applyFont="1"/>
    <xf numFmtId="0" fontId="2" fillId="0" borderId="3"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wrapText="1"/>
    </xf>
    <xf numFmtId="0" fontId="0" fillId="5" borderId="0" xfId="0" applyFill="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0" fillId="0" borderId="0" xfId="0" applyNumberFormat="1" applyAlignment="1">
      <alignment horizontal="center" vertical="center"/>
    </xf>
    <xf numFmtId="10" fontId="0" fillId="0" borderId="0" xfId="1" applyNumberFormat="1" applyFont="1"/>
  </cellXfs>
  <cellStyles count="2">
    <cellStyle name="Normale" xfId="0" builtinId="0"/>
    <cellStyle name="Percentuale" xfId="1" builtinId="5"/>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292344706911637"/>
          <c:y val="0.111265646731571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'UCP-SP'!$C$1</c:f>
              <c:strCache>
                <c:ptCount val="1"/>
                <c:pt idx="0">
                  <c:v>What partner role do you have?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4-433A-85A1-AE2669F59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4-433A-85A1-AE2669F591F8}"/>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94-433A-85A1-AE2669F591F8}"/>
                </c:ext>
              </c:extLst>
            </c:dLbl>
            <c:dLbl>
              <c:idx val="1"/>
              <c:layout>
                <c:manualLayout>
                  <c:x val="0.18459623797025371"/>
                  <c:y val="-0.1918282657256568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94-433A-85A1-AE2669F591F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'[1]UCP-SP'!$E$3:$E$5</c:f>
              <c:strCache>
                <c:ptCount val="3"/>
                <c:pt idx="0">
                  <c:v>Use case provider</c:v>
                </c:pt>
                <c:pt idx="1">
                  <c:v>Solution provider</c:v>
                </c:pt>
              </c:strCache>
            </c:strRef>
          </c:cat>
          <c:val>
            <c:numRef>
              <c:f>'UCP-SP'!$F$3:$F$4</c:f>
              <c:numCache>
                <c:formatCode>General</c:formatCode>
                <c:ptCount val="2"/>
                <c:pt idx="0">
                  <c:v>10</c:v>
                </c:pt>
                <c:pt idx="1">
                  <c:v>30</c:v>
                </c:pt>
              </c:numCache>
            </c:numRef>
          </c:val>
          <c:extLst>
            <c:ext xmlns:c16="http://schemas.microsoft.com/office/drawing/2014/chart" uri="{C3380CC4-5D6E-409C-BE32-E72D297353CC}">
              <c16:uniqueId val="{00000004-CC94-433A-85A1-AE2669F591F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29959798775153107"/>
          <c:h val="0.1321772365380614"/>
        </c:manualLayout>
      </c:layout>
      <c:overlay val="0"/>
      <c:spPr>
        <a:noFill/>
        <a:ln>
          <a:solidFill>
            <a:schemeClr val="tx1"/>
          </a:solid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(Ordered)'!$L$3</c:f>
              <c:strCache>
                <c:ptCount val="1"/>
                <c:pt idx="0">
                  <c:v>None</c:v>
                </c:pt>
              </c:strCache>
            </c:strRef>
          </c:tx>
          <c:spPr>
            <a:solidFill>
              <a:schemeClr val="accent1"/>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8B19-4752-AC59-2742B2BD2E33}"/>
            </c:ext>
          </c:extLst>
        </c:ser>
        <c:ser>
          <c:idx val="1"/>
          <c:order val="1"/>
          <c:tx>
            <c:strRef>
              <c:f>'Work-Years (Ordered)'!$M$3</c:f>
              <c:strCache>
                <c:ptCount val="1"/>
                <c:pt idx="0">
                  <c:v>1-3 years</c:v>
                </c:pt>
              </c:strCache>
            </c:strRef>
          </c:tx>
          <c:spPr>
            <a:solidFill>
              <a:schemeClr val="accent2"/>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8B19-4752-AC59-2742B2BD2E33}"/>
            </c:ext>
          </c:extLst>
        </c:ser>
        <c:ser>
          <c:idx val="2"/>
          <c:order val="2"/>
          <c:tx>
            <c:strRef>
              <c:f>'Work-Years (Ordered)'!$N$3</c:f>
              <c:strCache>
                <c:ptCount val="1"/>
                <c:pt idx="0">
                  <c:v>3-5 years</c:v>
                </c:pt>
              </c:strCache>
            </c:strRef>
          </c:tx>
          <c:spPr>
            <a:solidFill>
              <a:schemeClr val="accent3"/>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8B19-4752-AC59-2742B2BD2E33}"/>
            </c:ext>
          </c:extLst>
        </c:ser>
        <c:ser>
          <c:idx val="3"/>
          <c:order val="3"/>
          <c:tx>
            <c:strRef>
              <c:f>'Work-Years (Ordered)'!$O$3</c:f>
              <c:strCache>
                <c:ptCount val="1"/>
                <c:pt idx="0">
                  <c:v>5-10 years</c:v>
                </c:pt>
              </c:strCache>
            </c:strRef>
          </c:tx>
          <c:spPr>
            <a:solidFill>
              <a:schemeClr val="accent4"/>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8B19-4752-AC59-2742B2BD2E33}"/>
            </c:ext>
          </c:extLst>
        </c:ser>
        <c:ser>
          <c:idx val="4"/>
          <c:order val="4"/>
          <c:tx>
            <c:strRef>
              <c:f>'Work-Years (Ordered)'!$P$3</c:f>
              <c:strCache>
                <c:ptCount val="1"/>
                <c:pt idx="0">
                  <c:v>10-15 years</c:v>
                </c:pt>
              </c:strCache>
            </c:strRef>
          </c:tx>
          <c:spPr>
            <a:solidFill>
              <a:schemeClr val="accent5"/>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8B19-4752-AC59-2742B2BD2E33}"/>
            </c:ext>
          </c:extLst>
        </c:ser>
        <c:ser>
          <c:idx val="5"/>
          <c:order val="5"/>
          <c:tx>
            <c:strRef>
              <c:f>'Work-Years (Ordered)'!$Q$3</c:f>
              <c:strCache>
                <c:ptCount val="1"/>
                <c:pt idx="0">
                  <c:v>15-20 years</c:v>
                </c:pt>
              </c:strCache>
            </c:strRef>
          </c:tx>
          <c:spPr>
            <a:solidFill>
              <a:schemeClr val="accent6"/>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8B19-4752-AC59-2742B2BD2E33}"/>
            </c:ext>
          </c:extLst>
        </c:ser>
        <c:ser>
          <c:idx val="6"/>
          <c:order val="6"/>
          <c:tx>
            <c:strRef>
              <c:f>'Work-Years (Ordered)'!$R$3</c:f>
              <c:strCache>
                <c:ptCount val="1"/>
                <c:pt idx="0">
                  <c:v>20-30 years</c:v>
                </c:pt>
              </c:strCache>
            </c:strRef>
          </c:tx>
          <c:spPr>
            <a:solidFill>
              <a:schemeClr val="accent1">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8B19-4752-AC59-2742B2BD2E33}"/>
            </c:ext>
          </c:extLst>
        </c:ser>
        <c:ser>
          <c:idx val="7"/>
          <c:order val="7"/>
          <c:tx>
            <c:strRef>
              <c:f>'Work-Years (Ordered)'!$S$3</c:f>
              <c:strCache>
                <c:ptCount val="1"/>
                <c:pt idx="0">
                  <c:v>30+ years</c:v>
                </c:pt>
              </c:strCache>
            </c:strRef>
          </c:tx>
          <c:spPr>
            <a:solidFill>
              <a:schemeClr val="accent2">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8B19-4752-AC59-2742B2BD2E33}"/>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2C2D-47E5-91B5-E8375562635E}"/>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(Ordered)'!$X$3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DE13-4104-9A2D-10DD5EDBFD2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(Ordered)'!$AL$4:$AL$11</c:f>
              <c:numCache>
                <c:formatCode>General</c:formatCode>
                <c:ptCount val="8"/>
                <c:pt idx="0">
                  <c:v>1</c:v>
                </c:pt>
                <c:pt idx="1">
                  <c:v>1</c:v>
                </c:pt>
                <c:pt idx="2">
                  <c:v>1</c:v>
                </c:pt>
                <c:pt idx="3">
                  <c:v>1</c:v>
                </c:pt>
                <c:pt idx="4">
                  <c:v>1</c:v>
                </c:pt>
                <c:pt idx="5">
                  <c:v>1</c:v>
                </c:pt>
                <c:pt idx="6">
                  <c:v>1</c:v>
                </c:pt>
                <c:pt idx="7">
                  <c:v>1</c:v>
                </c:pt>
              </c:numCache>
            </c:numRef>
          </c:yVal>
          <c:bubbleSize>
            <c:numRef>
              <c:f>'Work-Years (Ordered)'!$X$4:$X$11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2-DE13-4104-9A2D-10DD5EDBFD2F}"/>
            </c:ext>
          </c:extLst>
        </c:ser>
        <c:ser>
          <c:idx val="1"/>
          <c:order val="1"/>
          <c:tx>
            <c:strRef>
              <c:f>'Work-Years (Ordered)'!$Y$3</c:f>
              <c:strCache>
                <c:ptCount val="1"/>
                <c:pt idx="0">
                  <c:v>Large 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(Ordered)'!$AM$4:$AM$11</c:f>
              <c:numCache>
                <c:formatCode>General</c:formatCode>
                <c:ptCount val="8"/>
                <c:pt idx="0">
                  <c:v>2</c:v>
                </c:pt>
                <c:pt idx="1">
                  <c:v>2</c:v>
                </c:pt>
                <c:pt idx="2">
                  <c:v>2</c:v>
                </c:pt>
                <c:pt idx="3">
                  <c:v>2</c:v>
                </c:pt>
                <c:pt idx="4">
                  <c:v>2</c:v>
                </c:pt>
                <c:pt idx="5">
                  <c:v>2</c:v>
                </c:pt>
                <c:pt idx="6">
                  <c:v>2</c:v>
                </c:pt>
                <c:pt idx="7">
                  <c:v>2</c:v>
                </c:pt>
              </c:numCache>
            </c:numRef>
          </c:yVal>
          <c:bubbleSize>
            <c:numRef>
              <c:f>'Work-Years (Ordered)'!$Y$4:$Y$11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3-DE13-4104-9A2D-10DD5EDBFD2F}"/>
            </c:ext>
          </c:extLst>
        </c:ser>
        <c:ser>
          <c:idx val="2"/>
          <c:order val="2"/>
          <c:tx>
            <c:strRef>
              <c:f>'Work-Years (Ordered)'!$Z$3</c:f>
              <c:strCache>
                <c:ptCount val="1"/>
                <c:pt idx="0">
                  <c:v>Large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(Ordered)'!$AN$4:$AN$11</c:f>
              <c:numCache>
                <c:formatCode>General</c:formatCode>
                <c:ptCount val="8"/>
                <c:pt idx="0">
                  <c:v>3</c:v>
                </c:pt>
                <c:pt idx="1">
                  <c:v>3</c:v>
                </c:pt>
                <c:pt idx="2">
                  <c:v>3</c:v>
                </c:pt>
                <c:pt idx="3">
                  <c:v>3</c:v>
                </c:pt>
                <c:pt idx="4">
                  <c:v>3</c:v>
                </c:pt>
                <c:pt idx="5">
                  <c:v>3</c:v>
                </c:pt>
                <c:pt idx="6">
                  <c:v>3</c:v>
                </c:pt>
                <c:pt idx="7">
                  <c:v>3</c:v>
                </c:pt>
              </c:numCache>
            </c:numRef>
          </c:yVal>
          <c:bubbleSize>
            <c:numRef>
              <c:f>'Work-Years (Ordered)'!$Z$4:$Z$11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4-DE13-4104-9A2D-10DD5EDBFD2F}"/>
            </c:ext>
          </c:extLst>
        </c:ser>
        <c:ser>
          <c:idx val="3"/>
          <c:order val="3"/>
          <c:tx>
            <c:strRef>
              <c:f>'Work-Years (Ordered)'!$AA$3</c:f>
              <c:strCache>
                <c:ptCount val="1"/>
                <c:pt idx="0">
                  <c:v>SME Industry/AI/ML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(Ordered)'!$AO$4:$AO$11</c:f>
              <c:numCache>
                <c:formatCode>General</c:formatCode>
                <c:ptCount val="8"/>
                <c:pt idx="0">
                  <c:v>4</c:v>
                </c:pt>
                <c:pt idx="1">
                  <c:v>4</c:v>
                </c:pt>
                <c:pt idx="2">
                  <c:v>4</c:v>
                </c:pt>
                <c:pt idx="3">
                  <c:v>4</c:v>
                </c:pt>
                <c:pt idx="4">
                  <c:v>4</c:v>
                </c:pt>
                <c:pt idx="5">
                  <c:v>4</c:v>
                </c:pt>
                <c:pt idx="6">
                  <c:v>4</c:v>
                </c:pt>
                <c:pt idx="7">
                  <c:v>4</c:v>
                </c:pt>
              </c:numCache>
            </c:numRef>
          </c:yVal>
          <c:bubbleSize>
            <c:numRef>
              <c:f>'Work-Years (Ordered)'!$AA$4:$AA$11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5-DE13-4104-9A2D-10DD5EDBFD2F}"/>
            </c:ext>
          </c:extLst>
        </c:ser>
        <c:ser>
          <c:idx val="4"/>
          <c:order val="4"/>
          <c:tx>
            <c:strRef>
              <c:f>'Work-Years (Ordered)'!$AB$3</c:f>
              <c:strCache>
                <c:ptCount val="1"/>
                <c:pt idx="0">
                  <c:v>SME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(Ordered)'!$AP$4:$AP$11</c:f>
              <c:numCache>
                <c:formatCode>General</c:formatCode>
                <c:ptCount val="8"/>
                <c:pt idx="0">
                  <c:v>5</c:v>
                </c:pt>
                <c:pt idx="1">
                  <c:v>5</c:v>
                </c:pt>
                <c:pt idx="2">
                  <c:v>5</c:v>
                </c:pt>
                <c:pt idx="3">
                  <c:v>5</c:v>
                </c:pt>
                <c:pt idx="4">
                  <c:v>5</c:v>
                </c:pt>
                <c:pt idx="5">
                  <c:v>5</c:v>
                </c:pt>
                <c:pt idx="6">
                  <c:v>5</c:v>
                </c:pt>
                <c:pt idx="7">
                  <c:v>5</c:v>
                </c:pt>
              </c:numCache>
            </c:numRef>
          </c:yVal>
          <c:bubbleSize>
            <c:numRef>
              <c:f>'Work-Years (Ordered)'!$AB$4:$AB$11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6-DE13-4104-9A2D-10DD5EDBFD2F}"/>
            </c:ext>
          </c:extLst>
        </c:ser>
        <c:ser>
          <c:idx val="5"/>
          <c:order val="5"/>
          <c:tx>
            <c:strRef>
              <c:f>'Work-Years (Ordered)'!$AC$3</c:f>
              <c:strCache>
                <c:ptCount val="1"/>
                <c:pt idx="0">
                  <c:v>SME Industry/DevOps</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(Ordered)'!$AQ$4:$AQ$11</c:f>
              <c:numCache>
                <c:formatCode>General</c:formatCode>
                <c:ptCount val="8"/>
                <c:pt idx="0">
                  <c:v>6</c:v>
                </c:pt>
                <c:pt idx="1">
                  <c:v>6</c:v>
                </c:pt>
                <c:pt idx="2">
                  <c:v>6</c:v>
                </c:pt>
                <c:pt idx="3">
                  <c:v>6</c:v>
                </c:pt>
                <c:pt idx="4">
                  <c:v>6</c:v>
                </c:pt>
                <c:pt idx="5">
                  <c:v>6</c:v>
                </c:pt>
                <c:pt idx="6">
                  <c:v>6</c:v>
                </c:pt>
                <c:pt idx="7">
                  <c:v>6</c:v>
                </c:pt>
              </c:numCache>
            </c:numRef>
          </c:yVal>
          <c:bubbleSize>
            <c:numRef>
              <c:f>'Work-Years (Ordered)'!$AC$4:$AC$11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7-DE13-4104-9A2D-10DD5EDBFD2F}"/>
            </c:ext>
          </c:extLst>
        </c:ser>
        <c:ser>
          <c:idx val="6"/>
          <c:order val="6"/>
          <c:tx>
            <c:strRef>
              <c:f>'Work-Years (Ordered)'!$AD$3</c:f>
              <c:strCache>
                <c:ptCount val="1"/>
                <c:pt idx="0">
                  <c:v>Research Institute/AI-ML</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 (Ordered)'!$AD$4:$AD$11</c:f>
              <c:numCache>
                <c:formatCode>General</c:formatCode>
                <c:ptCount val="8"/>
                <c:pt idx="0">
                  <c:v>0</c:v>
                </c:pt>
                <c:pt idx="1">
                  <c:v>2</c:v>
                </c:pt>
                <c:pt idx="2">
                  <c:v>1</c:v>
                </c:pt>
                <c:pt idx="3">
                  <c:v>2</c:v>
                </c:pt>
                <c:pt idx="4">
                  <c:v>1</c:v>
                </c:pt>
                <c:pt idx="5">
                  <c:v>1</c:v>
                </c:pt>
                <c:pt idx="6">
                  <c:v>0</c:v>
                </c:pt>
                <c:pt idx="7">
                  <c:v>0</c:v>
                </c:pt>
              </c:numCache>
            </c:numRef>
          </c:xVal>
          <c:yVal>
            <c:numRef>
              <c:f>'Work-Years (Ordered)'!$AR$4:$AR$11</c:f>
              <c:numCache>
                <c:formatCode>General</c:formatCode>
                <c:ptCount val="8"/>
                <c:pt idx="0">
                  <c:v>7</c:v>
                </c:pt>
                <c:pt idx="1">
                  <c:v>7</c:v>
                </c:pt>
                <c:pt idx="2">
                  <c:v>7</c:v>
                </c:pt>
                <c:pt idx="3">
                  <c:v>7</c:v>
                </c:pt>
                <c:pt idx="4">
                  <c:v>7</c:v>
                </c:pt>
                <c:pt idx="5">
                  <c:v>7</c:v>
                </c:pt>
                <c:pt idx="6">
                  <c:v>7</c:v>
                </c:pt>
                <c:pt idx="7">
                  <c:v>7</c:v>
                </c:pt>
              </c:numCache>
            </c:numRef>
          </c:yVal>
          <c:bubbleSize>
            <c:numRef>
              <c:f>'Work-Years (Ordered)'!$AD$4:$AD$11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8-DE13-4104-9A2D-10DD5EDBFD2F}"/>
            </c:ext>
          </c:extLst>
        </c:ser>
        <c:ser>
          <c:idx val="7"/>
          <c:order val="7"/>
          <c:tx>
            <c:strRef>
              <c:f>'Work-Years (Ordered)'!$AE$3</c:f>
              <c:strCache>
                <c:ptCount val="1"/>
                <c:pt idx="0">
                  <c:v>Research Institute/MDE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(Ordered)'!$AS$4:$AS$11</c:f>
              <c:numCache>
                <c:formatCode>General</c:formatCode>
                <c:ptCount val="8"/>
                <c:pt idx="0">
                  <c:v>8</c:v>
                </c:pt>
                <c:pt idx="1">
                  <c:v>8</c:v>
                </c:pt>
                <c:pt idx="2">
                  <c:v>8</c:v>
                </c:pt>
                <c:pt idx="3">
                  <c:v>8</c:v>
                </c:pt>
                <c:pt idx="4">
                  <c:v>8</c:v>
                </c:pt>
                <c:pt idx="5">
                  <c:v>8</c:v>
                </c:pt>
                <c:pt idx="6">
                  <c:v>8</c:v>
                </c:pt>
                <c:pt idx="7">
                  <c:v>8</c:v>
                </c:pt>
              </c:numCache>
            </c:numRef>
          </c:yVal>
          <c:bubbleSize>
            <c:numRef>
              <c:f>'Work-Years (Ordered)'!$AE$4:$AE$11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9-DE13-4104-9A2D-10DD5EDBFD2F}"/>
            </c:ext>
          </c:extLst>
        </c:ser>
        <c:ser>
          <c:idx val="8"/>
          <c:order val="8"/>
          <c:tx>
            <c:strRef>
              <c:f>'Work-Years (Ordered)'!$AF$3</c:f>
              <c:strCache>
                <c:ptCount val="1"/>
                <c:pt idx="0">
                  <c:v>Research Institute/DevOps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(Ordered)'!$AT$4:$AT$11</c:f>
              <c:numCache>
                <c:formatCode>General</c:formatCode>
                <c:ptCount val="8"/>
                <c:pt idx="0">
                  <c:v>9</c:v>
                </c:pt>
                <c:pt idx="1">
                  <c:v>9</c:v>
                </c:pt>
                <c:pt idx="2">
                  <c:v>9</c:v>
                </c:pt>
                <c:pt idx="3">
                  <c:v>9</c:v>
                </c:pt>
                <c:pt idx="4">
                  <c:v>9</c:v>
                </c:pt>
                <c:pt idx="5">
                  <c:v>9</c:v>
                </c:pt>
                <c:pt idx="6">
                  <c:v>9</c:v>
                </c:pt>
                <c:pt idx="7">
                  <c:v>9</c:v>
                </c:pt>
              </c:numCache>
            </c:numRef>
          </c:yVal>
          <c:bubbleSize>
            <c:numRef>
              <c:f>'Work-Years (Ordered)'!$AF$4:$AF$11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DE13-4104-9A2D-10DD5EDBFD2F}"/>
            </c:ext>
          </c:extLst>
        </c:ser>
        <c:ser>
          <c:idx val="9"/>
          <c:order val="9"/>
          <c:tx>
            <c:strRef>
              <c:f>'Work-Years (Ordered)'!$AG$3</c:f>
              <c:strCache>
                <c:ptCount val="1"/>
                <c:pt idx="0">
                  <c:v>University/AI-ML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(Ordered)'!$AU$4:$AU$11</c:f>
              <c:numCache>
                <c:formatCode>General</c:formatCode>
                <c:ptCount val="8"/>
                <c:pt idx="0">
                  <c:v>10</c:v>
                </c:pt>
                <c:pt idx="1">
                  <c:v>10</c:v>
                </c:pt>
                <c:pt idx="2">
                  <c:v>10</c:v>
                </c:pt>
                <c:pt idx="3">
                  <c:v>10</c:v>
                </c:pt>
                <c:pt idx="4">
                  <c:v>10</c:v>
                </c:pt>
                <c:pt idx="5">
                  <c:v>10</c:v>
                </c:pt>
                <c:pt idx="6">
                  <c:v>10</c:v>
                </c:pt>
                <c:pt idx="7">
                  <c:v>10</c:v>
                </c:pt>
              </c:numCache>
            </c:numRef>
          </c:yVal>
          <c:bubbleSize>
            <c:numRef>
              <c:f>'Work-Years (Ordered)'!$AG$4:$AG$11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DE13-4104-9A2D-10DD5EDBFD2F}"/>
            </c:ext>
          </c:extLst>
        </c:ser>
        <c:ser>
          <c:idx val="10"/>
          <c:order val="10"/>
          <c:tx>
            <c:strRef>
              <c:f>'Work-Years (Ordered)'!$AH$3</c:f>
              <c:strCache>
                <c:ptCount val="1"/>
                <c:pt idx="0">
                  <c:v>University/MDE</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(Ordered)'!$AV$4:$AV$11</c:f>
              <c:numCache>
                <c:formatCode>General</c:formatCode>
                <c:ptCount val="8"/>
                <c:pt idx="0">
                  <c:v>11</c:v>
                </c:pt>
                <c:pt idx="1">
                  <c:v>11</c:v>
                </c:pt>
                <c:pt idx="2">
                  <c:v>11</c:v>
                </c:pt>
                <c:pt idx="3">
                  <c:v>11</c:v>
                </c:pt>
                <c:pt idx="4">
                  <c:v>11</c:v>
                </c:pt>
                <c:pt idx="5">
                  <c:v>11</c:v>
                </c:pt>
                <c:pt idx="6">
                  <c:v>11</c:v>
                </c:pt>
                <c:pt idx="7">
                  <c:v>11</c:v>
                </c:pt>
              </c:numCache>
            </c:numRef>
          </c:yVal>
          <c:bubbleSize>
            <c:numRef>
              <c:f>'Work-Years (Ordered)'!$AH$4:$AH$11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C-DE13-4104-9A2D-10DD5EDBFD2F}"/>
            </c:ext>
          </c:extLst>
        </c:ser>
        <c:ser>
          <c:idx val="11"/>
          <c:order val="11"/>
          <c:tx>
            <c:strRef>
              <c:f>'Work-Years (Ordered)'!$AI$3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(Ordered)'!$AW$4:$AW$11</c:f>
              <c:numCache>
                <c:formatCode>General</c:formatCode>
                <c:ptCount val="8"/>
                <c:pt idx="0">
                  <c:v>12</c:v>
                </c:pt>
                <c:pt idx="1">
                  <c:v>12</c:v>
                </c:pt>
                <c:pt idx="2">
                  <c:v>12</c:v>
                </c:pt>
                <c:pt idx="3">
                  <c:v>12</c:v>
                </c:pt>
                <c:pt idx="4">
                  <c:v>12</c:v>
                </c:pt>
                <c:pt idx="5">
                  <c:v>12</c:v>
                </c:pt>
                <c:pt idx="6">
                  <c:v>12</c:v>
                </c:pt>
                <c:pt idx="7">
                  <c:v>12</c:v>
                </c:pt>
              </c:numCache>
            </c:numRef>
          </c:yVal>
          <c:bubbleSize>
            <c:numRef>
              <c:f>'Work-Years (Ordered)'!$AI$4:$AI$11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D-DE13-4104-9A2D-10DD5EDBFD2F}"/>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(Academi-Industry)'!$L$3</c:f>
              <c:strCache>
                <c:ptCount val="1"/>
                <c:pt idx="0">
                  <c:v>None</c:v>
                </c:pt>
              </c:strCache>
            </c:strRef>
          </c:tx>
          <c:spPr>
            <a:solidFill>
              <a:schemeClr val="accent1"/>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(Academi-Industry)'!$L$4:$L$9</c:f>
              <c:numCache>
                <c:formatCode>General</c:formatCode>
                <c:ptCount val="6"/>
                <c:pt idx="0">
                  <c:v>2</c:v>
                </c:pt>
                <c:pt idx="1">
                  <c:v>0</c:v>
                </c:pt>
                <c:pt idx="2">
                  <c:v>3</c:v>
                </c:pt>
                <c:pt idx="3">
                  <c:v>1</c:v>
                </c:pt>
                <c:pt idx="4">
                  <c:v>0</c:v>
                </c:pt>
                <c:pt idx="5">
                  <c:v>1</c:v>
                </c:pt>
              </c:numCache>
            </c:numRef>
          </c:val>
          <c:extLst>
            <c:ext xmlns:c16="http://schemas.microsoft.com/office/drawing/2014/chart" uri="{C3380CC4-5D6E-409C-BE32-E72D297353CC}">
              <c16:uniqueId val="{00000000-7813-4357-AA20-E09EFB56A764}"/>
            </c:ext>
          </c:extLst>
        </c:ser>
        <c:ser>
          <c:idx val="1"/>
          <c:order val="1"/>
          <c:tx>
            <c:strRef>
              <c:f>'Work-Years (Academi-Industry)'!$M$3</c:f>
              <c:strCache>
                <c:ptCount val="1"/>
                <c:pt idx="0">
                  <c:v>1-3 years</c:v>
                </c:pt>
              </c:strCache>
            </c:strRef>
          </c:tx>
          <c:spPr>
            <a:solidFill>
              <a:schemeClr val="accent2"/>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(Academi-Industry)'!$M$4:$M$9</c:f>
              <c:numCache>
                <c:formatCode>General</c:formatCode>
                <c:ptCount val="6"/>
                <c:pt idx="0">
                  <c:v>7</c:v>
                </c:pt>
                <c:pt idx="1">
                  <c:v>8</c:v>
                </c:pt>
                <c:pt idx="2">
                  <c:v>7</c:v>
                </c:pt>
                <c:pt idx="3">
                  <c:v>8</c:v>
                </c:pt>
                <c:pt idx="4">
                  <c:v>10</c:v>
                </c:pt>
                <c:pt idx="5">
                  <c:v>8</c:v>
                </c:pt>
              </c:numCache>
            </c:numRef>
          </c:val>
          <c:extLst>
            <c:ext xmlns:c16="http://schemas.microsoft.com/office/drawing/2014/chart" uri="{C3380CC4-5D6E-409C-BE32-E72D297353CC}">
              <c16:uniqueId val="{00000001-7813-4357-AA20-E09EFB56A764}"/>
            </c:ext>
          </c:extLst>
        </c:ser>
        <c:ser>
          <c:idx val="2"/>
          <c:order val="2"/>
          <c:tx>
            <c:strRef>
              <c:f>'Work-Years (Academi-Industry)'!$N$3</c:f>
              <c:strCache>
                <c:ptCount val="1"/>
                <c:pt idx="0">
                  <c:v>3-5 years</c:v>
                </c:pt>
              </c:strCache>
            </c:strRef>
          </c:tx>
          <c:spPr>
            <a:solidFill>
              <a:schemeClr val="accent3"/>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(Academi-Industry)'!$N$4:$N$9</c:f>
              <c:numCache>
                <c:formatCode>General</c:formatCode>
                <c:ptCount val="6"/>
                <c:pt idx="0">
                  <c:v>6</c:v>
                </c:pt>
                <c:pt idx="1">
                  <c:v>8</c:v>
                </c:pt>
                <c:pt idx="2">
                  <c:v>0</c:v>
                </c:pt>
                <c:pt idx="3">
                  <c:v>3</c:v>
                </c:pt>
                <c:pt idx="4">
                  <c:v>5</c:v>
                </c:pt>
                <c:pt idx="5">
                  <c:v>5</c:v>
                </c:pt>
              </c:numCache>
            </c:numRef>
          </c:val>
          <c:extLst>
            <c:ext xmlns:c16="http://schemas.microsoft.com/office/drawing/2014/chart" uri="{C3380CC4-5D6E-409C-BE32-E72D297353CC}">
              <c16:uniqueId val="{00000002-7813-4357-AA20-E09EFB56A764}"/>
            </c:ext>
          </c:extLst>
        </c:ser>
        <c:ser>
          <c:idx val="3"/>
          <c:order val="3"/>
          <c:tx>
            <c:strRef>
              <c:f>'Work-Years (Academi-Industry)'!$O$3</c:f>
              <c:strCache>
                <c:ptCount val="1"/>
                <c:pt idx="0">
                  <c:v>5-10 years</c:v>
                </c:pt>
              </c:strCache>
            </c:strRef>
          </c:tx>
          <c:spPr>
            <a:solidFill>
              <a:schemeClr val="accent4"/>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(Academi-Industry)'!$O$4:$O$9</c:f>
              <c:numCache>
                <c:formatCode>General</c:formatCode>
                <c:ptCount val="6"/>
                <c:pt idx="0">
                  <c:v>1</c:v>
                </c:pt>
                <c:pt idx="1">
                  <c:v>3</c:v>
                </c:pt>
                <c:pt idx="2">
                  <c:v>5</c:v>
                </c:pt>
                <c:pt idx="3">
                  <c:v>1</c:v>
                </c:pt>
                <c:pt idx="4">
                  <c:v>3</c:v>
                </c:pt>
                <c:pt idx="5">
                  <c:v>4</c:v>
                </c:pt>
              </c:numCache>
            </c:numRef>
          </c:val>
          <c:extLst>
            <c:ext xmlns:c16="http://schemas.microsoft.com/office/drawing/2014/chart" uri="{C3380CC4-5D6E-409C-BE32-E72D297353CC}">
              <c16:uniqueId val="{00000003-7813-4357-AA20-E09EFB56A764}"/>
            </c:ext>
          </c:extLst>
        </c:ser>
        <c:ser>
          <c:idx val="4"/>
          <c:order val="4"/>
          <c:tx>
            <c:strRef>
              <c:f>'Work-Years (Academi-Industry)'!$P$3</c:f>
              <c:strCache>
                <c:ptCount val="1"/>
                <c:pt idx="0">
                  <c:v>10-15 years</c:v>
                </c:pt>
              </c:strCache>
            </c:strRef>
          </c:tx>
          <c:spPr>
            <a:solidFill>
              <a:schemeClr val="accent5"/>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(Academi-Industry)'!$P$4:$P$9</c:f>
              <c:numCache>
                <c:formatCode>General</c:formatCode>
                <c:ptCount val="6"/>
                <c:pt idx="0">
                  <c:v>2</c:v>
                </c:pt>
                <c:pt idx="1">
                  <c:v>0</c:v>
                </c:pt>
                <c:pt idx="2">
                  <c:v>5</c:v>
                </c:pt>
                <c:pt idx="3">
                  <c:v>2</c:v>
                </c:pt>
                <c:pt idx="4">
                  <c:v>2</c:v>
                </c:pt>
                <c:pt idx="5">
                  <c:v>1</c:v>
                </c:pt>
              </c:numCache>
            </c:numRef>
          </c:val>
          <c:extLst>
            <c:ext xmlns:c16="http://schemas.microsoft.com/office/drawing/2014/chart" uri="{C3380CC4-5D6E-409C-BE32-E72D297353CC}">
              <c16:uniqueId val="{00000004-7813-4357-AA20-E09EFB56A764}"/>
            </c:ext>
          </c:extLst>
        </c:ser>
        <c:ser>
          <c:idx val="5"/>
          <c:order val="5"/>
          <c:tx>
            <c:strRef>
              <c:f>'Work-Years (Academi-Industry)'!$Q$3</c:f>
              <c:strCache>
                <c:ptCount val="1"/>
                <c:pt idx="0">
                  <c:v>15-20 years</c:v>
                </c:pt>
              </c:strCache>
            </c:strRef>
          </c:tx>
          <c:spPr>
            <a:solidFill>
              <a:schemeClr val="accent6"/>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(Academi-Industry)'!$Q$4:$Q$9</c:f>
              <c:numCache>
                <c:formatCode>General</c:formatCode>
                <c:ptCount val="6"/>
                <c:pt idx="0">
                  <c:v>1</c:v>
                </c:pt>
                <c:pt idx="1">
                  <c:v>0</c:v>
                </c:pt>
                <c:pt idx="2">
                  <c:v>0</c:v>
                </c:pt>
                <c:pt idx="3">
                  <c:v>2</c:v>
                </c:pt>
                <c:pt idx="4">
                  <c:v>0</c:v>
                </c:pt>
                <c:pt idx="5">
                  <c:v>1</c:v>
                </c:pt>
              </c:numCache>
            </c:numRef>
          </c:val>
          <c:extLst>
            <c:ext xmlns:c16="http://schemas.microsoft.com/office/drawing/2014/chart" uri="{C3380CC4-5D6E-409C-BE32-E72D297353CC}">
              <c16:uniqueId val="{00000005-7813-4357-AA20-E09EFB56A764}"/>
            </c:ext>
          </c:extLst>
        </c:ser>
        <c:ser>
          <c:idx val="6"/>
          <c:order val="6"/>
          <c:tx>
            <c:strRef>
              <c:f>'Work-Years (Academi-Industry)'!$R$3</c:f>
              <c:strCache>
                <c:ptCount val="1"/>
                <c:pt idx="0">
                  <c:v>20-30 years</c:v>
                </c:pt>
              </c:strCache>
            </c:strRef>
          </c:tx>
          <c:spPr>
            <a:solidFill>
              <a:schemeClr val="accent1">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(Academi-Industry)'!$R$4:$R$9</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7813-4357-AA20-E09EFB56A764}"/>
            </c:ext>
          </c:extLst>
        </c:ser>
        <c:ser>
          <c:idx val="7"/>
          <c:order val="7"/>
          <c:tx>
            <c:strRef>
              <c:f>'Work-Years (Academi-Industry)'!$S$3</c:f>
              <c:strCache>
                <c:ptCount val="1"/>
                <c:pt idx="0">
                  <c:v>30+ years</c:v>
                </c:pt>
              </c:strCache>
            </c:strRef>
          </c:tx>
          <c:spPr>
            <a:solidFill>
              <a:schemeClr val="accent2">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(Academi-Industry)'!$S$4:$S$9</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7813-4357-AA20-E09EFB56A764}"/>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7.1697651251181896E-2"/>
          <c:y val="8.4800863306720806E-2"/>
          <c:w val="0.88452222897372823"/>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492B-4992-BCA7-865BEF9888EB}"/>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(Academi-Industry)'!$X$3</c:f>
              <c:strCache>
                <c:ptCount val="1"/>
                <c:pt idx="0">
                  <c:v>Industry/DevOps</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83CF-41D9-B516-39FD405CFB31}"/>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(Academi-Industry)'!$AL$4:$AL$11</c:f>
              <c:numCache>
                <c:formatCode>General</c:formatCode>
                <c:ptCount val="8"/>
                <c:pt idx="0">
                  <c:v>1</c:v>
                </c:pt>
                <c:pt idx="1">
                  <c:v>1</c:v>
                </c:pt>
                <c:pt idx="2">
                  <c:v>1</c:v>
                </c:pt>
                <c:pt idx="3">
                  <c:v>1</c:v>
                </c:pt>
                <c:pt idx="4">
                  <c:v>1</c:v>
                </c:pt>
                <c:pt idx="5">
                  <c:v>1</c:v>
                </c:pt>
                <c:pt idx="6">
                  <c:v>1</c:v>
                </c:pt>
                <c:pt idx="7">
                  <c:v>1</c:v>
                </c:pt>
              </c:numCache>
            </c:numRef>
          </c:yVal>
          <c:bubbleSize>
            <c:numRef>
              <c:f>'Work-Years (Academi-Industry)'!$X$4:$X$11</c:f>
              <c:numCache>
                <c:formatCode>General</c:formatCode>
                <c:ptCount val="8"/>
                <c:pt idx="0">
                  <c:v>2</c:v>
                </c:pt>
                <c:pt idx="1">
                  <c:v>7</c:v>
                </c:pt>
                <c:pt idx="2">
                  <c:v>6</c:v>
                </c:pt>
                <c:pt idx="3">
                  <c:v>1</c:v>
                </c:pt>
                <c:pt idx="4">
                  <c:v>2</c:v>
                </c:pt>
                <c:pt idx="5">
                  <c:v>1</c:v>
                </c:pt>
                <c:pt idx="6">
                  <c:v>0</c:v>
                </c:pt>
                <c:pt idx="7">
                  <c:v>1</c:v>
                </c:pt>
              </c:numCache>
            </c:numRef>
          </c:bubbleSize>
          <c:bubble3D val="0"/>
          <c:extLst>
            <c:ext xmlns:c16="http://schemas.microsoft.com/office/drawing/2014/chart" uri="{C3380CC4-5D6E-409C-BE32-E72D297353CC}">
              <c16:uniqueId val="{00000002-83CF-41D9-B516-39FD405CFB31}"/>
            </c:ext>
          </c:extLst>
        </c:ser>
        <c:ser>
          <c:idx val="1"/>
          <c:order val="1"/>
          <c:tx>
            <c:strRef>
              <c:f>'Work-Years (Academi-Industry)'!$Y$3</c:f>
              <c:strCache>
                <c:ptCount val="1"/>
                <c:pt idx="0">
                  <c:v>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(Academi-Industry)'!$AM$4:$AM$11</c:f>
              <c:numCache>
                <c:formatCode>General</c:formatCode>
                <c:ptCount val="8"/>
                <c:pt idx="0">
                  <c:v>2</c:v>
                </c:pt>
                <c:pt idx="1">
                  <c:v>2</c:v>
                </c:pt>
                <c:pt idx="2">
                  <c:v>2</c:v>
                </c:pt>
                <c:pt idx="3">
                  <c:v>2</c:v>
                </c:pt>
                <c:pt idx="4">
                  <c:v>2</c:v>
                </c:pt>
                <c:pt idx="5">
                  <c:v>2</c:v>
                </c:pt>
                <c:pt idx="6">
                  <c:v>2</c:v>
                </c:pt>
                <c:pt idx="7">
                  <c:v>2</c:v>
                </c:pt>
              </c:numCache>
            </c:numRef>
          </c:yVal>
          <c:bubbleSize>
            <c:numRef>
              <c:f>'Work-Years (Academi-Industry)'!$Y$4:$Y$11</c:f>
              <c:numCache>
                <c:formatCode>General</c:formatCode>
                <c:ptCount val="8"/>
                <c:pt idx="0">
                  <c:v>3</c:v>
                </c:pt>
                <c:pt idx="1">
                  <c:v>7</c:v>
                </c:pt>
                <c:pt idx="2">
                  <c:v>0</c:v>
                </c:pt>
                <c:pt idx="3">
                  <c:v>5</c:v>
                </c:pt>
                <c:pt idx="4">
                  <c:v>5</c:v>
                </c:pt>
                <c:pt idx="5">
                  <c:v>0</c:v>
                </c:pt>
                <c:pt idx="6">
                  <c:v>0</c:v>
                </c:pt>
                <c:pt idx="7">
                  <c:v>0</c:v>
                </c:pt>
              </c:numCache>
            </c:numRef>
          </c:bubbleSize>
          <c:bubble3D val="0"/>
          <c:extLst>
            <c:ext xmlns:c16="http://schemas.microsoft.com/office/drawing/2014/chart" uri="{C3380CC4-5D6E-409C-BE32-E72D297353CC}">
              <c16:uniqueId val="{00000003-83CF-41D9-B516-39FD405CFB31}"/>
            </c:ext>
          </c:extLst>
        </c:ser>
        <c:ser>
          <c:idx val="2"/>
          <c:order val="2"/>
          <c:tx>
            <c:strRef>
              <c:f>'Work-Years (Academi-Industry)'!$Z$3</c:f>
              <c:strCache>
                <c:ptCount val="1"/>
                <c:pt idx="0">
                  <c:v>Industry/AI-ML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(Academi-Industry)'!$AN$4:$AN$11</c:f>
              <c:numCache>
                <c:formatCode>General</c:formatCode>
                <c:ptCount val="8"/>
                <c:pt idx="0">
                  <c:v>3</c:v>
                </c:pt>
                <c:pt idx="1">
                  <c:v>3</c:v>
                </c:pt>
                <c:pt idx="2">
                  <c:v>3</c:v>
                </c:pt>
                <c:pt idx="3">
                  <c:v>3</c:v>
                </c:pt>
                <c:pt idx="4">
                  <c:v>3</c:v>
                </c:pt>
                <c:pt idx="5">
                  <c:v>3</c:v>
                </c:pt>
                <c:pt idx="6">
                  <c:v>3</c:v>
                </c:pt>
                <c:pt idx="7">
                  <c:v>3</c:v>
                </c:pt>
              </c:numCache>
            </c:numRef>
          </c:yVal>
          <c:bubbleSize>
            <c:numRef>
              <c:f>'Work-Years (Academi-Industry)'!$Z$4:$Z$11</c:f>
              <c:numCache>
                <c:formatCode>General</c:formatCode>
                <c:ptCount val="8"/>
                <c:pt idx="0">
                  <c:v>0</c:v>
                </c:pt>
                <c:pt idx="1">
                  <c:v>10</c:v>
                </c:pt>
                <c:pt idx="2">
                  <c:v>5</c:v>
                </c:pt>
                <c:pt idx="3">
                  <c:v>3</c:v>
                </c:pt>
                <c:pt idx="4">
                  <c:v>2</c:v>
                </c:pt>
                <c:pt idx="5">
                  <c:v>0</c:v>
                </c:pt>
                <c:pt idx="6">
                  <c:v>0</c:v>
                </c:pt>
                <c:pt idx="7">
                  <c:v>0</c:v>
                </c:pt>
              </c:numCache>
            </c:numRef>
          </c:bubbleSize>
          <c:bubble3D val="0"/>
          <c:extLst>
            <c:ext xmlns:c16="http://schemas.microsoft.com/office/drawing/2014/chart" uri="{C3380CC4-5D6E-409C-BE32-E72D297353CC}">
              <c16:uniqueId val="{00000004-83CF-41D9-B516-39FD405CFB31}"/>
            </c:ext>
          </c:extLst>
        </c:ser>
        <c:ser>
          <c:idx val="3"/>
          <c:order val="3"/>
          <c:tx>
            <c:strRef>
              <c:f>'Work-Years (Academi-Industry)'!$AA$3</c:f>
              <c:strCache>
                <c:ptCount val="1"/>
                <c:pt idx="0">
                  <c:v>Academia/DevOps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(Academi-Industry)'!$AO$4:$AO$11</c:f>
              <c:numCache>
                <c:formatCode>General</c:formatCode>
                <c:ptCount val="8"/>
                <c:pt idx="0">
                  <c:v>4</c:v>
                </c:pt>
                <c:pt idx="1">
                  <c:v>4</c:v>
                </c:pt>
                <c:pt idx="2">
                  <c:v>4</c:v>
                </c:pt>
                <c:pt idx="3">
                  <c:v>4</c:v>
                </c:pt>
                <c:pt idx="4">
                  <c:v>4</c:v>
                </c:pt>
                <c:pt idx="5">
                  <c:v>4</c:v>
                </c:pt>
                <c:pt idx="6">
                  <c:v>4</c:v>
                </c:pt>
                <c:pt idx="7">
                  <c:v>4</c:v>
                </c:pt>
              </c:numCache>
            </c:numRef>
          </c:yVal>
          <c:bubbleSize>
            <c:numRef>
              <c:f>'Work-Years (Academi-Industry)'!$AA$4:$AA$11</c:f>
              <c:numCache>
                <c:formatCode>General</c:formatCode>
                <c:ptCount val="8"/>
                <c:pt idx="0">
                  <c:v>0</c:v>
                </c:pt>
                <c:pt idx="1">
                  <c:v>8</c:v>
                </c:pt>
                <c:pt idx="2">
                  <c:v>8</c:v>
                </c:pt>
                <c:pt idx="3">
                  <c:v>3</c:v>
                </c:pt>
                <c:pt idx="4">
                  <c:v>0</c:v>
                </c:pt>
                <c:pt idx="5">
                  <c:v>0</c:v>
                </c:pt>
                <c:pt idx="6">
                  <c:v>0</c:v>
                </c:pt>
                <c:pt idx="7">
                  <c:v>1</c:v>
                </c:pt>
              </c:numCache>
            </c:numRef>
          </c:bubbleSize>
          <c:bubble3D val="0"/>
          <c:extLst>
            <c:ext xmlns:c16="http://schemas.microsoft.com/office/drawing/2014/chart" uri="{C3380CC4-5D6E-409C-BE32-E72D297353CC}">
              <c16:uniqueId val="{00000005-83CF-41D9-B516-39FD405CFB31}"/>
            </c:ext>
          </c:extLst>
        </c:ser>
        <c:ser>
          <c:idx val="4"/>
          <c:order val="4"/>
          <c:tx>
            <c:strRef>
              <c:f>'Work-Years (Academi-Industry)'!$AB$3</c:f>
              <c:strCache>
                <c:ptCount val="1"/>
                <c:pt idx="0">
                  <c:v>Academia/MDE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(Academi-Industry)'!$AP$4:$AP$11</c:f>
              <c:numCache>
                <c:formatCode>General</c:formatCode>
                <c:ptCount val="8"/>
                <c:pt idx="0">
                  <c:v>5</c:v>
                </c:pt>
                <c:pt idx="1">
                  <c:v>5</c:v>
                </c:pt>
                <c:pt idx="2">
                  <c:v>5</c:v>
                </c:pt>
                <c:pt idx="3">
                  <c:v>5</c:v>
                </c:pt>
                <c:pt idx="4">
                  <c:v>5</c:v>
                </c:pt>
                <c:pt idx="5">
                  <c:v>5</c:v>
                </c:pt>
                <c:pt idx="6">
                  <c:v>5</c:v>
                </c:pt>
                <c:pt idx="7">
                  <c:v>5</c:v>
                </c:pt>
              </c:numCache>
            </c:numRef>
          </c:yVal>
          <c:bubbleSize>
            <c:numRef>
              <c:f>'Work-Years (Academi-Industry)'!$AB$4:$AB$11</c:f>
              <c:numCache>
                <c:formatCode>General</c:formatCode>
                <c:ptCount val="8"/>
                <c:pt idx="0">
                  <c:v>1</c:v>
                </c:pt>
                <c:pt idx="1">
                  <c:v>8</c:v>
                </c:pt>
                <c:pt idx="2">
                  <c:v>3</c:v>
                </c:pt>
                <c:pt idx="3">
                  <c:v>1</c:v>
                </c:pt>
                <c:pt idx="4">
                  <c:v>2</c:v>
                </c:pt>
                <c:pt idx="5">
                  <c:v>2</c:v>
                </c:pt>
                <c:pt idx="6">
                  <c:v>3</c:v>
                </c:pt>
                <c:pt idx="7">
                  <c:v>0</c:v>
                </c:pt>
              </c:numCache>
            </c:numRef>
          </c:bubbleSize>
          <c:bubble3D val="0"/>
          <c:extLst>
            <c:ext xmlns:c16="http://schemas.microsoft.com/office/drawing/2014/chart" uri="{C3380CC4-5D6E-409C-BE32-E72D297353CC}">
              <c16:uniqueId val="{00000006-83CF-41D9-B516-39FD405CFB31}"/>
            </c:ext>
          </c:extLst>
        </c:ser>
        <c:ser>
          <c:idx val="5"/>
          <c:order val="5"/>
          <c:tx>
            <c:strRef>
              <c:f>'Work-Years (Academi-Industry)'!$AC$3</c:f>
              <c:strCache>
                <c:ptCount val="1"/>
                <c:pt idx="0">
                  <c:v>Academia/AI-ML</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(Academi-Industry)'!$AQ$4:$AQ$11</c:f>
              <c:numCache>
                <c:formatCode>General</c:formatCode>
                <c:ptCount val="8"/>
                <c:pt idx="0">
                  <c:v>6</c:v>
                </c:pt>
                <c:pt idx="1">
                  <c:v>6</c:v>
                </c:pt>
                <c:pt idx="2">
                  <c:v>6</c:v>
                </c:pt>
                <c:pt idx="3">
                  <c:v>6</c:v>
                </c:pt>
                <c:pt idx="4">
                  <c:v>6</c:v>
                </c:pt>
                <c:pt idx="5">
                  <c:v>6</c:v>
                </c:pt>
                <c:pt idx="6">
                  <c:v>6</c:v>
                </c:pt>
                <c:pt idx="7">
                  <c:v>6</c:v>
                </c:pt>
              </c:numCache>
            </c:numRef>
          </c:yVal>
          <c:bubbleSize>
            <c:numRef>
              <c:f>'Work-Years (Academi-Industry)'!$AC$4:$AC$11</c:f>
              <c:numCache>
                <c:formatCode>General</c:formatCode>
                <c:ptCount val="8"/>
                <c:pt idx="0">
                  <c:v>1</c:v>
                </c:pt>
                <c:pt idx="1">
                  <c:v>8</c:v>
                </c:pt>
                <c:pt idx="2">
                  <c:v>5</c:v>
                </c:pt>
                <c:pt idx="3">
                  <c:v>4</c:v>
                </c:pt>
                <c:pt idx="4">
                  <c:v>1</c:v>
                </c:pt>
                <c:pt idx="5">
                  <c:v>1</c:v>
                </c:pt>
                <c:pt idx="6">
                  <c:v>0</c:v>
                </c:pt>
                <c:pt idx="7">
                  <c:v>0</c:v>
                </c:pt>
              </c:numCache>
            </c:numRef>
          </c:bubbleSize>
          <c:bubble3D val="0"/>
          <c:extLst>
            <c:ext xmlns:c16="http://schemas.microsoft.com/office/drawing/2014/chart" uri="{C3380CC4-5D6E-409C-BE32-E72D297353CC}">
              <c16:uniqueId val="{00000007-83CF-41D9-B516-39FD405CFB31}"/>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8116643951342168"/>
          <c:y val="7.2901621126491095E-2"/>
          <c:w val="0.21883356048657834"/>
          <c:h val="0.82842640130670875"/>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(UCS-SP)'!$D$3</c:f>
              <c:strCache>
                <c:ptCount val="1"/>
                <c:pt idx="0">
                  <c:v>Solution provider</c:v>
                </c:pt>
              </c:strCache>
            </c:strRef>
          </c:tx>
          <c:spPr>
            <a:solidFill>
              <a:schemeClr val="dk1">
                <a:tint val="885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(UCS-SP)'!$E$3:$L$3</c:f>
              <c:numCache>
                <c:formatCode>General</c:formatCode>
                <c:ptCount val="8"/>
                <c:pt idx="0">
                  <c:v>5</c:v>
                </c:pt>
                <c:pt idx="1">
                  <c:v>5</c:v>
                </c:pt>
                <c:pt idx="2">
                  <c:v>6</c:v>
                </c:pt>
                <c:pt idx="3">
                  <c:v>14</c:v>
                </c:pt>
                <c:pt idx="4">
                  <c:v>8</c:v>
                </c:pt>
                <c:pt idx="5">
                  <c:v>3</c:v>
                </c:pt>
                <c:pt idx="6">
                  <c:v>2</c:v>
                </c:pt>
                <c:pt idx="7">
                  <c:v>12</c:v>
                </c:pt>
              </c:numCache>
            </c:numRef>
          </c:val>
          <c:extLst>
            <c:ext xmlns:c16="http://schemas.microsoft.com/office/drawing/2014/chart" uri="{C3380CC4-5D6E-409C-BE32-E72D297353CC}">
              <c16:uniqueId val="{00000000-8E2D-4149-9F6D-FD9DD740AAF4}"/>
            </c:ext>
          </c:extLst>
        </c:ser>
        <c:ser>
          <c:idx val="1"/>
          <c:order val="1"/>
          <c:tx>
            <c:strRef>
              <c:f>'Domain (UCS-SP)'!$D$4</c:f>
              <c:strCache>
                <c:ptCount val="1"/>
                <c:pt idx="0">
                  <c:v>Use case provider</c:v>
                </c:pt>
              </c:strCache>
            </c:strRef>
          </c:tx>
          <c:spPr>
            <a:solidFill>
              <a:schemeClr val="dk1">
                <a:tint val="550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(UCS-SP)'!$E$4:$L$4</c:f>
              <c:numCache>
                <c:formatCode>General</c:formatCode>
                <c:ptCount val="8"/>
                <c:pt idx="0">
                  <c:v>2</c:v>
                </c:pt>
                <c:pt idx="1">
                  <c:v>1</c:v>
                </c:pt>
                <c:pt idx="2">
                  <c:v>2</c:v>
                </c:pt>
                <c:pt idx="3">
                  <c:v>4</c:v>
                </c:pt>
                <c:pt idx="4">
                  <c:v>1</c:v>
                </c:pt>
                <c:pt idx="5">
                  <c:v>2</c:v>
                </c:pt>
                <c:pt idx="6">
                  <c:v>0</c:v>
                </c:pt>
                <c:pt idx="7">
                  <c:v>1</c:v>
                </c:pt>
              </c:numCache>
            </c:numRef>
          </c:val>
          <c:extLst>
            <c:ext xmlns:c16="http://schemas.microsoft.com/office/drawing/2014/chart" uri="{C3380CC4-5D6E-409C-BE32-E72D297353CC}">
              <c16:uniqueId val="{00000001-8E2D-4149-9F6D-FD9DD740AA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22896196298670443"/>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(Ind-Acc)'!$D$3</c:f>
              <c:strCache>
                <c:ptCount val="1"/>
                <c:pt idx="0">
                  <c:v>Large Industry</c:v>
                </c:pt>
              </c:strCache>
            </c:strRef>
          </c:tx>
          <c:spPr>
            <a:solidFill>
              <a:schemeClr val="dk1">
                <a:tint val="8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(Ind-Acc)'!$E$3:$L$3</c:f>
              <c:numCache>
                <c:formatCode>General</c:formatCode>
                <c:ptCount val="8"/>
                <c:pt idx="0">
                  <c:v>2</c:v>
                </c:pt>
                <c:pt idx="1">
                  <c:v>0</c:v>
                </c:pt>
                <c:pt idx="2">
                  <c:v>0</c:v>
                </c:pt>
                <c:pt idx="3">
                  <c:v>3</c:v>
                </c:pt>
                <c:pt idx="4">
                  <c:v>1</c:v>
                </c:pt>
                <c:pt idx="5">
                  <c:v>3</c:v>
                </c:pt>
                <c:pt idx="6">
                  <c:v>0</c:v>
                </c:pt>
                <c:pt idx="7">
                  <c:v>4</c:v>
                </c:pt>
              </c:numCache>
            </c:numRef>
          </c:val>
          <c:extLst>
            <c:ext xmlns:c16="http://schemas.microsoft.com/office/drawing/2014/chart" uri="{C3380CC4-5D6E-409C-BE32-E72D297353CC}">
              <c16:uniqueId val="{00000000-3F3E-415B-A7E4-1ABB155B5ED0}"/>
            </c:ext>
          </c:extLst>
        </c:ser>
        <c:ser>
          <c:idx val="1"/>
          <c:order val="1"/>
          <c:tx>
            <c:strRef>
              <c:f>'Domain (Ind-Acc)'!$D$4</c:f>
              <c:strCache>
                <c:ptCount val="1"/>
                <c:pt idx="0">
                  <c:v>SME Industry</c:v>
                </c:pt>
              </c:strCache>
            </c:strRef>
          </c:tx>
          <c:spPr>
            <a:solidFill>
              <a:schemeClr val="dk1">
                <a:tint val="5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(Ind-Acc)'!$E$4:$L$4</c:f>
              <c:numCache>
                <c:formatCode>General</c:formatCode>
                <c:ptCount val="8"/>
                <c:pt idx="0">
                  <c:v>3</c:v>
                </c:pt>
                <c:pt idx="1">
                  <c:v>1</c:v>
                </c:pt>
                <c:pt idx="2">
                  <c:v>6</c:v>
                </c:pt>
                <c:pt idx="3">
                  <c:v>6</c:v>
                </c:pt>
                <c:pt idx="4">
                  <c:v>2</c:v>
                </c:pt>
                <c:pt idx="5">
                  <c:v>1</c:v>
                </c:pt>
                <c:pt idx="6">
                  <c:v>0</c:v>
                </c:pt>
                <c:pt idx="7">
                  <c:v>6</c:v>
                </c:pt>
              </c:numCache>
            </c:numRef>
          </c:val>
          <c:extLst>
            <c:ext xmlns:c16="http://schemas.microsoft.com/office/drawing/2014/chart" uri="{C3380CC4-5D6E-409C-BE32-E72D297353CC}">
              <c16:uniqueId val="{00000001-3F3E-415B-A7E4-1ABB155B5ED0}"/>
            </c:ext>
          </c:extLst>
        </c:ser>
        <c:ser>
          <c:idx val="2"/>
          <c:order val="2"/>
          <c:tx>
            <c:strRef>
              <c:f>'Domain (Ind-Acc)'!$D$5</c:f>
              <c:strCache>
                <c:ptCount val="1"/>
                <c:pt idx="0">
                  <c:v>University</c:v>
                </c:pt>
              </c:strCache>
            </c:strRef>
          </c:tx>
          <c:spPr>
            <a:solidFill>
              <a:schemeClr val="dk1">
                <a:tint val="7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(Ind-Acc)'!$E$5:$L$5</c:f>
              <c:numCache>
                <c:formatCode>General</c:formatCode>
                <c:ptCount val="8"/>
                <c:pt idx="0">
                  <c:v>1</c:v>
                </c:pt>
                <c:pt idx="1">
                  <c:v>4</c:v>
                </c:pt>
                <c:pt idx="2">
                  <c:v>2</c:v>
                </c:pt>
                <c:pt idx="3">
                  <c:v>7</c:v>
                </c:pt>
                <c:pt idx="4">
                  <c:v>2</c:v>
                </c:pt>
                <c:pt idx="5">
                  <c:v>0</c:v>
                </c:pt>
                <c:pt idx="6">
                  <c:v>2</c:v>
                </c:pt>
                <c:pt idx="7">
                  <c:v>1</c:v>
                </c:pt>
              </c:numCache>
            </c:numRef>
          </c:val>
          <c:extLst>
            <c:ext xmlns:c16="http://schemas.microsoft.com/office/drawing/2014/chart" uri="{C3380CC4-5D6E-409C-BE32-E72D297353CC}">
              <c16:uniqueId val="{00000002-3F3E-415B-A7E4-1ABB155B5ED0}"/>
            </c:ext>
          </c:extLst>
        </c:ser>
        <c:ser>
          <c:idx val="3"/>
          <c:order val="3"/>
          <c:tx>
            <c:strRef>
              <c:f>'Domain (Ind-Acc)'!$D$6</c:f>
              <c:strCache>
                <c:ptCount val="1"/>
                <c:pt idx="0">
                  <c:v>Research Institute</c:v>
                </c:pt>
              </c:strCache>
            </c:strRef>
          </c:tx>
          <c:spPr>
            <a:solidFill>
              <a:schemeClr val="dk1">
                <a:tint val="9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(Ind-Acc)'!$E$6:$L$6</c:f>
              <c:numCache>
                <c:formatCode>General</c:formatCode>
                <c:ptCount val="8"/>
                <c:pt idx="0">
                  <c:v>1</c:v>
                </c:pt>
                <c:pt idx="1">
                  <c:v>1</c:v>
                </c:pt>
                <c:pt idx="2">
                  <c:v>0</c:v>
                </c:pt>
                <c:pt idx="3">
                  <c:v>2</c:v>
                </c:pt>
                <c:pt idx="4">
                  <c:v>4</c:v>
                </c:pt>
                <c:pt idx="5">
                  <c:v>1</c:v>
                </c:pt>
                <c:pt idx="6">
                  <c:v>0</c:v>
                </c:pt>
                <c:pt idx="7">
                  <c:v>2</c:v>
                </c:pt>
              </c:numCache>
            </c:numRef>
          </c:val>
          <c:extLst>
            <c:ext xmlns:c16="http://schemas.microsoft.com/office/drawing/2014/chart" uri="{C3380CC4-5D6E-409C-BE32-E72D297353CC}">
              <c16:uniqueId val="{00000003-3F3E-415B-A7E4-1ABB155B5ED0}"/>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64686219100661202"/>
          <c:y val="7.7228874602775263E-2"/>
          <c:w val="0.21743769833648846"/>
          <c:h val="0.24367518302224458"/>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(Ind-Acc)'!$D$9</c:f>
              <c:strCache>
                <c:ptCount val="1"/>
                <c:pt idx="0">
                  <c:v>Industry</c:v>
                </c:pt>
              </c:strCache>
            </c:strRef>
          </c:tx>
          <c:spPr>
            <a:solidFill>
              <a:schemeClr val="dk1">
                <a:tint val="885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(Ind-Acc)'!$E$9:$L$9</c:f>
              <c:numCache>
                <c:formatCode>General</c:formatCode>
                <c:ptCount val="8"/>
                <c:pt idx="0">
                  <c:v>5</c:v>
                </c:pt>
                <c:pt idx="1">
                  <c:v>1</c:v>
                </c:pt>
                <c:pt idx="2">
                  <c:v>6</c:v>
                </c:pt>
                <c:pt idx="3">
                  <c:v>9</c:v>
                </c:pt>
                <c:pt idx="4">
                  <c:v>3</c:v>
                </c:pt>
                <c:pt idx="5">
                  <c:v>4</c:v>
                </c:pt>
                <c:pt idx="6">
                  <c:v>0</c:v>
                </c:pt>
                <c:pt idx="7">
                  <c:v>10</c:v>
                </c:pt>
              </c:numCache>
            </c:numRef>
          </c:val>
          <c:extLst>
            <c:ext xmlns:c16="http://schemas.microsoft.com/office/drawing/2014/chart" uri="{C3380CC4-5D6E-409C-BE32-E72D297353CC}">
              <c16:uniqueId val="{00000000-F357-423E-B04D-4AF0F62C3B35}"/>
            </c:ext>
          </c:extLst>
        </c:ser>
        <c:ser>
          <c:idx val="1"/>
          <c:order val="1"/>
          <c:tx>
            <c:strRef>
              <c:f>'Domain (Ind-Acc)'!$D$10</c:f>
              <c:strCache>
                <c:ptCount val="1"/>
                <c:pt idx="0">
                  <c:v>Academia</c:v>
                </c:pt>
              </c:strCache>
            </c:strRef>
          </c:tx>
          <c:spPr>
            <a:solidFill>
              <a:schemeClr val="dk1">
                <a:tint val="550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(Ind-Acc)'!$E$10:$L$10</c:f>
              <c:numCache>
                <c:formatCode>General</c:formatCode>
                <c:ptCount val="8"/>
                <c:pt idx="0">
                  <c:v>2</c:v>
                </c:pt>
                <c:pt idx="1">
                  <c:v>5</c:v>
                </c:pt>
                <c:pt idx="2">
                  <c:v>2</c:v>
                </c:pt>
                <c:pt idx="3">
                  <c:v>9</c:v>
                </c:pt>
                <c:pt idx="4">
                  <c:v>6</c:v>
                </c:pt>
                <c:pt idx="5">
                  <c:v>1</c:v>
                </c:pt>
                <c:pt idx="6">
                  <c:v>2</c:v>
                </c:pt>
                <c:pt idx="7">
                  <c:v>3</c:v>
                </c:pt>
              </c:numCache>
            </c:numRef>
          </c:val>
          <c:extLst>
            <c:ext xmlns:c16="http://schemas.microsoft.com/office/drawing/2014/chart" uri="{C3380CC4-5D6E-409C-BE32-E72D297353CC}">
              <c16:uniqueId val="{00000001-F357-423E-B04D-4AF0F62C3B35}"/>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16854601958303492"/>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Achievement!$H$1</c:f>
              <c:strCache>
                <c:ptCount val="1"/>
                <c:pt idx="0">
                  <c:v>Industrial applications</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Achievement!$H$2:$H$9</c15:sqref>
                  </c15:fullRef>
                </c:ext>
              </c:extLst>
              <c:f>(Achievement!$H$2,Achievement!$H$4:$H$9)</c:f>
              <c:numCache>
                <c:formatCode>General</c:formatCode>
                <c:ptCount val="7"/>
                <c:pt idx="0">
                  <c:v>0</c:v>
                </c:pt>
                <c:pt idx="1">
                  <c:v>4</c:v>
                </c:pt>
                <c:pt idx="2">
                  <c:v>3</c:v>
                </c:pt>
                <c:pt idx="3">
                  <c:v>5</c:v>
                </c:pt>
                <c:pt idx="4">
                  <c:v>2</c:v>
                </c:pt>
                <c:pt idx="5">
                  <c:v>7</c:v>
                </c:pt>
                <c:pt idx="6">
                  <c:v>2</c:v>
                </c:pt>
              </c:numCache>
            </c:numRef>
          </c:val>
          <c:extLst>
            <c:ext xmlns:c16="http://schemas.microsoft.com/office/drawing/2014/chart" uri="{C3380CC4-5D6E-409C-BE32-E72D297353CC}">
              <c16:uniqueId val="{00000000-BF72-486B-9342-6F43AAEC3E2F}"/>
            </c:ext>
          </c:extLst>
        </c:ser>
        <c:ser>
          <c:idx val="1"/>
          <c:order val="1"/>
          <c:tx>
            <c:strRef>
              <c:f>Achievement!$I$1</c:f>
              <c:strCache>
                <c:ptCount val="1"/>
                <c:pt idx="0">
                  <c:v>Technological achievements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Achievement!$I$2:$I$9</c15:sqref>
                  </c15:fullRef>
                </c:ext>
              </c:extLst>
              <c:f>(Achievement!$I$2,Achievement!$I$4:$I$9)</c:f>
              <c:numCache>
                <c:formatCode>General</c:formatCode>
                <c:ptCount val="7"/>
                <c:pt idx="0">
                  <c:v>2</c:v>
                </c:pt>
                <c:pt idx="1">
                  <c:v>1</c:v>
                </c:pt>
                <c:pt idx="2">
                  <c:v>3</c:v>
                </c:pt>
                <c:pt idx="3">
                  <c:v>9</c:v>
                </c:pt>
                <c:pt idx="4">
                  <c:v>4</c:v>
                </c:pt>
                <c:pt idx="5">
                  <c:v>4</c:v>
                </c:pt>
                <c:pt idx="6">
                  <c:v>2</c:v>
                </c:pt>
              </c:numCache>
            </c:numRef>
          </c:val>
          <c:extLst>
            <c:ext xmlns:c16="http://schemas.microsoft.com/office/drawing/2014/chart" uri="{C3380CC4-5D6E-409C-BE32-E72D297353CC}">
              <c16:uniqueId val="{00000001-BF72-486B-9342-6F43AAEC3E2F}"/>
            </c:ext>
          </c:extLst>
        </c:ser>
        <c:ser>
          <c:idx val="2"/>
          <c:order val="2"/>
          <c:tx>
            <c:strRef>
              <c:f>Achievement!$J$1</c:f>
              <c:strCache>
                <c:ptCount val="1"/>
                <c:pt idx="0">
                  <c:v>New knowledge</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Achievement!$J$2:$J$9</c15:sqref>
                  </c15:fullRef>
                </c:ext>
              </c:extLst>
              <c:f>(Achievement!$J$2,Achievement!$J$4:$J$9)</c:f>
              <c:numCache>
                <c:formatCode>General</c:formatCode>
                <c:ptCount val="7"/>
                <c:pt idx="0">
                  <c:v>2</c:v>
                </c:pt>
                <c:pt idx="1">
                  <c:v>1</c:v>
                </c:pt>
                <c:pt idx="2">
                  <c:v>3</c:v>
                </c:pt>
                <c:pt idx="3">
                  <c:v>7</c:v>
                </c:pt>
                <c:pt idx="4">
                  <c:v>5</c:v>
                </c:pt>
                <c:pt idx="5">
                  <c:v>6</c:v>
                </c:pt>
                <c:pt idx="6">
                  <c:v>1</c:v>
                </c:pt>
              </c:numCache>
            </c:numRef>
          </c:val>
          <c:extLst>
            <c:ext xmlns:c16="http://schemas.microsoft.com/office/drawing/2014/chart" uri="{C3380CC4-5D6E-409C-BE32-E72D297353CC}">
              <c16:uniqueId val="{00000002-BF72-486B-9342-6F43AAEC3E2F}"/>
            </c:ext>
          </c:extLst>
        </c:ser>
        <c:ser>
          <c:idx val="3"/>
          <c:order val="3"/>
          <c:tx>
            <c:strRef>
              <c:f>Achievement!$K$1</c:f>
              <c:strCache>
                <c:ptCount val="1"/>
                <c:pt idx="0">
                  <c:v>Technical speed-up</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Achievement!$K$2:$K$9</c15:sqref>
                  </c15:fullRef>
                </c:ext>
              </c:extLst>
              <c:f>(Achievement!$K$2,Achievement!$K$4:$K$9)</c:f>
              <c:numCache>
                <c:formatCode>General</c:formatCode>
                <c:ptCount val="7"/>
                <c:pt idx="0">
                  <c:v>0</c:v>
                </c:pt>
                <c:pt idx="1">
                  <c:v>1</c:v>
                </c:pt>
                <c:pt idx="2">
                  <c:v>1</c:v>
                </c:pt>
                <c:pt idx="3">
                  <c:v>4</c:v>
                </c:pt>
                <c:pt idx="4">
                  <c:v>0</c:v>
                </c:pt>
                <c:pt idx="5">
                  <c:v>3</c:v>
                </c:pt>
                <c:pt idx="6">
                  <c:v>0</c:v>
                </c:pt>
              </c:numCache>
            </c:numRef>
          </c:val>
          <c:extLst>
            <c:ext xmlns:c16="http://schemas.microsoft.com/office/drawing/2014/chart" uri="{C3380CC4-5D6E-409C-BE32-E72D297353CC}">
              <c16:uniqueId val="{00000003-BF72-486B-9342-6F43AAEC3E2F}"/>
            </c:ext>
          </c:extLst>
        </c:ser>
        <c:ser>
          <c:idx val="4"/>
          <c:order val="4"/>
          <c:tx>
            <c:strRef>
              <c:f>Achievement!$L$1</c:f>
              <c:strCache>
                <c:ptCount val="1"/>
                <c:pt idx="0">
                  <c:v>Improvements in competence or experience</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Achievement!$L$2:$L$9</c15:sqref>
                  </c15:fullRef>
                </c:ext>
              </c:extLst>
              <c:f>(Achievement!$L$2,Achievement!$L$4:$L$9)</c:f>
              <c:numCache>
                <c:formatCode>General</c:formatCode>
                <c:ptCount val="7"/>
                <c:pt idx="0">
                  <c:v>2</c:v>
                </c:pt>
                <c:pt idx="1">
                  <c:v>3</c:v>
                </c:pt>
                <c:pt idx="2">
                  <c:v>4</c:v>
                </c:pt>
                <c:pt idx="3">
                  <c:v>5</c:v>
                </c:pt>
                <c:pt idx="4">
                  <c:v>1</c:v>
                </c:pt>
                <c:pt idx="5">
                  <c:v>7</c:v>
                </c:pt>
                <c:pt idx="6">
                  <c:v>1</c:v>
                </c:pt>
              </c:numCache>
            </c:numRef>
          </c:val>
          <c:extLst>
            <c:ext xmlns:c16="http://schemas.microsoft.com/office/drawing/2014/chart" uri="{C3380CC4-5D6E-409C-BE32-E72D297353CC}">
              <c16:uniqueId val="{00000004-BF72-486B-9342-6F43AAEC3E2F}"/>
            </c:ext>
          </c:extLst>
        </c:ser>
        <c:ser>
          <c:idx val="5"/>
          <c:order val="5"/>
          <c:tx>
            <c:strRef>
              <c:f>Achievement!$M$1</c:f>
              <c:strCache>
                <c:ptCount val="1"/>
                <c:pt idx="0">
                  <c:v>Cooperations or collaborations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Achievement!$M$2:$M$9</c15:sqref>
                  </c15:fullRef>
                </c:ext>
              </c:extLst>
              <c:f>(Achievement!$M$2,Achievement!$M$4:$M$9)</c:f>
              <c:numCache>
                <c:formatCode>General</c:formatCode>
                <c:ptCount val="7"/>
                <c:pt idx="0">
                  <c:v>2</c:v>
                </c:pt>
                <c:pt idx="1">
                  <c:v>2</c:v>
                </c:pt>
                <c:pt idx="2">
                  <c:v>4</c:v>
                </c:pt>
                <c:pt idx="3">
                  <c:v>6</c:v>
                </c:pt>
                <c:pt idx="4">
                  <c:v>5</c:v>
                </c:pt>
                <c:pt idx="5">
                  <c:v>5</c:v>
                </c:pt>
                <c:pt idx="6">
                  <c:v>2</c:v>
                </c:pt>
              </c:numCache>
            </c:numRef>
          </c:val>
          <c:extLst>
            <c:ext xmlns:c16="http://schemas.microsoft.com/office/drawing/2014/chart" uri="{C3380CC4-5D6E-409C-BE32-E72D297353CC}">
              <c16:uniqueId val="{00000005-BF72-486B-9342-6F43AAEC3E2F}"/>
            </c:ext>
          </c:extLst>
        </c:ser>
        <c:ser>
          <c:idx val="6"/>
          <c:order val="6"/>
          <c:tx>
            <c:strRef>
              <c:f>Achievement!$N$1</c:f>
              <c:strCache>
                <c:ptCount val="1"/>
                <c:pt idx="0">
                  <c:v>Publications</c:v>
                </c:pt>
              </c:strCache>
            </c:strRef>
          </c:tx>
          <c:spPr>
            <a:solidFill>
              <a:schemeClr val="accent1">
                <a:lumMod val="60000"/>
              </a:schemeClr>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Achievement!$N$2:$N$9</c15:sqref>
                  </c15:fullRef>
                </c:ext>
              </c:extLst>
              <c:f>(Achievement!$N$2,Achievement!$N$4:$N$9)</c:f>
              <c:numCache>
                <c:formatCode>General</c:formatCode>
                <c:ptCount val="7"/>
                <c:pt idx="0">
                  <c:v>1</c:v>
                </c:pt>
                <c:pt idx="1">
                  <c:v>0</c:v>
                </c:pt>
                <c:pt idx="2">
                  <c:v>1</c:v>
                </c:pt>
                <c:pt idx="3">
                  <c:v>7</c:v>
                </c:pt>
                <c:pt idx="4">
                  <c:v>2</c:v>
                </c:pt>
                <c:pt idx="5">
                  <c:v>1</c:v>
                </c:pt>
                <c:pt idx="6">
                  <c:v>1</c:v>
                </c:pt>
              </c:numCache>
            </c:numRef>
          </c:val>
          <c:extLst>
            <c:ext xmlns:c16="http://schemas.microsoft.com/office/drawing/2014/chart" uri="{C3380CC4-5D6E-409C-BE32-E72D297353CC}">
              <c16:uniqueId val="{00000006-BF72-486B-9342-6F43AAEC3E2F}"/>
            </c:ext>
          </c:extLst>
        </c:ser>
        <c:dLbls>
          <c:showLegendKey val="0"/>
          <c:showVal val="0"/>
          <c:showCatName val="0"/>
          <c:showSerName val="0"/>
          <c:showPercent val="0"/>
          <c:showBubbleSize val="0"/>
        </c:dLbls>
        <c:gapWidth val="219"/>
        <c:overlap val="-27"/>
        <c:axId val="2014497936"/>
        <c:axId val="2014498416"/>
      </c:barChart>
      <c:catAx>
        <c:axId val="201449793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014498416"/>
        <c:crosses val="autoZero"/>
        <c:auto val="1"/>
        <c:lblAlgn val="ctr"/>
        <c:lblOffset val="1"/>
        <c:noMultiLvlLbl val="0"/>
      </c:catAx>
      <c:valAx>
        <c:axId val="2014498416"/>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4497936"/>
        <c:crosses val="autoZero"/>
        <c:crossBetween val="between"/>
      </c:valAx>
      <c:spPr>
        <a:noFill/>
        <a:ln>
          <a:solidFill>
            <a:schemeClr val="tx1"/>
          </a:solidFill>
        </a:ln>
        <a:effectLst/>
      </c:spPr>
    </c:plotArea>
    <c:legend>
      <c:legendPos val="b"/>
      <c:layout>
        <c:manualLayout>
          <c:xMode val="edge"/>
          <c:yMode val="edge"/>
          <c:x val="7.2426172709082207E-2"/>
          <c:y val="7.7185344628335262E-2"/>
          <c:w val="0.3881267541955209"/>
          <c:h val="0.28145694880062"/>
        </c:manualLayout>
      </c:layout>
      <c:overlay val="1"/>
      <c:spPr>
        <a:solidFill>
          <a:schemeClr val="bg1"/>
        </a:solidFill>
        <a:ln>
          <a:solidFill>
            <a:schemeClr val="tx1"/>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What partner role do you have? Years of experience in MDE/DevOps/AI-ML  </a:t>
            </a:r>
            <a:r>
              <a:rPr lang="en-US" sz="1400" b="1" i="0" u="none" strike="noStrike" baseline="0">
                <a:solidFill>
                  <a:schemeClr val="tx1"/>
                </a:solidFill>
              </a:rPr>
              <a:t> </a:t>
            </a:r>
            <a:endParaRPr lang="en-US" b="1">
              <a:solidFill>
                <a:schemeClr val="tx1"/>
              </a:solidFill>
            </a:endParaRPr>
          </a:p>
        </c:rich>
      </c:tx>
      <c:layout>
        <c:manualLayout>
          <c:xMode val="edge"/>
          <c:yMode val="edge"/>
          <c:x val="0.13087923074035937"/>
          <c:y val="4.01243792568964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139808538199332E-2"/>
          <c:y val="0.13798629337999416"/>
          <c:w val="0.94225476050892654"/>
          <c:h val="0.68526007878598405"/>
        </c:manualLayout>
      </c:layout>
      <c:barChart>
        <c:barDir val="col"/>
        <c:grouping val="clustered"/>
        <c:varyColors val="0"/>
        <c:ser>
          <c:idx val="0"/>
          <c:order val="0"/>
          <c:tx>
            <c:strRef>
              <c:f>'UCP-SP Years'!$K$13</c:f>
              <c:strCache>
                <c:ptCount val="1"/>
                <c:pt idx="0">
                  <c:v>None</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Years'!$K$14:$K$21</c15:sqref>
                  </c15:fullRef>
                </c:ext>
              </c:extLst>
              <c:f>('UCP-SP Years'!$K$14:$K$15,'UCP-SP Years'!$K$17:$K$18,'UCP-SP Years'!$K$20:$K$21)</c:f>
              <c:numCache>
                <c:formatCode>General</c:formatCode>
                <c:ptCount val="6"/>
                <c:pt idx="0">
                  <c:v>2</c:v>
                </c:pt>
                <c:pt idx="1">
                  <c:v>0</c:v>
                </c:pt>
                <c:pt idx="2">
                  <c:v>1</c:v>
                </c:pt>
                <c:pt idx="3">
                  <c:v>3</c:v>
                </c:pt>
                <c:pt idx="4">
                  <c:v>0</c:v>
                </c:pt>
                <c:pt idx="5">
                  <c:v>1</c:v>
                </c:pt>
              </c:numCache>
            </c:numRef>
          </c:val>
          <c:extLst>
            <c:ext xmlns:c16="http://schemas.microsoft.com/office/drawing/2014/chart" uri="{C3380CC4-5D6E-409C-BE32-E72D297353CC}">
              <c16:uniqueId val="{00000000-481A-47D4-9C5C-E0C9AC2DE0DA}"/>
            </c:ext>
          </c:extLst>
        </c:ser>
        <c:ser>
          <c:idx val="1"/>
          <c:order val="1"/>
          <c:tx>
            <c:strRef>
              <c:f>'UCP-SP Years'!$L$13</c:f>
              <c:strCache>
                <c:ptCount val="1"/>
                <c:pt idx="0">
                  <c:v>1-3 years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Years'!$L$14:$L$21</c15:sqref>
                  </c15:fullRef>
                </c:ext>
              </c:extLst>
              <c:f>('UCP-SP Years'!$L$14:$L$15,'UCP-SP Years'!$L$17:$L$18,'UCP-SP Years'!$L$20:$L$21)</c:f>
              <c:numCache>
                <c:formatCode>General</c:formatCode>
                <c:ptCount val="6"/>
                <c:pt idx="0">
                  <c:v>4</c:v>
                </c:pt>
                <c:pt idx="1">
                  <c:v>11</c:v>
                </c:pt>
                <c:pt idx="2">
                  <c:v>5</c:v>
                </c:pt>
                <c:pt idx="3">
                  <c:v>10</c:v>
                </c:pt>
                <c:pt idx="4">
                  <c:v>6</c:v>
                </c:pt>
                <c:pt idx="5">
                  <c:v>12</c:v>
                </c:pt>
              </c:numCache>
            </c:numRef>
          </c:val>
          <c:extLst>
            <c:ext xmlns:c16="http://schemas.microsoft.com/office/drawing/2014/chart" uri="{C3380CC4-5D6E-409C-BE32-E72D297353CC}">
              <c16:uniqueId val="{00000001-481A-47D4-9C5C-E0C9AC2DE0DA}"/>
            </c:ext>
          </c:extLst>
        </c:ser>
        <c:ser>
          <c:idx val="2"/>
          <c:order val="2"/>
          <c:tx>
            <c:strRef>
              <c:f>'UCP-SP Years'!$M$13</c:f>
              <c:strCache>
                <c:ptCount val="1"/>
                <c:pt idx="0">
                  <c:v>3-5 years</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Years'!$M$14:$M$21</c15:sqref>
                  </c15:fullRef>
                </c:ext>
              </c:extLst>
              <c:f>('UCP-SP Years'!$M$14:$M$15,'UCP-SP Years'!$M$17:$M$18,'UCP-SP Years'!$M$20:$M$21)</c:f>
              <c:numCache>
                <c:formatCode>General</c:formatCode>
                <c:ptCount val="6"/>
                <c:pt idx="0">
                  <c:v>2</c:v>
                </c:pt>
                <c:pt idx="1">
                  <c:v>12</c:v>
                </c:pt>
                <c:pt idx="2">
                  <c:v>0</c:v>
                </c:pt>
                <c:pt idx="3">
                  <c:v>3</c:v>
                </c:pt>
                <c:pt idx="4">
                  <c:v>3</c:v>
                </c:pt>
                <c:pt idx="5">
                  <c:v>7</c:v>
                </c:pt>
              </c:numCache>
            </c:numRef>
          </c:val>
          <c:extLst>
            <c:ext xmlns:c16="http://schemas.microsoft.com/office/drawing/2014/chart" uri="{C3380CC4-5D6E-409C-BE32-E72D297353CC}">
              <c16:uniqueId val="{00000002-481A-47D4-9C5C-E0C9AC2DE0DA}"/>
            </c:ext>
          </c:extLst>
        </c:ser>
        <c:ser>
          <c:idx val="3"/>
          <c:order val="3"/>
          <c:tx>
            <c:strRef>
              <c:f>'UCP-SP Years'!$N$13</c:f>
              <c:strCache>
                <c:ptCount val="1"/>
                <c:pt idx="0">
                  <c:v>5-10 years</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Years'!$N$14:$N$21</c15:sqref>
                  </c15:fullRef>
                </c:ext>
              </c:extLst>
              <c:f>('UCP-SP Years'!$N$14:$N$15,'UCP-SP Years'!$N$17:$N$18,'UCP-SP Years'!$N$20:$N$21)</c:f>
              <c:numCache>
                <c:formatCode>General</c:formatCode>
                <c:ptCount val="6"/>
                <c:pt idx="0">
                  <c:v>0</c:v>
                </c:pt>
                <c:pt idx="1">
                  <c:v>4</c:v>
                </c:pt>
                <c:pt idx="2">
                  <c:v>1</c:v>
                </c:pt>
                <c:pt idx="3">
                  <c:v>5</c:v>
                </c:pt>
                <c:pt idx="4">
                  <c:v>1</c:v>
                </c:pt>
                <c:pt idx="5">
                  <c:v>6</c:v>
                </c:pt>
              </c:numCache>
            </c:numRef>
          </c:val>
          <c:extLst>
            <c:ext xmlns:c16="http://schemas.microsoft.com/office/drawing/2014/chart" uri="{C3380CC4-5D6E-409C-BE32-E72D297353CC}">
              <c16:uniqueId val="{00000003-481A-47D4-9C5C-E0C9AC2DE0DA}"/>
            </c:ext>
          </c:extLst>
        </c:ser>
        <c:ser>
          <c:idx val="4"/>
          <c:order val="4"/>
          <c:tx>
            <c:strRef>
              <c:f>'UCP-SP Years'!$O$13</c:f>
              <c:strCache>
                <c:ptCount val="1"/>
                <c:pt idx="0">
                  <c:v>10-15 years</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Years'!$O$14:$O$21</c15:sqref>
                  </c15:fullRef>
                </c:ext>
              </c:extLst>
              <c:f>('UCP-SP Years'!$O$14:$O$15,'UCP-SP Years'!$O$17:$O$18,'UCP-SP Years'!$O$20:$O$21)</c:f>
              <c:numCache>
                <c:formatCode>General</c:formatCode>
                <c:ptCount val="6"/>
                <c:pt idx="0">
                  <c:v>1</c:v>
                </c:pt>
                <c:pt idx="1">
                  <c:v>1</c:v>
                </c:pt>
                <c:pt idx="2">
                  <c:v>3</c:v>
                </c:pt>
                <c:pt idx="3">
                  <c:v>4</c:v>
                </c:pt>
                <c:pt idx="4">
                  <c:v>0</c:v>
                </c:pt>
                <c:pt idx="5">
                  <c:v>3</c:v>
                </c:pt>
              </c:numCache>
            </c:numRef>
          </c:val>
          <c:extLst>
            <c:ext xmlns:c16="http://schemas.microsoft.com/office/drawing/2014/chart" uri="{C3380CC4-5D6E-409C-BE32-E72D297353CC}">
              <c16:uniqueId val="{00000004-481A-47D4-9C5C-E0C9AC2DE0DA}"/>
            </c:ext>
          </c:extLst>
        </c:ser>
        <c:ser>
          <c:idx val="5"/>
          <c:order val="5"/>
          <c:tx>
            <c:strRef>
              <c:f>'UCP-SP Years'!$P$13</c:f>
              <c:strCache>
                <c:ptCount val="1"/>
                <c:pt idx="0">
                  <c:v>15-20 years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Years'!$P$14:$P$21</c15:sqref>
                  </c15:fullRef>
                </c:ext>
              </c:extLst>
              <c:f>('UCP-SP Years'!$P$14:$P$15,'UCP-SP Years'!$P$17:$P$18,'UCP-SP Years'!$P$20:$P$21)</c:f>
              <c:numCache>
                <c:formatCode>General</c:formatCode>
                <c:ptCount val="6"/>
                <c:pt idx="0">
                  <c:v>0</c:v>
                </c:pt>
                <c:pt idx="1">
                  <c:v>1</c:v>
                </c:pt>
                <c:pt idx="2">
                  <c:v>0</c:v>
                </c:pt>
                <c:pt idx="3">
                  <c:v>2</c:v>
                </c:pt>
                <c:pt idx="4">
                  <c:v>0</c:v>
                </c:pt>
                <c:pt idx="5">
                  <c:v>1</c:v>
                </c:pt>
              </c:numCache>
            </c:numRef>
          </c:val>
          <c:extLst>
            <c:ext xmlns:c16="http://schemas.microsoft.com/office/drawing/2014/chart" uri="{C3380CC4-5D6E-409C-BE32-E72D297353CC}">
              <c16:uniqueId val="{00000005-481A-47D4-9C5C-E0C9AC2DE0DA}"/>
            </c:ext>
          </c:extLst>
        </c:ser>
        <c:ser>
          <c:idx val="6"/>
          <c:order val="6"/>
          <c:tx>
            <c:strRef>
              <c:f>'UCP-SP Years'!$Q$13</c:f>
              <c:strCache>
                <c:ptCount val="1"/>
                <c:pt idx="0">
                  <c:v>20-30 years</c:v>
                </c:pt>
              </c:strCache>
            </c:strRef>
          </c:tx>
          <c:spPr>
            <a:solidFill>
              <a:schemeClr val="bg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Years'!$Q$14:$Q$21</c15:sqref>
                  </c15:fullRef>
                </c:ext>
              </c:extLst>
              <c:f>('UCP-SP Years'!$Q$14:$Q$15,'UCP-SP Years'!$Q$17:$Q$18,'UCP-SP Years'!$Q$20:$Q$21)</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481A-47D4-9C5C-E0C9AC2DE0DA}"/>
            </c:ext>
          </c:extLst>
        </c:ser>
        <c:ser>
          <c:idx val="7"/>
          <c:order val="7"/>
          <c:tx>
            <c:strRef>
              <c:f>'UCP-SP Years'!$R$13</c:f>
              <c:strCache>
                <c:ptCount val="1"/>
                <c:pt idx="0">
                  <c:v>30+ years</c:v>
                </c:pt>
              </c:strCache>
            </c:strRef>
          </c:tx>
          <c:spPr>
            <a:solidFill>
              <a:schemeClr val="accent2">
                <a:lumMod val="60000"/>
              </a:schemeClr>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Years'!$R$14:$R$21</c15:sqref>
                  </c15:fullRef>
                </c:ext>
              </c:extLst>
              <c:f>('UCP-SP Years'!$R$14:$R$15,'UCP-SP Years'!$R$17:$R$18,'UCP-SP Years'!$R$20:$R$21)</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481A-47D4-9C5C-E0C9AC2DE0DA}"/>
            </c:ext>
          </c:extLst>
        </c:ser>
        <c:dLbls>
          <c:showLegendKey val="0"/>
          <c:showVal val="0"/>
          <c:showCatName val="0"/>
          <c:showSerName val="0"/>
          <c:showPercent val="0"/>
          <c:showBubbleSize val="0"/>
        </c:dLbls>
        <c:gapWidth val="219"/>
        <c:overlap val="-27"/>
        <c:axId val="1630830527"/>
        <c:axId val="1630841567"/>
      </c:barChart>
      <c:catAx>
        <c:axId val="1630830527"/>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0841567"/>
        <c:crosses val="autoZero"/>
        <c:auto val="1"/>
        <c:lblAlgn val="ctr"/>
        <c:lblOffset val="1"/>
        <c:noMultiLvlLbl val="0"/>
      </c:catAx>
      <c:valAx>
        <c:axId val="1630841567"/>
        <c:scaling>
          <c:orientation val="minMax"/>
          <c:max val="14"/>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30830527"/>
        <c:crosses val="autoZero"/>
        <c:crossBetween val="between"/>
        <c:majorUnit val="1"/>
      </c:valAx>
      <c:spPr>
        <a:noFill/>
        <a:ln>
          <a:solidFill>
            <a:schemeClr val="tx1"/>
          </a:solidFill>
        </a:ln>
        <a:effectLst/>
      </c:spPr>
    </c:plotArea>
    <c:legend>
      <c:legendPos val="r"/>
      <c:layout>
        <c:manualLayout>
          <c:xMode val="edge"/>
          <c:yMode val="edge"/>
          <c:x val="5.832245300538641E-2"/>
          <c:y val="0.14947713635298851"/>
          <c:w val="0.13037972257001923"/>
          <c:h val="0.4181515041635935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Achievement!$G$13</c:f>
              <c:strCache>
                <c:ptCount val="1"/>
                <c:pt idx="0">
                  <c:v>Use case provider</c:v>
                </c:pt>
              </c:strCache>
            </c:strRef>
          </c:tx>
          <c:spPr>
            <a:solidFill>
              <a:schemeClr val="accent1"/>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Achievement!$H$13:$N$13</c:f>
              <c:numCache>
                <c:formatCode>General</c:formatCode>
                <c:ptCount val="7"/>
                <c:pt idx="0">
                  <c:v>7</c:v>
                </c:pt>
                <c:pt idx="1">
                  <c:v>6</c:v>
                </c:pt>
                <c:pt idx="2">
                  <c:v>6</c:v>
                </c:pt>
                <c:pt idx="3">
                  <c:v>2</c:v>
                </c:pt>
                <c:pt idx="4">
                  <c:v>9</c:v>
                </c:pt>
                <c:pt idx="5">
                  <c:v>8</c:v>
                </c:pt>
                <c:pt idx="6">
                  <c:v>2</c:v>
                </c:pt>
              </c:numCache>
            </c:numRef>
          </c:val>
          <c:extLst>
            <c:ext xmlns:c16="http://schemas.microsoft.com/office/drawing/2014/chart" uri="{C3380CC4-5D6E-409C-BE32-E72D297353CC}">
              <c16:uniqueId val="{00000000-4F4F-412F-AE09-84BCD6191339}"/>
            </c:ext>
          </c:extLst>
        </c:ser>
        <c:ser>
          <c:idx val="1"/>
          <c:order val="1"/>
          <c:tx>
            <c:strRef>
              <c:f>Achievement!$G$14</c:f>
              <c:strCache>
                <c:ptCount val="1"/>
                <c:pt idx="0">
                  <c:v>Solution provider</c:v>
                </c:pt>
              </c:strCache>
            </c:strRef>
          </c:tx>
          <c:spPr>
            <a:solidFill>
              <a:schemeClr val="accent2"/>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Achievement!$H$14:$N$14</c:f>
              <c:numCache>
                <c:formatCode>General</c:formatCode>
                <c:ptCount val="7"/>
                <c:pt idx="0">
                  <c:v>16</c:v>
                </c:pt>
                <c:pt idx="1">
                  <c:v>19</c:v>
                </c:pt>
                <c:pt idx="2">
                  <c:v>19</c:v>
                </c:pt>
                <c:pt idx="3">
                  <c:v>7</c:v>
                </c:pt>
                <c:pt idx="4">
                  <c:v>14</c:v>
                </c:pt>
                <c:pt idx="5">
                  <c:v>18</c:v>
                </c:pt>
                <c:pt idx="6">
                  <c:v>11</c:v>
                </c:pt>
              </c:numCache>
            </c:numRef>
          </c:val>
          <c:extLst>
            <c:ext xmlns:c16="http://schemas.microsoft.com/office/drawing/2014/chart" uri="{C3380CC4-5D6E-409C-BE32-E72D297353CC}">
              <c16:uniqueId val="{00000001-4F4F-412F-AE09-84BCD6191339}"/>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44724902753252194"/>
          <c:y val="4.776271926785576E-2"/>
          <c:w val="0.24169272536704947"/>
          <c:h val="0.1106866857220038"/>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992723247798E-2"/>
          <c:y val="3.7140204271123488E-2"/>
          <c:w val="0.90266072690809263"/>
          <c:h val="0.54179814120542158"/>
        </c:manualLayout>
      </c:layout>
      <c:barChart>
        <c:barDir val="col"/>
        <c:grouping val="clustered"/>
        <c:varyColors val="0"/>
        <c:ser>
          <c:idx val="0"/>
          <c:order val="0"/>
          <c:tx>
            <c:strRef>
              <c:f>Achievement!$G$18</c:f>
              <c:strCache>
                <c:ptCount val="1"/>
                <c:pt idx="0">
                  <c:v>University</c:v>
                </c:pt>
              </c:strCache>
            </c:strRef>
          </c:tx>
          <c:spPr>
            <a:solidFill>
              <a:schemeClr val="accent1"/>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Achievement!$H$18:$N$18</c:f>
              <c:numCache>
                <c:formatCode>General</c:formatCode>
                <c:ptCount val="7"/>
                <c:pt idx="0">
                  <c:v>5</c:v>
                </c:pt>
                <c:pt idx="1">
                  <c:v>11</c:v>
                </c:pt>
                <c:pt idx="2">
                  <c:v>9</c:v>
                </c:pt>
                <c:pt idx="3">
                  <c:v>4</c:v>
                </c:pt>
                <c:pt idx="4">
                  <c:v>7</c:v>
                </c:pt>
                <c:pt idx="5">
                  <c:v>8</c:v>
                </c:pt>
                <c:pt idx="6">
                  <c:v>8</c:v>
                </c:pt>
              </c:numCache>
            </c:numRef>
          </c:val>
          <c:extLst>
            <c:ext xmlns:c16="http://schemas.microsoft.com/office/drawing/2014/chart" uri="{C3380CC4-5D6E-409C-BE32-E72D297353CC}">
              <c16:uniqueId val="{00000000-ECE1-4CB2-BBE4-756FBF540392}"/>
            </c:ext>
          </c:extLst>
        </c:ser>
        <c:ser>
          <c:idx val="1"/>
          <c:order val="1"/>
          <c:tx>
            <c:strRef>
              <c:f>Achievement!$G$19</c:f>
              <c:strCache>
                <c:ptCount val="1"/>
                <c:pt idx="0">
                  <c:v>Research Institute</c:v>
                </c:pt>
              </c:strCache>
            </c:strRef>
          </c:tx>
          <c:spPr>
            <a:solidFill>
              <a:schemeClr val="accent2"/>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Achievement!$H$19:$N$19</c:f>
              <c:numCache>
                <c:formatCode>General</c:formatCode>
                <c:ptCount val="7"/>
                <c:pt idx="0">
                  <c:v>2</c:v>
                </c:pt>
                <c:pt idx="1">
                  <c:v>4</c:v>
                </c:pt>
                <c:pt idx="2">
                  <c:v>5</c:v>
                </c:pt>
                <c:pt idx="3">
                  <c:v>0</c:v>
                </c:pt>
                <c:pt idx="4">
                  <c:v>1</c:v>
                </c:pt>
                <c:pt idx="5">
                  <c:v>5</c:v>
                </c:pt>
                <c:pt idx="6">
                  <c:v>2</c:v>
                </c:pt>
              </c:numCache>
            </c:numRef>
          </c:val>
          <c:extLst>
            <c:ext xmlns:c16="http://schemas.microsoft.com/office/drawing/2014/chart" uri="{C3380CC4-5D6E-409C-BE32-E72D297353CC}">
              <c16:uniqueId val="{00000001-ECE1-4CB2-BBE4-756FBF540392}"/>
            </c:ext>
          </c:extLst>
        </c:ser>
        <c:ser>
          <c:idx val="2"/>
          <c:order val="2"/>
          <c:tx>
            <c:strRef>
              <c:f>Achievement!$G$20</c:f>
              <c:strCache>
                <c:ptCount val="1"/>
                <c:pt idx="0">
                  <c:v>SME Industry</c:v>
                </c:pt>
              </c:strCache>
            </c:strRef>
          </c:tx>
          <c:spPr>
            <a:solidFill>
              <a:schemeClr val="accent3"/>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Achievement!$H$20:$N$20</c:f>
              <c:numCache>
                <c:formatCode>General</c:formatCode>
                <c:ptCount val="7"/>
                <c:pt idx="0">
                  <c:v>11</c:v>
                </c:pt>
                <c:pt idx="1">
                  <c:v>5</c:v>
                </c:pt>
                <c:pt idx="2">
                  <c:v>7</c:v>
                </c:pt>
                <c:pt idx="3">
                  <c:v>4</c:v>
                </c:pt>
                <c:pt idx="4">
                  <c:v>10</c:v>
                </c:pt>
                <c:pt idx="5">
                  <c:v>7</c:v>
                </c:pt>
                <c:pt idx="6">
                  <c:v>1</c:v>
                </c:pt>
              </c:numCache>
            </c:numRef>
          </c:val>
          <c:extLst>
            <c:ext xmlns:c16="http://schemas.microsoft.com/office/drawing/2014/chart" uri="{C3380CC4-5D6E-409C-BE32-E72D297353CC}">
              <c16:uniqueId val="{00000002-ECE1-4CB2-BBE4-756FBF540392}"/>
            </c:ext>
          </c:extLst>
        </c:ser>
        <c:ser>
          <c:idx val="3"/>
          <c:order val="3"/>
          <c:tx>
            <c:strRef>
              <c:f>Achievement!$G$21</c:f>
              <c:strCache>
                <c:ptCount val="1"/>
                <c:pt idx="0">
                  <c:v>Large Industry</c:v>
                </c:pt>
              </c:strCache>
            </c:strRef>
          </c:tx>
          <c:spPr>
            <a:solidFill>
              <a:schemeClr val="accent4"/>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Achievement!$H$21:$N$21</c:f>
              <c:numCache>
                <c:formatCode>General</c:formatCode>
                <c:ptCount val="7"/>
                <c:pt idx="0">
                  <c:v>5</c:v>
                </c:pt>
                <c:pt idx="1">
                  <c:v>5</c:v>
                </c:pt>
                <c:pt idx="2">
                  <c:v>4</c:v>
                </c:pt>
                <c:pt idx="3">
                  <c:v>1</c:v>
                </c:pt>
                <c:pt idx="4">
                  <c:v>5</c:v>
                </c:pt>
                <c:pt idx="5">
                  <c:v>6</c:v>
                </c:pt>
                <c:pt idx="6">
                  <c:v>2</c:v>
                </c:pt>
              </c:numCache>
            </c:numRef>
          </c:val>
          <c:extLst>
            <c:ext xmlns:c16="http://schemas.microsoft.com/office/drawing/2014/chart" uri="{C3380CC4-5D6E-409C-BE32-E72D297353CC}">
              <c16:uniqueId val="{00000003-ECE1-4CB2-BBE4-756FBF540392}"/>
            </c:ext>
          </c:extLst>
        </c:ser>
        <c:dLbls>
          <c:showLegendKey val="0"/>
          <c:showVal val="0"/>
          <c:showCatName val="0"/>
          <c:showSerName val="0"/>
          <c:showPercent val="0"/>
          <c:showBubbleSize val="0"/>
        </c:dLbls>
        <c:gapWidth val="219"/>
        <c:overlap val="-27"/>
        <c:axId val="2070713216"/>
        <c:axId val="2070707456"/>
      </c:barChart>
      <c:catAx>
        <c:axId val="207071321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07456"/>
        <c:crosses val="autoZero"/>
        <c:auto val="1"/>
        <c:lblAlgn val="ctr"/>
        <c:lblOffset val="100"/>
        <c:noMultiLvlLbl val="0"/>
      </c:catAx>
      <c:valAx>
        <c:axId val="2070707456"/>
        <c:scaling>
          <c:orientation val="minMax"/>
          <c:max val="14"/>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13216"/>
        <c:crosses val="autoZero"/>
        <c:crossBetween val="between"/>
      </c:valAx>
      <c:spPr>
        <a:noFill/>
        <a:ln>
          <a:solidFill>
            <a:schemeClr val="tx1"/>
          </a:solidFill>
        </a:ln>
        <a:effectLst/>
      </c:spPr>
    </c:plotArea>
    <c:legend>
      <c:legendPos val="b"/>
      <c:layout>
        <c:manualLayout>
          <c:xMode val="edge"/>
          <c:yMode val="edge"/>
          <c:x val="0.25486822483996502"/>
          <c:y val="6.2789510251542724E-2"/>
          <c:w val="0.70162502092407264"/>
          <c:h val="7.8343166714188589E-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Achievement!$G$25</c:f>
              <c:strCache>
                <c:ptCount val="1"/>
                <c:pt idx="0">
                  <c:v>Industry</c:v>
                </c:pt>
              </c:strCache>
            </c:strRef>
          </c:tx>
          <c:spPr>
            <a:solidFill>
              <a:schemeClr val="accent1"/>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Achievement!$H$25:$N$25</c:f>
              <c:numCache>
                <c:formatCode>General</c:formatCode>
                <c:ptCount val="7"/>
                <c:pt idx="0">
                  <c:v>16</c:v>
                </c:pt>
                <c:pt idx="1">
                  <c:v>10</c:v>
                </c:pt>
                <c:pt idx="2">
                  <c:v>11</c:v>
                </c:pt>
                <c:pt idx="3">
                  <c:v>5</c:v>
                </c:pt>
                <c:pt idx="4">
                  <c:v>15</c:v>
                </c:pt>
                <c:pt idx="5">
                  <c:v>13</c:v>
                </c:pt>
                <c:pt idx="6">
                  <c:v>3</c:v>
                </c:pt>
              </c:numCache>
            </c:numRef>
          </c:val>
          <c:extLst>
            <c:ext xmlns:c16="http://schemas.microsoft.com/office/drawing/2014/chart" uri="{C3380CC4-5D6E-409C-BE32-E72D297353CC}">
              <c16:uniqueId val="{00000000-0494-40B5-BA86-414B9C2C24D2}"/>
            </c:ext>
          </c:extLst>
        </c:ser>
        <c:ser>
          <c:idx val="1"/>
          <c:order val="1"/>
          <c:tx>
            <c:strRef>
              <c:f>Achievement!$G$26</c:f>
              <c:strCache>
                <c:ptCount val="1"/>
                <c:pt idx="0">
                  <c:v>Accademia</c:v>
                </c:pt>
              </c:strCache>
            </c:strRef>
          </c:tx>
          <c:spPr>
            <a:solidFill>
              <a:schemeClr val="accent2"/>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Achievement!$H$26:$N$26</c:f>
              <c:numCache>
                <c:formatCode>General</c:formatCode>
                <c:ptCount val="7"/>
                <c:pt idx="0">
                  <c:v>7</c:v>
                </c:pt>
                <c:pt idx="1">
                  <c:v>15</c:v>
                </c:pt>
                <c:pt idx="2">
                  <c:v>14</c:v>
                </c:pt>
                <c:pt idx="3">
                  <c:v>4</c:v>
                </c:pt>
                <c:pt idx="4">
                  <c:v>8</c:v>
                </c:pt>
                <c:pt idx="5">
                  <c:v>13</c:v>
                </c:pt>
                <c:pt idx="6">
                  <c:v>10</c:v>
                </c:pt>
              </c:numCache>
            </c:numRef>
          </c:val>
          <c:extLst>
            <c:ext xmlns:c16="http://schemas.microsoft.com/office/drawing/2014/chart" uri="{C3380CC4-5D6E-409C-BE32-E72D297353CC}">
              <c16:uniqueId val="{00000001-0494-40B5-BA86-414B9C2C24D2}"/>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79425420416245429"/>
          <c:y val="4.3489131166296519E-2"/>
          <c:w val="0.16521599020220804"/>
          <c:h val="0.1235073019718689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Analysis'!$D$40</c:f>
              <c:strCache>
                <c:ptCount val="1"/>
                <c:pt idx="0">
                  <c:v>C1 - Total</c:v>
                </c:pt>
              </c:strCache>
            </c:strRef>
          </c:tx>
          <c:spPr>
            <a:solidFill>
              <a:schemeClr val="accent1"/>
            </a:solidFill>
            <a:ln>
              <a:solidFill>
                <a:schemeClr val="tx1"/>
              </a:solidFill>
            </a:ln>
            <a:effectLst/>
          </c:spPr>
          <c:invertIfNegative val="0"/>
          <c:dLbls>
            <c:dLbl>
              <c:idx val="0"/>
              <c:tx>
                <c:rich>
                  <a:bodyPr/>
                  <a:lstStyle/>
                  <a:p>
                    <a:fld id="{FB181BED-C5D3-414B-AC17-1DBF110C548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6D-4906-B7D4-D39E91F07CD1}"/>
                </c:ext>
              </c:extLst>
            </c:dLbl>
            <c:dLbl>
              <c:idx val="1"/>
              <c:tx>
                <c:rich>
                  <a:bodyPr/>
                  <a:lstStyle/>
                  <a:p>
                    <a:fld id="{20AF59AE-211B-490F-9D26-04A2C89F15A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6D-4906-B7D4-D39E91F07CD1}"/>
                </c:ext>
              </c:extLst>
            </c:dLbl>
            <c:dLbl>
              <c:idx val="2"/>
              <c:tx>
                <c:rich>
                  <a:bodyPr/>
                  <a:lstStyle/>
                  <a:p>
                    <a:fld id="{7AD727BC-70DF-4959-914C-35B3394763D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6D-4906-B7D4-D39E91F07CD1}"/>
                </c:ext>
              </c:extLst>
            </c:dLbl>
            <c:dLbl>
              <c:idx val="3"/>
              <c:tx>
                <c:rich>
                  <a:bodyPr/>
                  <a:lstStyle/>
                  <a:p>
                    <a:fld id="{6C8F7B12-5409-49EE-9676-A090539E224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6D-4906-B7D4-D39E91F07CD1}"/>
                </c:ext>
              </c:extLst>
            </c:dLbl>
            <c:dLbl>
              <c:idx val="4"/>
              <c:tx>
                <c:rich>
                  <a:bodyPr/>
                  <a:lstStyle/>
                  <a:p>
                    <a:fld id="{B1BC8AAB-D9D2-4C65-96EF-964E2160F9D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6D-4906-B7D4-D39E91F07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'Likert Statistical Analysis'!$D$42:$D$46</c:f>
              <c:numCache>
                <c:formatCode>General</c:formatCode>
                <c:ptCount val="5"/>
                <c:pt idx="0">
                  <c:v>0</c:v>
                </c:pt>
                <c:pt idx="1">
                  <c:v>2</c:v>
                </c:pt>
                <c:pt idx="2">
                  <c:v>11</c:v>
                </c:pt>
                <c:pt idx="3">
                  <c:v>16</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0-266D-4906-B7D4-D39E91F07CD1}"/>
            </c:ext>
          </c:extLst>
        </c:ser>
        <c:dLbls>
          <c:showLegendKey val="0"/>
          <c:showVal val="0"/>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Analysis'!$E$40</c:f>
              <c:strCache>
                <c:ptCount val="1"/>
                <c:pt idx="0">
                  <c:v>C2 - Total</c:v>
                </c:pt>
              </c:strCache>
            </c:strRef>
          </c:tx>
          <c:spPr>
            <a:solidFill>
              <a:schemeClr val="accent1"/>
            </a:solidFill>
            <a:ln>
              <a:solidFill>
                <a:schemeClr val="tx1"/>
              </a:solidFill>
            </a:ln>
            <a:effectLst/>
          </c:spPr>
          <c:invertIfNegative val="0"/>
          <c:dLbls>
            <c:dLbl>
              <c:idx val="0"/>
              <c:tx>
                <c:rich>
                  <a:bodyPr/>
                  <a:lstStyle/>
                  <a:p>
                    <a:fld id="{0971F530-21DE-4E76-9EEC-0B4B27A4DC9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7D-429E-8CD7-41D9C3CF93A0}"/>
                </c:ext>
              </c:extLst>
            </c:dLbl>
            <c:dLbl>
              <c:idx val="1"/>
              <c:tx>
                <c:rich>
                  <a:bodyPr/>
                  <a:lstStyle/>
                  <a:p>
                    <a:fld id="{D1271C9C-2CE3-4AEC-84F3-2DF81FEE2B4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7D-429E-8CD7-41D9C3CF93A0}"/>
                </c:ext>
              </c:extLst>
            </c:dLbl>
            <c:dLbl>
              <c:idx val="2"/>
              <c:tx>
                <c:rich>
                  <a:bodyPr/>
                  <a:lstStyle/>
                  <a:p>
                    <a:fld id="{035CB605-783C-4B5B-B242-493F33CB1DA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7D-429E-8CD7-41D9C3CF93A0}"/>
                </c:ext>
              </c:extLst>
            </c:dLbl>
            <c:dLbl>
              <c:idx val="3"/>
              <c:tx>
                <c:rich>
                  <a:bodyPr/>
                  <a:lstStyle/>
                  <a:p>
                    <a:fld id="{CF591040-2FC5-4C34-89A5-3F4A9368CFE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7D-429E-8CD7-41D9C3CF93A0}"/>
                </c:ext>
              </c:extLst>
            </c:dLbl>
            <c:dLbl>
              <c:idx val="4"/>
              <c:tx>
                <c:rich>
                  <a:bodyPr/>
                  <a:lstStyle/>
                  <a:p>
                    <a:fld id="{138AB20A-E2CF-4A19-9C77-1F06F65CF20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7D-429E-8CD7-41D9C3CF9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Analysis'!$E$42:$E$46</c:f>
              <c:numCache>
                <c:formatCode>General</c:formatCode>
                <c:ptCount val="5"/>
                <c:pt idx="0">
                  <c:v>0</c:v>
                </c:pt>
                <c:pt idx="1">
                  <c:v>3</c:v>
                </c:pt>
                <c:pt idx="2">
                  <c:v>14</c:v>
                </c:pt>
                <c:pt idx="3">
                  <c:v>12</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5-737D-429E-8CD7-41D9C3CF93A0}"/>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Analysis'!$F$40</c:f>
              <c:strCache>
                <c:ptCount val="1"/>
                <c:pt idx="0">
                  <c:v>C3 - Total</c:v>
                </c:pt>
              </c:strCache>
            </c:strRef>
          </c:tx>
          <c:spPr>
            <a:solidFill>
              <a:schemeClr val="accent1"/>
            </a:solidFill>
            <a:ln>
              <a:solidFill>
                <a:schemeClr val="tx1"/>
              </a:solidFill>
            </a:ln>
            <a:effectLst/>
          </c:spPr>
          <c:invertIfNegative val="0"/>
          <c:dLbls>
            <c:dLbl>
              <c:idx val="0"/>
              <c:tx>
                <c:rich>
                  <a:bodyPr/>
                  <a:lstStyle/>
                  <a:p>
                    <a:fld id="{A9C598B1-1282-4EA3-8E80-4E976E3155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F2-4F3B-BC34-BCE06ABE6EE3}"/>
                </c:ext>
              </c:extLst>
            </c:dLbl>
            <c:dLbl>
              <c:idx val="1"/>
              <c:tx>
                <c:rich>
                  <a:bodyPr/>
                  <a:lstStyle/>
                  <a:p>
                    <a:fld id="{C6DAD368-0BF6-46C5-89DB-12A34051E17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F2-4F3B-BC34-BCE06ABE6EE3}"/>
                </c:ext>
              </c:extLst>
            </c:dLbl>
            <c:dLbl>
              <c:idx val="2"/>
              <c:tx>
                <c:rich>
                  <a:bodyPr/>
                  <a:lstStyle/>
                  <a:p>
                    <a:fld id="{86709C6E-55B4-40F3-9FEC-7E0FD8388D3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F2-4F3B-BC34-BCE06ABE6EE3}"/>
                </c:ext>
              </c:extLst>
            </c:dLbl>
            <c:dLbl>
              <c:idx val="3"/>
              <c:tx>
                <c:rich>
                  <a:bodyPr/>
                  <a:lstStyle/>
                  <a:p>
                    <a:fld id="{92FEE361-DB38-48DD-8F1D-98B09FC1AB3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F2-4F3B-BC34-BCE06ABE6EE3}"/>
                </c:ext>
              </c:extLst>
            </c:dLbl>
            <c:dLbl>
              <c:idx val="4"/>
              <c:tx>
                <c:rich>
                  <a:bodyPr/>
                  <a:lstStyle/>
                  <a:p>
                    <a:fld id="{C97C3A17-EF10-43A8-BE4C-EFB5A4D9CF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F2-4F3B-BC34-BCE06ABE6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Analysis'!$F$42:$F$46</c:f>
              <c:numCache>
                <c:formatCode>General</c:formatCode>
                <c:ptCount val="5"/>
                <c:pt idx="0">
                  <c:v>0</c:v>
                </c:pt>
                <c:pt idx="1">
                  <c:v>2</c:v>
                </c:pt>
                <c:pt idx="2">
                  <c:v>9</c:v>
                </c:pt>
                <c:pt idx="3">
                  <c:v>16</c:v>
                </c:pt>
                <c:pt idx="4">
                  <c:v>8</c:v>
                </c:pt>
              </c:numCache>
            </c:numRef>
          </c:val>
          <c:extLst>
            <c:ext xmlns:c15="http://schemas.microsoft.com/office/drawing/2012/chart" uri="{02D57815-91ED-43cb-92C2-25804820EDAC}">
              <c15:datalabelsRange>
                <c15:f>'Likert Statistical Analysis'!$F$48:$F$52</c15:f>
                <c15:dlblRangeCache>
                  <c:ptCount val="5"/>
                  <c:pt idx="0">
                    <c:v>0.00%</c:v>
                  </c:pt>
                  <c:pt idx="1">
                    <c:v>5.71%</c:v>
                  </c:pt>
                  <c:pt idx="2">
                    <c:v>25.71%</c:v>
                  </c:pt>
                  <c:pt idx="3">
                    <c:v>45.71%</c:v>
                  </c:pt>
                  <c:pt idx="4">
                    <c:v>22.86%</c:v>
                  </c:pt>
                </c15:dlblRangeCache>
              </c15:datalabelsRange>
            </c:ext>
            <c:ext xmlns:c16="http://schemas.microsoft.com/office/drawing/2014/chart" uri="{C3380CC4-5D6E-409C-BE32-E72D297353CC}">
              <c16:uniqueId val="{00000006-C3F2-4F3B-BC34-BCE06ABE6EE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Analysis'!$G$40</c:f>
              <c:strCache>
                <c:ptCount val="1"/>
                <c:pt idx="0">
                  <c:v>C5 - Total</c:v>
                </c:pt>
              </c:strCache>
            </c:strRef>
          </c:tx>
          <c:spPr>
            <a:solidFill>
              <a:schemeClr val="accent1"/>
            </a:solidFill>
            <a:ln>
              <a:solidFill>
                <a:schemeClr val="tx1"/>
              </a:solidFill>
            </a:ln>
            <a:effectLst/>
          </c:spPr>
          <c:invertIfNegative val="0"/>
          <c:dLbls>
            <c:dLbl>
              <c:idx val="0"/>
              <c:tx>
                <c:rich>
                  <a:bodyPr/>
                  <a:lstStyle/>
                  <a:p>
                    <a:fld id="{DE4F20DE-E137-4BA0-9A8A-2FB10E7F0CE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D4-4AF0-87BB-9B8B757D9604}"/>
                </c:ext>
              </c:extLst>
            </c:dLbl>
            <c:dLbl>
              <c:idx val="1"/>
              <c:tx>
                <c:rich>
                  <a:bodyPr/>
                  <a:lstStyle/>
                  <a:p>
                    <a:fld id="{DECEB468-A219-4F74-9B52-443D83B8AA7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D4-4AF0-87BB-9B8B757D9604}"/>
                </c:ext>
              </c:extLst>
            </c:dLbl>
            <c:dLbl>
              <c:idx val="2"/>
              <c:tx>
                <c:rich>
                  <a:bodyPr/>
                  <a:lstStyle/>
                  <a:p>
                    <a:fld id="{CC1F81F9-BDF6-4F72-8134-97A1B64BED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D4-4AF0-87BB-9B8B757D9604}"/>
                </c:ext>
              </c:extLst>
            </c:dLbl>
            <c:dLbl>
              <c:idx val="3"/>
              <c:tx>
                <c:rich>
                  <a:bodyPr/>
                  <a:lstStyle/>
                  <a:p>
                    <a:fld id="{A5E3E53A-87B5-4ABD-B62E-78B1A564D7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D4-4AF0-87BB-9B8B757D9604}"/>
                </c:ext>
              </c:extLst>
            </c:dLbl>
            <c:dLbl>
              <c:idx val="4"/>
              <c:tx>
                <c:rich>
                  <a:bodyPr/>
                  <a:lstStyle/>
                  <a:p>
                    <a:fld id="{63145D9C-8C45-45AE-8824-761F2CA7F1B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D4-4AF0-87BB-9B8B757D9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Analysis'!$G$42:$G$46</c:f>
              <c:numCache>
                <c:formatCode>General</c:formatCode>
                <c:ptCount val="5"/>
                <c:pt idx="0">
                  <c:v>0</c:v>
                </c:pt>
                <c:pt idx="1">
                  <c:v>1</c:v>
                </c:pt>
                <c:pt idx="2">
                  <c:v>12</c:v>
                </c:pt>
                <c:pt idx="3">
                  <c:v>16</c:v>
                </c:pt>
                <c:pt idx="4">
                  <c:v>6</c:v>
                </c:pt>
              </c:numCache>
            </c:numRef>
          </c:val>
          <c:extLst>
            <c:ext xmlns:c15="http://schemas.microsoft.com/office/drawing/2012/chart" uri="{02D57815-91ED-43cb-92C2-25804820EDAC}">
              <c15:datalabelsRange>
                <c15:f>'Likert Statistical Analysis'!$G$48:$G$52</c15:f>
                <c15:dlblRangeCache>
                  <c:ptCount val="5"/>
                  <c:pt idx="0">
                    <c:v>0.00%</c:v>
                  </c:pt>
                  <c:pt idx="1">
                    <c:v>2.86%</c:v>
                  </c:pt>
                  <c:pt idx="2">
                    <c:v>34.29%</c:v>
                  </c:pt>
                  <c:pt idx="3">
                    <c:v>45.71%</c:v>
                  </c:pt>
                  <c:pt idx="4">
                    <c:v>17.14%</c:v>
                  </c:pt>
                </c15:dlblRangeCache>
              </c15:datalabelsRange>
            </c:ext>
            <c:ext xmlns:c16="http://schemas.microsoft.com/office/drawing/2014/chart" uri="{C3380CC4-5D6E-409C-BE32-E72D297353CC}">
              <c16:uniqueId val="{00000006-23D4-4AF0-87BB-9B8B757D960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Analysis'!$H$40</c:f>
              <c:strCache>
                <c:ptCount val="1"/>
                <c:pt idx="0">
                  <c:v>C6 - Total</c:v>
                </c:pt>
              </c:strCache>
            </c:strRef>
          </c:tx>
          <c:spPr>
            <a:solidFill>
              <a:schemeClr val="accent1"/>
            </a:solidFill>
            <a:ln>
              <a:solidFill>
                <a:schemeClr val="tx1"/>
              </a:solidFill>
            </a:ln>
            <a:effectLst/>
          </c:spPr>
          <c:invertIfNegative val="0"/>
          <c:dLbls>
            <c:dLbl>
              <c:idx val="0"/>
              <c:tx>
                <c:rich>
                  <a:bodyPr/>
                  <a:lstStyle/>
                  <a:p>
                    <a:fld id="{B10F0BFF-D81F-4592-99CD-4AB9CAEA290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4F-48F2-B578-C8A5DE607C1C}"/>
                </c:ext>
              </c:extLst>
            </c:dLbl>
            <c:dLbl>
              <c:idx val="1"/>
              <c:tx>
                <c:rich>
                  <a:bodyPr/>
                  <a:lstStyle/>
                  <a:p>
                    <a:fld id="{3AF4EA0D-893B-4513-98EF-4579FA176DE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4F-48F2-B578-C8A5DE607C1C}"/>
                </c:ext>
              </c:extLst>
            </c:dLbl>
            <c:dLbl>
              <c:idx val="2"/>
              <c:tx>
                <c:rich>
                  <a:bodyPr/>
                  <a:lstStyle/>
                  <a:p>
                    <a:fld id="{742616A0-26E8-4F95-8079-9206DDED115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4F-48F2-B578-C8A5DE607C1C}"/>
                </c:ext>
              </c:extLst>
            </c:dLbl>
            <c:dLbl>
              <c:idx val="3"/>
              <c:tx>
                <c:rich>
                  <a:bodyPr/>
                  <a:lstStyle/>
                  <a:p>
                    <a:fld id="{84AC95A2-B2A5-4CD3-8AEC-3A6BD0CBB0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4F-48F2-B578-C8A5DE607C1C}"/>
                </c:ext>
              </c:extLst>
            </c:dLbl>
            <c:dLbl>
              <c:idx val="4"/>
              <c:tx>
                <c:rich>
                  <a:bodyPr/>
                  <a:lstStyle/>
                  <a:p>
                    <a:fld id="{D8811BC9-44A5-4E26-BD84-954AE850262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4F-48F2-B578-C8A5DE607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Analysis'!$H$42:$H$46</c:f>
              <c:numCache>
                <c:formatCode>General</c:formatCode>
                <c:ptCount val="5"/>
                <c:pt idx="0">
                  <c:v>0</c:v>
                </c:pt>
                <c:pt idx="1">
                  <c:v>5</c:v>
                </c:pt>
                <c:pt idx="2">
                  <c:v>9</c:v>
                </c:pt>
                <c:pt idx="3">
                  <c:v>12</c:v>
                </c:pt>
                <c:pt idx="4">
                  <c:v>10</c:v>
                </c:pt>
              </c:numCache>
            </c:numRef>
          </c:val>
          <c:extLst>
            <c:ext xmlns:c15="http://schemas.microsoft.com/office/drawing/2012/chart" uri="{02D57815-91ED-43cb-92C2-25804820EDAC}">
              <c15:datalabelsRange>
                <c15:f>'Likert Statistical Analysis'!$H$48:$H$52</c15:f>
                <c15:dlblRangeCache>
                  <c:ptCount val="5"/>
                  <c:pt idx="0">
                    <c:v>0.00%</c:v>
                  </c:pt>
                  <c:pt idx="1">
                    <c:v>13.89%</c:v>
                  </c:pt>
                  <c:pt idx="2">
                    <c:v>25.00%</c:v>
                  </c:pt>
                  <c:pt idx="3">
                    <c:v>33.33%</c:v>
                  </c:pt>
                  <c:pt idx="4">
                    <c:v>27.78%</c:v>
                  </c:pt>
                </c15:dlblRangeCache>
              </c15:datalabelsRange>
            </c:ext>
            <c:ext xmlns:c16="http://schemas.microsoft.com/office/drawing/2014/chart" uri="{C3380CC4-5D6E-409C-BE32-E72D297353CC}">
              <c16:uniqueId val="{00000006-9C4F-48F2-B578-C8A5DE607C1C}"/>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Analysis'!$I$40</c:f>
              <c:strCache>
                <c:ptCount val="1"/>
                <c:pt idx="0">
                  <c:v>C7 - Total</c:v>
                </c:pt>
              </c:strCache>
            </c:strRef>
          </c:tx>
          <c:spPr>
            <a:solidFill>
              <a:schemeClr val="accent1"/>
            </a:solidFill>
            <a:ln>
              <a:solidFill>
                <a:schemeClr val="tx1"/>
              </a:solidFill>
            </a:ln>
            <a:effectLst/>
          </c:spPr>
          <c:invertIfNegative val="0"/>
          <c:dLbls>
            <c:dLbl>
              <c:idx val="0"/>
              <c:tx>
                <c:rich>
                  <a:bodyPr/>
                  <a:lstStyle/>
                  <a:p>
                    <a:fld id="{1E7B6361-D57E-4F15-A79D-791D2742C1C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24-4705-8EC2-6A320FCBBAB4}"/>
                </c:ext>
              </c:extLst>
            </c:dLbl>
            <c:dLbl>
              <c:idx val="1"/>
              <c:tx>
                <c:rich>
                  <a:bodyPr/>
                  <a:lstStyle/>
                  <a:p>
                    <a:fld id="{B71FB0E7-61AC-4D8F-82B5-B2DAC22B14C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24-4705-8EC2-6A320FCBBAB4}"/>
                </c:ext>
              </c:extLst>
            </c:dLbl>
            <c:dLbl>
              <c:idx val="2"/>
              <c:tx>
                <c:rich>
                  <a:bodyPr/>
                  <a:lstStyle/>
                  <a:p>
                    <a:fld id="{0AB3C705-74F6-4090-AA4B-BADFA817BA8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24-4705-8EC2-6A320FCBBAB4}"/>
                </c:ext>
              </c:extLst>
            </c:dLbl>
            <c:dLbl>
              <c:idx val="3"/>
              <c:tx>
                <c:rich>
                  <a:bodyPr/>
                  <a:lstStyle/>
                  <a:p>
                    <a:fld id="{52ADC785-2068-4BC0-A78B-2015AFF44E6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24-4705-8EC2-6A320FCBBAB4}"/>
                </c:ext>
              </c:extLst>
            </c:dLbl>
            <c:dLbl>
              <c:idx val="4"/>
              <c:tx>
                <c:rich>
                  <a:bodyPr/>
                  <a:lstStyle/>
                  <a:p>
                    <a:fld id="{C1DF9ED4-F516-45C8-BCCD-20FE17C296D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24-4705-8EC2-6A320FCBBA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Analysis'!$I$42:$I$46</c:f>
              <c:numCache>
                <c:formatCode>General</c:formatCode>
                <c:ptCount val="5"/>
                <c:pt idx="0">
                  <c:v>1</c:v>
                </c:pt>
                <c:pt idx="1">
                  <c:v>1</c:v>
                </c:pt>
                <c:pt idx="2">
                  <c:v>10</c:v>
                </c:pt>
                <c:pt idx="3">
                  <c:v>17</c:v>
                </c:pt>
                <c:pt idx="4">
                  <c:v>6</c:v>
                </c:pt>
              </c:numCache>
            </c:numRef>
          </c:val>
          <c:extLst>
            <c:ext xmlns:c15="http://schemas.microsoft.com/office/drawing/2012/chart" uri="{02D57815-91ED-43cb-92C2-25804820EDAC}">
              <c15:datalabelsRange>
                <c15:f>'Likert Statistical Analysis'!$I$48:$I$52</c15:f>
                <c15:dlblRangeCache>
                  <c:ptCount val="5"/>
                  <c:pt idx="0">
                    <c:v>2.86%</c:v>
                  </c:pt>
                  <c:pt idx="1">
                    <c:v>2.86%</c:v>
                  </c:pt>
                  <c:pt idx="2">
                    <c:v>28.57%</c:v>
                  </c:pt>
                  <c:pt idx="3">
                    <c:v>48.57%</c:v>
                  </c:pt>
                  <c:pt idx="4">
                    <c:v>17.14%</c:v>
                  </c:pt>
                </c15:dlblRangeCache>
              </c15:datalabelsRange>
            </c:ext>
            <c:ext xmlns:c16="http://schemas.microsoft.com/office/drawing/2014/chart" uri="{C3380CC4-5D6E-409C-BE32-E72D297353CC}">
              <c16:uniqueId val="{00000006-7F24-4705-8EC2-6A320FCBBAB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Analysis'!$J$40</c:f>
              <c:strCache>
                <c:ptCount val="1"/>
                <c:pt idx="0">
                  <c:v>C9 - Total</c:v>
                </c:pt>
              </c:strCache>
            </c:strRef>
          </c:tx>
          <c:spPr>
            <a:solidFill>
              <a:schemeClr val="accent1"/>
            </a:solidFill>
            <a:ln>
              <a:solidFill>
                <a:schemeClr val="tx1"/>
              </a:solidFill>
            </a:ln>
            <a:effectLst/>
          </c:spPr>
          <c:invertIfNegative val="0"/>
          <c:dLbls>
            <c:dLbl>
              <c:idx val="0"/>
              <c:tx>
                <c:rich>
                  <a:bodyPr/>
                  <a:lstStyle/>
                  <a:p>
                    <a:fld id="{FEB9869A-D5E7-4167-A5A6-1925E65A3D8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C6-426F-B6BB-1FE5350EE417}"/>
                </c:ext>
              </c:extLst>
            </c:dLbl>
            <c:dLbl>
              <c:idx val="1"/>
              <c:tx>
                <c:rich>
                  <a:bodyPr/>
                  <a:lstStyle/>
                  <a:p>
                    <a:fld id="{48BF539D-D66F-436D-8EA6-D2F31FF93E4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C6-426F-B6BB-1FE5350EE417}"/>
                </c:ext>
              </c:extLst>
            </c:dLbl>
            <c:dLbl>
              <c:idx val="2"/>
              <c:tx>
                <c:rich>
                  <a:bodyPr/>
                  <a:lstStyle/>
                  <a:p>
                    <a:fld id="{FC69A350-88B2-4880-A9FB-62B14065CBF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0C6-426F-B6BB-1FE5350EE417}"/>
                </c:ext>
              </c:extLst>
            </c:dLbl>
            <c:dLbl>
              <c:idx val="3"/>
              <c:tx>
                <c:rich>
                  <a:bodyPr/>
                  <a:lstStyle/>
                  <a:p>
                    <a:fld id="{B69EC801-069C-4233-B445-2C683E01B34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0C6-426F-B6BB-1FE5350EE417}"/>
                </c:ext>
              </c:extLst>
            </c:dLbl>
            <c:dLbl>
              <c:idx val="4"/>
              <c:tx>
                <c:rich>
                  <a:bodyPr/>
                  <a:lstStyle/>
                  <a:p>
                    <a:fld id="{1EBA0953-2035-4AD2-A1D2-5C5E4CACE15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C6-426F-B6BB-1FE5350EE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Analysis'!$J$42:$J$46</c:f>
              <c:numCache>
                <c:formatCode>General</c:formatCode>
                <c:ptCount val="5"/>
                <c:pt idx="0">
                  <c:v>0</c:v>
                </c:pt>
                <c:pt idx="1">
                  <c:v>3</c:v>
                </c:pt>
                <c:pt idx="2">
                  <c:v>12</c:v>
                </c:pt>
                <c:pt idx="3">
                  <c:v>14</c:v>
                </c:pt>
                <c:pt idx="4">
                  <c:v>6</c:v>
                </c:pt>
              </c:numCache>
            </c:numRef>
          </c:val>
          <c:extLst>
            <c:ext xmlns:c15="http://schemas.microsoft.com/office/drawing/2012/chart" uri="{02D57815-91ED-43cb-92C2-25804820EDAC}">
              <c15:datalabelsRange>
                <c15:f>'Likert Statistical Analysis'!$J$48:$J$52</c15:f>
                <c15:dlblRangeCache>
                  <c:ptCount val="5"/>
                  <c:pt idx="0">
                    <c:v>0.00%</c:v>
                  </c:pt>
                  <c:pt idx="1">
                    <c:v>8.57%</c:v>
                  </c:pt>
                  <c:pt idx="2">
                    <c:v>34.29%</c:v>
                  </c:pt>
                  <c:pt idx="3">
                    <c:v>40.00%</c:v>
                  </c:pt>
                  <c:pt idx="4">
                    <c:v>17.14%</c:v>
                  </c:pt>
                </c15:dlblRangeCache>
              </c15:datalabelsRange>
            </c:ext>
            <c:ext xmlns:c16="http://schemas.microsoft.com/office/drawing/2014/chart" uri="{C3380CC4-5D6E-409C-BE32-E72D297353CC}">
              <c16:uniqueId val="{00000006-50C6-426F-B6BB-1FE5350EE41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'UCP-SP Years'!$C$65</c:f>
              <c:strCache>
                <c:ptCount val="1"/>
                <c:pt idx="0">
                  <c:v>AI/ML</c:v>
                </c:pt>
              </c:strCache>
            </c:strRef>
          </c:tx>
          <c:spPr>
            <a:solidFill>
              <a:schemeClr val="accent1"/>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Years'!$D$66:$D$73</c:f>
              <c:numCache>
                <c:formatCode>General</c:formatCode>
                <c:ptCount val="8"/>
                <c:pt idx="0">
                  <c:v>1</c:v>
                </c:pt>
                <c:pt idx="1">
                  <c:v>18</c:v>
                </c:pt>
                <c:pt idx="2">
                  <c:v>10</c:v>
                </c:pt>
                <c:pt idx="3">
                  <c:v>7</c:v>
                </c:pt>
                <c:pt idx="4">
                  <c:v>3</c:v>
                </c:pt>
                <c:pt idx="5">
                  <c:v>1</c:v>
                </c:pt>
                <c:pt idx="6">
                  <c:v>0</c:v>
                </c:pt>
                <c:pt idx="7">
                  <c:v>0</c:v>
                </c:pt>
              </c:numCache>
            </c:numRef>
          </c:val>
          <c:extLst>
            <c:ext xmlns:c16="http://schemas.microsoft.com/office/drawing/2014/chart" uri="{C3380CC4-5D6E-409C-BE32-E72D297353CC}">
              <c16:uniqueId val="{00000000-53D4-4FB8-A270-75A669DC068C}"/>
            </c:ext>
          </c:extLst>
        </c:ser>
        <c:ser>
          <c:idx val="1"/>
          <c:order val="1"/>
          <c:tx>
            <c:strRef>
              <c:f>'UCP-SP Years'!$C$55</c:f>
              <c:strCache>
                <c:ptCount val="1"/>
                <c:pt idx="0">
                  <c:v>MDE</c:v>
                </c:pt>
              </c:strCache>
            </c:strRef>
          </c:tx>
          <c:spPr>
            <a:solidFill>
              <a:schemeClr val="accent2"/>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Years'!$D$56:$D$63</c:f>
              <c:numCache>
                <c:formatCode>General</c:formatCode>
                <c:ptCount val="8"/>
                <c:pt idx="0">
                  <c:v>4</c:v>
                </c:pt>
                <c:pt idx="1">
                  <c:v>15</c:v>
                </c:pt>
                <c:pt idx="2">
                  <c:v>3</c:v>
                </c:pt>
                <c:pt idx="3">
                  <c:v>6</c:v>
                </c:pt>
                <c:pt idx="4">
                  <c:v>7</c:v>
                </c:pt>
                <c:pt idx="5">
                  <c:v>2</c:v>
                </c:pt>
                <c:pt idx="6">
                  <c:v>3</c:v>
                </c:pt>
                <c:pt idx="7">
                  <c:v>0</c:v>
                </c:pt>
              </c:numCache>
            </c:numRef>
          </c:val>
          <c:extLst>
            <c:ext xmlns:c16="http://schemas.microsoft.com/office/drawing/2014/chart" uri="{C3380CC4-5D6E-409C-BE32-E72D297353CC}">
              <c16:uniqueId val="{00000001-53D4-4FB8-A270-75A669DC068C}"/>
            </c:ext>
          </c:extLst>
        </c:ser>
        <c:ser>
          <c:idx val="2"/>
          <c:order val="2"/>
          <c:tx>
            <c:strRef>
              <c:f>'UCP-SP Years'!$C$45</c:f>
              <c:strCache>
                <c:ptCount val="1"/>
                <c:pt idx="0">
                  <c:v>DevOps</c:v>
                </c:pt>
              </c:strCache>
            </c:strRef>
          </c:tx>
          <c:spPr>
            <a:solidFill>
              <a:schemeClr val="accent3"/>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Years'!$D$46:$D$53</c:f>
              <c:numCache>
                <c:formatCode>General</c:formatCode>
                <c:ptCount val="8"/>
                <c:pt idx="0">
                  <c:v>2</c:v>
                </c:pt>
                <c:pt idx="1">
                  <c:v>15</c:v>
                </c:pt>
                <c:pt idx="2">
                  <c:v>14</c:v>
                </c:pt>
                <c:pt idx="3">
                  <c:v>4</c:v>
                </c:pt>
                <c:pt idx="4">
                  <c:v>2</c:v>
                </c:pt>
                <c:pt idx="5">
                  <c:v>1</c:v>
                </c:pt>
                <c:pt idx="6">
                  <c:v>0</c:v>
                </c:pt>
                <c:pt idx="7">
                  <c:v>2</c:v>
                </c:pt>
              </c:numCache>
            </c:numRef>
          </c:val>
          <c:extLst>
            <c:ext xmlns:c16="http://schemas.microsoft.com/office/drawing/2014/chart" uri="{C3380CC4-5D6E-409C-BE32-E72D297353CC}">
              <c16:uniqueId val="{00000002-53D4-4FB8-A270-75A669DC068C}"/>
            </c:ext>
          </c:extLst>
        </c:ser>
        <c:dLbls>
          <c:showLegendKey val="0"/>
          <c:showVal val="0"/>
          <c:showCatName val="0"/>
          <c:showSerName val="0"/>
          <c:showPercent val="0"/>
          <c:showBubbleSize val="0"/>
        </c:dLbls>
        <c:gapWidth val="219"/>
        <c:overlap val="-27"/>
        <c:axId val="603703184"/>
        <c:axId val="603692144"/>
      </c:barChart>
      <c:catAx>
        <c:axId val="6037031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603692144"/>
        <c:crosses val="autoZero"/>
        <c:auto val="1"/>
        <c:lblAlgn val="ctr"/>
        <c:lblOffset val="100"/>
        <c:noMultiLvlLbl val="0"/>
      </c:catAx>
      <c:valAx>
        <c:axId val="603692144"/>
        <c:scaling>
          <c:orientation val="minMax"/>
          <c:max val="2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03703184"/>
        <c:crosses val="autoZero"/>
        <c:crossBetween val="between"/>
        <c:majorUnit val="2"/>
      </c:valAx>
      <c:spPr>
        <a:noFill/>
        <a:ln>
          <a:solidFill>
            <a:schemeClr val="tx1"/>
          </a:solidFill>
        </a:ln>
        <a:effectLst/>
      </c:spPr>
    </c:plotArea>
    <c:legend>
      <c:legendPos val="r"/>
      <c:layout>
        <c:manualLayout>
          <c:xMode val="edge"/>
          <c:yMode val="edge"/>
          <c:x val="0.7710892699978863"/>
          <c:y val="0.10142132150775579"/>
          <c:w val="0.16979354474945418"/>
          <c:h val="0.16723377404633813"/>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Analysis'!$K$40</c:f>
              <c:strCache>
                <c:ptCount val="1"/>
                <c:pt idx="0">
                  <c:v>C11 - Total</c:v>
                </c:pt>
              </c:strCache>
            </c:strRef>
          </c:tx>
          <c:spPr>
            <a:solidFill>
              <a:schemeClr val="accent1"/>
            </a:solidFill>
            <a:ln>
              <a:solidFill>
                <a:schemeClr val="tx1"/>
              </a:solidFill>
            </a:ln>
            <a:effectLst/>
          </c:spPr>
          <c:invertIfNegative val="0"/>
          <c:dLbls>
            <c:dLbl>
              <c:idx val="0"/>
              <c:tx>
                <c:rich>
                  <a:bodyPr/>
                  <a:lstStyle/>
                  <a:p>
                    <a:fld id="{64D45577-945F-442A-ADBE-E5BA915AE2A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9B2-499E-B61B-17D24BA6739A}"/>
                </c:ext>
              </c:extLst>
            </c:dLbl>
            <c:dLbl>
              <c:idx val="1"/>
              <c:tx>
                <c:rich>
                  <a:bodyPr/>
                  <a:lstStyle/>
                  <a:p>
                    <a:fld id="{0A47A6F2-7F8B-40C6-A44C-F19D2DC68FF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9B2-499E-B61B-17D24BA6739A}"/>
                </c:ext>
              </c:extLst>
            </c:dLbl>
            <c:dLbl>
              <c:idx val="2"/>
              <c:tx>
                <c:rich>
                  <a:bodyPr/>
                  <a:lstStyle/>
                  <a:p>
                    <a:fld id="{9CDFF0E8-5842-4661-9EC3-4FC0EBC8CB9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B2-499E-B61B-17D24BA6739A}"/>
                </c:ext>
              </c:extLst>
            </c:dLbl>
            <c:dLbl>
              <c:idx val="3"/>
              <c:tx>
                <c:rich>
                  <a:bodyPr/>
                  <a:lstStyle/>
                  <a:p>
                    <a:fld id="{F2BCE346-9BE3-4708-88F1-E34D1AD9B32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9B2-499E-B61B-17D24BA6739A}"/>
                </c:ext>
              </c:extLst>
            </c:dLbl>
            <c:dLbl>
              <c:idx val="4"/>
              <c:tx>
                <c:rich>
                  <a:bodyPr/>
                  <a:lstStyle/>
                  <a:p>
                    <a:fld id="{71E750EB-9211-4D9C-A701-70792DF19E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9B2-499E-B61B-17D24BA67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Analysis'!$K$42:$K$46</c:f>
              <c:numCache>
                <c:formatCode>General</c:formatCode>
                <c:ptCount val="5"/>
                <c:pt idx="0">
                  <c:v>0</c:v>
                </c:pt>
                <c:pt idx="1">
                  <c:v>4</c:v>
                </c:pt>
                <c:pt idx="2">
                  <c:v>10</c:v>
                </c:pt>
                <c:pt idx="3">
                  <c:v>16</c:v>
                </c:pt>
                <c:pt idx="4">
                  <c:v>5</c:v>
                </c:pt>
              </c:numCache>
            </c:numRef>
          </c:val>
          <c:extLst>
            <c:ext xmlns:c15="http://schemas.microsoft.com/office/drawing/2012/chart" uri="{02D57815-91ED-43cb-92C2-25804820EDAC}">
              <c15:datalabelsRange>
                <c15:f>'Likert Statistical Analysis'!$K$48:$K$52</c15:f>
                <c15:dlblRangeCache>
                  <c:ptCount val="5"/>
                  <c:pt idx="0">
                    <c:v>0.00%</c:v>
                  </c:pt>
                  <c:pt idx="1">
                    <c:v>11.43%</c:v>
                  </c:pt>
                  <c:pt idx="2">
                    <c:v>28.57%</c:v>
                  </c:pt>
                  <c:pt idx="3">
                    <c:v>45.71%</c:v>
                  </c:pt>
                  <c:pt idx="4">
                    <c:v>14.29%</c:v>
                  </c:pt>
                </c15:dlblRangeCache>
              </c15:datalabelsRange>
            </c:ext>
            <c:ext xmlns:c16="http://schemas.microsoft.com/office/drawing/2014/chart" uri="{C3380CC4-5D6E-409C-BE32-E72D297353CC}">
              <c16:uniqueId val="{00000006-89B2-499E-B61B-17D24BA6739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Analysis'!$D$66</c:f>
              <c:strCache>
                <c:ptCount val="1"/>
                <c:pt idx="0">
                  <c:v>C1 - Industry</c:v>
                </c:pt>
              </c:strCache>
            </c:strRef>
          </c:tx>
          <c:spPr>
            <a:solidFill>
              <a:schemeClr val="accent2"/>
            </a:solidFill>
            <a:ln>
              <a:solidFill>
                <a:schemeClr val="tx1"/>
              </a:solidFill>
            </a:ln>
            <a:effectLst/>
          </c:spPr>
          <c:invertIfNegative val="0"/>
          <c:dLbls>
            <c:dLbl>
              <c:idx val="0"/>
              <c:tx>
                <c:rich>
                  <a:bodyPr/>
                  <a:lstStyle/>
                  <a:p>
                    <a:fld id="{294B1546-B2D6-4F68-A6DE-497FD824505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C9D-4AB3-9BBF-55382029704D}"/>
                </c:ext>
              </c:extLst>
            </c:dLbl>
            <c:dLbl>
              <c:idx val="1"/>
              <c:tx>
                <c:rich>
                  <a:bodyPr/>
                  <a:lstStyle/>
                  <a:p>
                    <a:fld id="{36A4B871-74CE-484C-80F6-ABB40521DDD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9D-4AB3-9BBF-55382029704D}"/>
                </c:ext>
              </c:extLst>
            </c:dLbl>
            <c:dLbl>
              <c:idx val="2"/>
              <c:tx>
                <c:rich>
                  <a:bodyPr/>
                  <a:lstStyle/>
                  <a:p>
                    <a:fld id="{2991CFED-0CC5-4133-A6E5-13881EAD13D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C9D-4AB3-9BBF-55382029704D}"/>
                </c:ext>
              </c:extLst>
            </c:dLbl>
            <c:dLbl>
              <c:idx val="3"/>
              <c:tx>
                <c:rich>
                  <a:bodyPr/>
                  <a:lstStyle/>
                  <a:p>
                    <a:fld id="{70AB1FA1-E82C-4931-8433-BB913A58DD4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C9D-4AB3-9BBF-55382029704D}"/>
                </c:ext>
              </c:extLst>
            </c:dLbl>
            <c:dLbl>
              <c:idx val="4"/>
              <c:tx>
                <c:rich>
                  <a:bodyPr/>
                  <a:lstStyle/>
                  <a:p>
                    <a:fld id="{8CF8DE4E-38EC-4491-ACC3-EA663856E4F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9D-4AB3-9BBF-5538202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Analysis'!$D$68:$D$72</c:f>
              <c:numCache>
                <c:formatCode>General</c:formatCode>
                <c:ptCount val="5"/>
                <c:pt idx="0">
                  <c:v>0</c:v>
                </c:pt>
                <c:pt idx="1">
                  <c:v>2</c:v>
                </c:pt>
                <c:pt idx="2">
                  <c:v>5</c:v>
                </c:pt>
                <c:pt idx="3">
                  <c:v>11</c:v>
                </c:pt>
                <c:pt idx="4">
                  <c:v>1</c:v>
                </c:pt>
              </c:numCache>
            </c:numRef>
          </c:val>
          <c:extLst>
            <c:ext xmlns:c15="http://schemas.microsoft.com/office/drawing/2012/chart" uri="{02D57815-91ED-43cb-92C2-25804820EDAC}">
              <c15:datalabelsRange>
                <c15:f>'Likert Statistical Analysis'!$D$74:$D$78</c15:f>
                <c15:dlblRangeCache>
                  <c:ptCount val="5"/>
                  <c:pt idx="0">
                    <c:v>0.00%</c:v>
                  </c:pt>
                  <c:pt idx="1">
                    <c:v>10.53%</c:v>
                  </c:pt>
                  <c:pt idx="2">
                    <c:v>26.32%</c:v>
                  </c:pt>
                  <c:pt idx="3">
                    <c:v>57.89%</c:v>
                  </c:pt>
                  <c:pt idx="4">
                    <c:v>5.26%</c:v>
                  </c:pt>
                </c15:dlblRangeCache>
              </c15:datalabelsRange>
            </c:ext>
            <c:ext xmlns:c16="http://schemas.microsoft.com/office/drawing/2014/chart" uri="{C3380CC4-5D6E-409C-BE32-E72D297353CC}">
              <c16:uniqueId val="{00000006-CC9D-4AB3-9BBF-55382029704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Analysis'!$E$66</c:f>
              <c:strCache>
                <c:ptCount val="1"/>
                <c:pt idx="0">
                  <c:v>C2 - Industry</c:v>
                </c:pt>
              </c:strCache>
            </c:strRef>
          </c:tx>
          <c:spPr>
            <a:solidFill>
              <a:schemeClr val="accent2"/>
            </a:solidFill>
            <a:ln>
              <a:solidFill>
                <a:schemeClr val="tx1"/>
              </a:solidFill>
            </a:ln>
            <a:effectLst/>
          </c:spPr>
          <c:invertIfNegative val="0"/>
          <c:dLbls>
            <c:dLbl>
              <c:idx val="0"/>
              <c:tx>
                <c:rich>
                  <a:bodyPr/>
                  <a:lstStyle/>
                  <a:p>
                    <a:fld id="{62287484-B7F9-4588-9F8C-39EE27BF886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00-4F5C-A093-F328178B0407}"/>
                </c:ext>
              </c:extLst>
            </c:dLbl>
            <c:dLbl>
              <c:idx val="1"/>
              <c:tx>
                <c:rich>
                  <a:bodyPr/>
                  <a:lstStyle/>
                  <a:p>
                    <a:fld id="{1CBFFB08-A719-4AB3-93E8-AA2CD7192B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00-4F5C-A093-F328178B0407}"/>
                </c:ext>
              </c:extLst>
            </c:dLbl>
            <c:dLbl>
              <c:idx val="2"/>
              <c:tx>
                <c:rich>
                  <a:bodyPr/>
                  <a:lstStyle/>
                  <a:p>
                    <a:fld id="{0174D60D-8009-4A20-9C5C-C1BB6C9ACAE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00-4F5C-A093-F328178B0407}"/>
                </c:ext>
              </c:extLst>
            </c:dLbl>
            <c:dLbl>
              <c:idx val="3"/>
              <c:tx>
                <c:rich>
                  <a:bodyPr/>
                  <a:lstStyle/>
                  <a:p>
                    <a:fld id="{455F28C5-6A78-4804-BAB0-89918266956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00-4F5C-A093-F328178B0407}"/>
                </c:ext>
              </c:extLst>
            </c:dLbl>
            <c:dLbl>
              <c:idx val="4"/>
              <c:tx>
                <c:rich>
                  <a:bodyPr/>
                  <a:lstStyle/>
                  <a:p>
                    <a:fld id="{26278240-5A41-4E87-9710-574C6036487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00-4F5C-A093-F328178B04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Analysis'!$E$68:$E$72</c:f>
              <c:numCache>
                <c:formatCode>General</c:formatCode>
                <c:ptCount val="5"/>
                <c:pt idx="0">
                  <c:v>0</c:v>
                </c:pt>
                <c:pt idx="1">
                  <c:v>1</c:v>
                </c:pt>
                <c:pt idx="2">
                  <c:v>8</c:v>
                </c:pt>
                <c:pt idx="3">
                  <c:v>9</c:v>
                </c:pt>
                <c:pt idx="4">
                  <c:v>1</c:v>
                </c:pt>
              </c:numCache>
            </c:numRef>
          </c:val>
          <c:extLst>
            <c:ext xmlns:c15="http://schemas.microsoft.com/office/drawing/2012/chart" uri="{02D57815-91ED-43cb-92C2-25804820EDAC}">
              <c15:datalabelsRange>
                <c15:f>'Likert Statistical Analysis'!$E$74:$E$78</c15:f>
                <c15:dlblRangeCache>
                  <c:ptCount val="5"/>
                  <c:pt idx="0">
                    <c:v>0.00%</c:v>
                  </c:pt>
                  <c:pt idx="1">
                    <c:v>5.26%</c:v>
                  </c:pt>
                  <c:pt idx="2">
                    <c:v>42.11%</c:v>
                  </c:pt>
                  <c:pt idx="3">
                    <c:v>47.37%</c:v>
                  </c:pt>
                  <c:pt idx="4">
                    <c:v>5.26%</c:v>
                  </c:pt>
                </c15:dlblRangeCache>
              </c15:datalabelsRange>
            </c:ext>
            <c:ext xmlns:c16="http://schemas.microsoft.com/office/drawing/2014/chart" uri="{C3380CC4-5D6E-409C-BE32-E72D297353CC}">
              <c16:uniqueId val="{00000000-1A00-4F5C-A093-F328178B040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Analysis'!$F$66</c:f>
              <c:strCache>
                <c:ptCount val="1"/>
                <c:pt idx="0">
                  <c:v>C3 - Industry</c:v>
                </c:pt>
              </c:strCache>
            </c:strRef>
          </c:tx>
          <c:spPr>
            <a:solidFill>
              <a:schemeClr val="accent2"/>
            </a:solidFill>
            <a:ln>
              <a:solidFill>
                <a:schemeClr val="tx1"/>
              </a:solidFill>
            </a:ln>
            <a:effectLst/>
          </c:spPr>
          <c:invertIfNegative val="0"/>
          <c:dLbls>
            <c:dLbl>
              <c:idx val="0"/>
              <c:tx>
                <c:rich>
                  <a:bodyPr/>
                  <a:lstStyle/>
                  <a:p>
                    <a:fld id="{3A95E667-7D62-41EF-A809-D646C660D2D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104-4D65-B2E9-B5B098299535}"/>
                </c:ext>
              </c:extLst>
            </c:dLbl>
            <c:dLbl>
              <c:idx val="1"/>
              <c:tx>
                <c:rich>
                  <a:bodyPr/>
                  <a:lstStyle/>
                  <a:p>
                    <a:fld id="{2E7103EF-D3E5-4355-BD05-EC90728E1DF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04-4D65-B2E9-B5B098299535}"/>
                </c:ext>
              </c:extLst>
            </c:dLbl>
            <c:dLbl>
              <c:idx val="2"/>
              <c:tx>
                <c:rich>
                  <a:bodyPr/>
                  <a:lstStyle/>
                  <a:p>
                    <a:fld id="{468DE42D-7159-4673-BFC5-1FA1BC813B6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04-4D65-B2E9-B5B098299535}"/>
                </c:ext>
              </c:extLst>
            </c:dLbl>
            <c:dLbl>
              <c:idx val="3"/>
              <c:tx>
                <c:rich>
                  <a:bodyPr/>
                  <a:lstStyle/>
                  <a:p>
                    <a:fld id="{FF1E9F32-D6BA-4A7F-8561-B3BA28B82F3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04-4D65-B2E9-B5B098299535}"/>
                </c:ext>
              </c:extLst>
            </c:dLbl>
            <c:dLbl>
              <c:idx val="4"/>
              <c:tx>
                <c:rich>
                  <a:bodyPr/>
                  <a:lstStyle/>
                  <a:p>
                    <a:fld id="{11A4D3D2-D27E-444B-838E-13F532BDE51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04-4D65-B2E9-B5B098299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Analysis'!$F$68:$F$72</c:f>
              <c:numCache>
                <c:formatCode>General</c:formatCode>
                <c:ptCount val="5"/>
                <c:pt idx="0">
                  <c:v>0</c:v>
                </c:pt>
                <c:pt idx="1">
                  <c:v>1</c:v>
                </c:pt>
                <c:pt idx="2">
                  <c:v>2</c:v>
                </c:pt>
                <c:pt idx="3">
                  <c:v>13</c:v>
                </c:pt>
                <c:pt idx="4">
                  <c:v>3</c:v>
                </c:pt>
              </c:numCache>
            </c:numRef>
          </c:val>
          <c:extLst>
            <c:ext xmlns:c15="http://schemas.microsoft.com/office/drawing/2012/chart" uri="{02D57815-91ED-43cb-92C2-25804820EDAC}">
              <c15:datalabelsRange>
                <c15:f>'Likert Statistical Analysis'!$F$74:$F$78</c15:f>
                <c15:dlblRangeCache>
                  <c:ptCount val="5"/>
                  <c:pt idx="0">
                    <c:v>0.00%</c:v>
                  </c:pt>
                  <c:pt idx="1">
                    <c:v>5.26%</c:v>
                  </c:pt>
                  <c:pt idx="2">
                    <c:v>10.53%</c:v>
                  </c:pt>
                  <c:pt idx="3">
                    <c:v>68.42%</c:v>
                  </c:pt>
                  <c:pt idx="4">
                    <c:v>15.79%</c:v>
                  </c:pt>
                </c15:dlblRangeCache>
              </c15:datalabelsRange>
            </c:ext>
            <c:ext xmlns:c16="http://schemas.microsoft.com/office/drawing/2014/chart" uri="{C3380CC4-5D6E-409C-BE32-E72D297353CC}">
              <c16:uniqueId val="{00000006-4104-4D65-B2E9-B5B09829953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Analysis'!$G$66</c:f>
              <c:strCache>
                <c:ptCount val="1"/>
                <c:pt idx="0">
                  <c:v>C5 - Industry</c:v>
                </c:pt>
              </c:strCache>
            </c:strRef>
          </c:tx>
          <c:spPr>
            <a:solidFill>
              <a:schemeClr val="accent2"/>
            </a:solidFill>
            <a:ln>
              <a:solidFill>
                <a:schemeClr val="tx1"/>
              </a:solidFill>
            </a:ln>
            <a:effectLst/>
          </c:spPr>
          <c:invertIfNegative val="0"/>
          <c:dLbls>
            <c:dLbl>
              <c:idx val="0"/>
              <c:tx>
                <c:rich>
                  <a:bodyPr/>
                  <a:lstStyle/>
                  <a:p>
                    <a:fld id="{B814CF76-9700-48E8-B447-8834AE493DB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BC8-4721-8AA7-596A047A86A5}"/>
                </c:ext>
              </c:extLst>
            </c:dLbl>
            <c:dLbl>
              <c:idx val="1"/>
              <c:tx>
                <c:rich>
                  <a:bodyPr/>
                  <a:lstStyle/>
                  <a:p>
                    <a:fld id="{5FD3D9B6-4FC4-413E-B7DD-73D373742C5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C8-4721-8AA7-596A047A86A5}"/>
                </c:ext>
              </c:extLst>
            </c:dLbl>
            <c:dLbl>
              <c:idx val="2"/>
              <c:tx>
                <c:rich>
                  <a:bodyPr/>
                  <a:lstStyle/>
                  <a:p>
                    <a:fld id="{5614CC57-2286-41E0-B61A-EF64577A570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BC8-4721-8AA7-596A047A86A5}"/>
                </c:ext>
              </c:extLst>
            </c:dLbl>
            <c:dLbl>
              <c:idx val="3"/>
              <c:tx>
                <c:rich>
                  <a:bodyPr/>
                  <a:lstStyle/>
                  <a:p>
                    <a:fld id="{4A56BB91-AF74-4261-B0CD-C0AC015DE0D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C8-4721-8AA7-596A047A86A5}"/>
                </c:ext>
              </c:extLst>
            </c:dLbl>
            <c:dLbl>
              <c:idx val="4"/>
              <c:tx>
                <c:rich>
                  <a:bodyPr/>
                  <a:lstStyle/>
                  <a:p>
                    <a:fld id="{1104A394-5691-4678-892D-C0842DC171F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BC8-4721-8AA7-596A047A8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Analysis'!$G$68:$G$72</c:f>
              <c:numCache>
                <c:formatCode>General</c:formatCode>
                <c:ptCount val="5"/>
                <c:pt idx="0">
                  <c:v>0</c:v>
                </c:pt>
                <c:pt idx="1">
                  <c:v>0</c:v>
                </c:pt>
                <c:pt idx="2">
                  <c:v>6</c:v>
                </c:pt>
                <c:pt idx="3">
                  <c:v>11</c:v>
                </c:pt>
                <c:pt idx="4">
                  <c:v>2</c:v>
                </c:pt>
              </c:numCache>
            </c:numRef>
          </c:val>
          <c:extLst>
            <c:ext xmlns:c15="http://schemas.microsoft.com/office/drawing/2012/chart" uri="{02D57815-91ED-43cb-92C2-25804820EDAC}">
              <c15:datalabelsRange>
                <c15:f>'Likert Statistical Analysis'!$G$74:$G$78</c15:f>
                <c15:dlblRangeCache>
                  <c:ptCount val="5"/>
                  <c:pt idx="0">
                    <c:v>0.00%</c:v>
                  </c:pt>
                  <c:pt idx="1">
                    <c:v>0.00%</c:v>
                  </c:pt>
                  <c:pt idx="2">
                    <c:v>31.58%</c:v>
                  </c:pt>
                  <c:pt idx="3">
                    <c:v>57.89%</c:v>
                  </c:pt>
                  <c:pt idx="4">
                    <c:v>10.53%</c:v>
                  </c:pt>
                </c15:dlblRangeCache>
              </c15:datalabelsRange>
            </c:ext>
            <c:ext xmlns:c16="http://schemas.microsoft.com/office/drawing/2014/chart" uri="{C3380CC4-5D6E-409C-BE32-E72D297353CC}">
              <c16:uniqueId val="{00000005-8BC8-4721-8AA7-596A047A86A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Analysis'!$H$66</c:f>
              <c:strCache>
                <c:ptCount val="1"/>
                <c:pt idx="0">
                  <c:v>C6 - Total</c:v>
                </c:pt>
              </c:strCache>
            </c:strRef>
          </c:tx>
          <c:spPr>
            <a:solidFill>
              <a:schemeClr val="accent2"/>
            </a:solidFill>
            <a:ln>
              <a:solidFill>
                <a:schemeClr val="tx1"/>
              </a:solidFill>
            </a:ln>
            <a:effectLst/>
          </c:spPr>
          <c:invertIfNegative val="0"/>
          <c:dLbls>
            <c:dLbl>
              <c:idx val="0"/>
              <c:tx>
                <c:rich>
                  <a:bodyPr/>
                  <a:lstStyle/>
                  <a:p>
                    <a:fld id="{D0B88B19-9720-4A27-BBD7-E83AEF79E5D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E2-40C2-B86E-74A3EFEFB94A}"/>
                </c:ext>
              </c:extLst>
            </c:dLbl>
            <c:dLbl>
              <c:idx val="1"/>
              <c:tx>
                <c:rich>
                  <a:bodyPr/>
                  <a:lstStyle/>
                  <a:p>
                    <a:fld id="{E7B0255A-87BB-437A-A79D-299AE3FBF69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E2-40C2-B86E-74A3EFEFB94A}"/>
                </c:ext>
              </c:extLst>
            </c:dLbl>
            <c:dLbl>
              <c:idx val="2"/>
              <c:tx>
                <c:rich>
                  <a:bodyPr/>
                  <a:lstStyle/>
                  <a:p>
                    <a:fld id="{C11034A4-35C1-42BE-A688-2C567E2968B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E2-40C2-B86E-74A3EFEFB94A}"/>
                </c:ext>
              </c:extLst>
            </c:dLbl>
            <c:dLbl>
              <c:idx val="3"/>
              <c:tx>
                <c:rich>
                  <a:bodyPr/>
                  <a:lstStyle/>
                  <a:p>
                    <a:fld id="{933F5692-5064-4E74-8368-D2A32604B39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E2-40C2-B86E-74A3EFEFB94A}"/>
                </c:ext>
              </c:extLst>
            </c:dLbl>
            <c:dLbl>
              <c:idx val="4"/>
              <c:tx>
                <c:rich>
                  <a:bodyPr/>
                  <a:lstStyle/>
                  <a:p>
                    <a:fld id="{366F554A-CAA7-4E84-8720-2A32FC5936A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E2-40C2-B86E-74A3EFEFB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Analysis'!$H$68:$H$72</c:f>
              <c:numCache>
                <c:formatCode>General</c:formatCode>
                <c:ptCount val="5"/>
                <c:pt idx="0">
                  <c:v>0</c:v>
                </c:pt>
                <c:pt idx="1">
                  <c:v>2</c:v>
                </c:pt>
                <c:pt idx="2">
                  <c:v>3</c:v>
                </c:pt>
                <c:pt idx="3">
                  <c:v>11</c:v>
                </c:pt>
                <c:pt idx="4">
                  <c:v>3</c:v>
                </c:pt>
              </c:numCache>
            </c:numRef>
          </c:val>
          <c:extLst>
            <c:ext xmlns:c15="http://schemas.microsoft.com/office/drawing/2012/chart" uri="{02D57815-91ED-43cb-92C2-25804820EDAC}">
              <c15:datalabelsRange>
                <c15:f>'Likert Statistical Analysis'!$H$74:$H$78</c15:f>
                <c15:dlblRangeCache>
                  <c:ptCount val="5"/>
                  <c:pt idx="0">
                    <c:v>0.00%</c:v>
                  </c:pt>
                  <c:pt idx="1">
                    <c:v>10.53%</c:v>
                  </c:pt>
                  <c:pt idx="2">
                    <c:v>15.79%</c:v>
                  </c:pt>
                  <c:pt idx="3">
                    <c:v>57.89%</c:v>
                  </c:pt>
                  <c:pt idx="4">
                    <c:v>15.79%</c:v>
                  </c:pt>
                </c15:dlblRangeCache>
              </c15:datalabelsRange>
            </c:ext>
            <c:ext xmlns:c16="http://schemas.microsoft.com/office/drawing/2014/chart" uri="{C3380CC4-5D6E-409C-BE32-E72D297353CC}">
              <c16:uniqueId val="{00000006-42E2-40C2-B86E-74A3EFEFB94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Analysis'!$I$66</c:f>
              <c:strCache>
                <c:ptCount val="1"/>
                <c:pt idx="0">
                  <c:v>C7 - Industry</c:v>
                </c:pt>
              </c:strCache>
            </c:strRef>
          </c:tx>
          <c:spPr>
            <a:solidFill>
              <a:schemeClr val="accent2"/>
            </a:solidFill>
            <a:ln>
              <a:solidFill>
                <a:schemeClr val="tx1"/>
              </a:solidFill>
            </a:ln>
            <a:effectLst/>
          </c:spPr>
          <c:invertIfNegative val="0"/>
          <c:dLbls>
            <c:dLbl>
              <c:idx val="0"/>
              <c:tx>
                <c:rich>
                  <a:bodyPr/>
                  <a:lstStyle/>
                  <a:p>
                    <a:fld id="{5172CBEA-4BD4-40C7-8359-38205DE1F6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84-4C44-A918-597B4B4275AD}"/>
                </c:ext>
              </c:extLst>
            </c:dLbl>
            <c:dLbl>
              <c:idx val="1"/>
              <c:tx>
                <c:rich>
                  <a:bodyPr/>
                  <a:lstStyle/>
                  <a:p>
                    <a:fld id="{A9AE6A34-CE82-4964-B0B0-5D15414B930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84-4C44-A918-597B4B4275AD}"/>
                </c:ext>
              </c:extLst>
            </c:dLbl>
            <c:dLbl>
              <c:idx val="2"/>
              <c:tx>
                <c:rich>
                  <a:bodyPr/>
                  <a:lstStyle/>
                  <a:p>
                    <a:fld id="{35270B42-DD27-490E-AEDF-FFD9EE6A10E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484-4C44-A918-597B4B4275AD}"/>
                </c:ext>
              </c:extLst>
            </c:dLbl>
            <c:dLbl>
              <c:idx val="3"/>
              <c:tx>
                <c:rich>
                  <a:bodyPr/>
                  <a:lstStyle/>
                  <a:p>
                    <a:fld id="{3E3FE34A-4E53-41E3-A8C1-C3A57BBCEF1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484-4C44-A918-597B4B4275AD}"/>
                </c:ext>
              </c:extLst>
            </c:dLbl>
            <c:dLbl>
              <c:idx val="4"/>
              <c:tx>
                <c:rich>
                  <a:bodyPr/>
                  <a:lstStyle/>
                  <a:p>
                    <a:fld id="{3870D3E4-C6EF-4250-A64D-146D419A4B6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484-4C44-A918-597B4B427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Analysis'!$I$68:$I$72</c:f>
              <c:numCache>
                <c:formatCode>General</c:formatCode>
                <c:ptCount val="5"/>
                <c:pt idx="0">
                  <c:v>0</c:v>
                </c:pt>
                <c:pt idx="1">
                  <c:v>0</c:v>
                </c:pt>
                <c:pt idx="2">
                  <c:v>2</c:v>
                </c:pt>
                <c:pt idx="3">
                  <c:v>15</c:v>
                </c:pt>
                <c:pt idx="4">
                  <c:v>2</c:v>
                </c:pt>
              </c:numCache>
            </c:numRef>
          </c:val>
          <c:extLst>
            <c:ext xmlns:c15="http://schemas.microsoft.com/office/drawing/2012/chart" uri="{02D57815-91ED-43cb-92C2-25804820EDAC}">
              <c15:datalabelsRange>
                <c15:f>'Likert Statistical Analysis'!$I$74:$I$78</c15:f>
                <c15:dlblRangeCache>
                  <c:ptCount val="5"/>
                  <c:pt idx="0">
                    <c:v>0.00%</c:v>
                  </c:pt>
                  <c:pt idx="1">
                    <c:v>0.00%</c:v>
                  </c:pt>
                  <c:pt idx="2">
                    <c:v>10.53%</c:v>
                  </c:pt>
                  <c:pt idx="3">
                    <c:v>78.95%</c:v>
                  </c:pt>
                  <c:pt idx="4">
                    <c:v>10.53%</c:v>
                  </c:pt>
                </c15:dlblRangeCache>
              </c15:datalabelsRange>
            </c:ext>
            <c:ext xmlns:c16="http://schemas.microsoft.com/office/drawing/2014/chart" uri="{C3380CC4-5D6E-409C-BE32-E72D297353CC}">
              <c16:uniqueId val="{00000006-C484-4C44-A918-597B4B4275A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Analysis'!$J$66</c:f>
              <c:strCache>
                <c:ptCount val="1"/>
                <c:pt idx="0">
                  <c:v>C9 - Industry</c:v>
                </c:pt>
              </c:strCache>
            </c:strRef>
          </c:tx>
          <c:spPr>
            <a:solidFill>
              <a:schemeClr val="accent2"/>
            </a:solidFill>
            <a:ln>
              <a:solidFill>
                <a:schemeClr val="tx1"/>
              </a:solidFill>
            </a:ln>
            <a:effectLst/>
          </c:spPr>
          <c:invertIfNegative val="0"/>
          <c:dLbls>
            <c:dLbl>
              <c:idx val="0"/>
              <c:tx>
                <c:rich>
                  <a:bodyPr/>
                  <a:lstStyle/>
                  <a:p>
                    <a:fld id="{1C2460BE-61ED-4D98-AF94-9D95E046F4C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D1-404C-A9E5-322A244185EB}"/>
                </c:ext>
              </c:extLst>
            </c:dLbl>
            <c:dLbl>
              <c:idx val="1"/>
              <c:tx>
                <c:rich>
                  <a:bodyPr/>
                  <a:lstStyle/>
                  <a:p>
                    <a:fld id="{136936BC-3521-48BD-98DA-C793DDD9695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D1-404C-A9E5-322A244185EB}"/>
                </c:ext>
              </c:extLst>
            </c:dLbl>
            <c:dLbl>
              <c:idx val="2"/>
              <c:tx>
                <c:rich>
                  <a:bodyPr/>
                  <a:lstStyle/>
                  <a:p>
                    <a:fld id="{A798AC53-B7DE-4855-8A3A-9EBF992D1D8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D1-404C-A9E5-322A244185EB}"/>
                </c:ext>
              </c:extLst>
            </c:dLbl>
            <c:dLbl>
              <c:idx val="3"/>
              <c:tx>
                <c:rich>
                  <a:bodyPr/>
                  <a:lstStyle/>
                  <a:p>
                    <a:fld id="{C9A12F72-F5C5-45BD-A650-24E37F43E3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D1-404C-A9E5-322A244185EB}"/>
                </c:ext>
              </c:extLst>
            </c:dLbl>
            <c:dLbl>
              <c:idx val="4"/>
              <c:tx>
                <c:rich>
                  <a:bodyPr/>
                  <a:lstStyle/>
                  <a:p>
                    <a:fld id="{AF227E29-23B5-44B5-9A73-32EF6689F22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D1-404C-A9E5-322A24418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Analysis'!$J$68:$J$72</c:f>
              <c:numCache>
                <c:formatCode>General</c:formatCode>
                <c:ptCount val="5"/>
                <c:pt idx="0">
                  <c:v>0</c:v>
                </c:pt>
                <c:pt idx="1">
                  <c:v>0</c:v>
                </c:pt>
                <c:pt idx="2">
                  <c:v>8</c:v>
                </c:pt>
                <c:pt idx="3">
                  <c:v>8</c:v>
                </c:pt>
                <c:pt idx="4">
                  <c:v>3</c:v>
                </c:pt>
              </c:numCache>
            </c:numRef>
          </c:val>
          <c:extLst>
            <c:ext xmlns:c15="http://schemas.microsoft.com/office/drawing/2012/chart" uri="{02D57815-91ED-43cb-92C2-25804820EDAC}">
              <c15:datalabelsRange>
                <c15:f>'Likert Statistical Analysis'!$J$74:$J$78</c15:f>
                <c15:dlblRangeCache>
                  <c:ptCount val="5"/>
                  <c:pt idx="0">
                    <c:v>0.00%</c:v>
                  </c:pt>
                  <c:pt idx="1">
                    <c:v>0.00%</c:v>
                  </c:pt>
                  <c:pt idx="2">
                    <c:v>42.11%</c:v>
                  </c:pt>
                  <c:pt idx="3">
                    <c:v>42.11%</c:v>
                  </c:pt>
                  <c:pt idx="4">
                    <c:v>15.79%</c:v>
                  </c:pt>
                </c15:dlblRangeCache>
              </c15:datalabelsRange>
            </c:ext>
            <c:ext xmlns:c16="http://schemas.microsoft.com/office/drawing/2014/chart" uri="{C3380CC4-5D6E-409C-BE32-E72D297353CC}">
              <c16:uniqueId val="{00000006-DFD1-404C-A9E5-322A244185E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Analysis'!$K$66</c:f>
              <c:strCache>
                <c:ptCount val="1"/>
                <c:pt idx="0">
                  <c:v>C11 - Industry</c:v>
                </c:pt>
              </c:strCache>
            </c:strRef>
          </c:tx>
          <c:spPr>
            <a:solidFill>
              <a:schemeClr val="accent2"/>
            </a:solidFill>
            <a:ln>
              <a:solidFill>
                <a:schemeClr val="tx1"/>
              </a:solidFill>
            </a:ln>
            <a:effectLst/>
          </c:spPr>
          <c:invertIfNegative val="0"/>
          <c:dLbls>
            <c:dLbl>
              <c:idx val="0"/>
              <c:tx>
                <c:rich>
                  <a:bodyPr/>
                  <a:lstStyle/>
                  <a:p>
                    <a:fld id="{3E710097-97A3-4F01-B425-DC990FC21F2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08-4B25-AEEA-66519E8077E5}"/>
                </c:ext>
              </c:extLst>
            </c:dLbl>
            <c:dLbl>
              <c:idx val="1"/>
              <c:tx>
                <c:rich>
                  <a:bodyPr/>
                  <a:lstStyle/>
                  <a:p>
                    <a:fld id="{34898C3F-5C22-443E-A958-2D80D5A29F8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08-4B25-AEEA-66519E8077E5}"/>
                </c:ext>
              </c:extLst>
            </c:dLbl>
            <c:dLbl>
              <c:idx val="2"/>
              <c:tx>
                <c:rich>
                  <a:bodyPr/>
                  <a:lstStyle/>
                  <a:p>
                    <a:fld id="{141B96CD-EF80-4139-A69C-8C605BEB835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08-4B25-AEEA-66519E8077E5}"/>
                </c:ext>
              </c:extLst>
            </c:dLbl>
            <c:dLbl>
              <c:idx val="3"/>
              <c:tx>
                <c:rich>
                  <a:bodyPr/>
                  <a:lstStyle/>
                  <a:p>
                    <a:fld id="{979816BA-55BC-4783-80AE-33BD5D5EC13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08-4B25-AEEA-66519E8077E5}"/>
                </c:ext>
              </c:extLst>
            </c:dLbl>
            <c:dLbl>
              <c:idx val="4"/>
              <c:tx>
                <c:rich>
                  <a:bodyPr/>
                  <a:lstStyle/>
                  <a:p>
                    <a:fld id="{938AC087-5604-4F00-B19C-5CF17160A01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08-4B25-AEEA-66519E80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Analysis'!$K$68:$K$72</c:f>
              <c:numCache>
                <c:formatCode>General</c:formatCode>
                <c:ptCount val="5"/>
                <c:pt idx="0">
                  <c:v>0</c:v>
                </c:pt>
                <c:pt idx="1">
                  <c:v>2</c:v>
                </c:pt>
                <c:pt idx="2">
                  <c:v>1</c:v>
                </c:pt>
                <c:pt idx="3">
                  <c:v>15</c:v>
                </c:pt>
                <c:pt idx="4">
                  <c:v>1</c:v>
                </c:pt>
              </c:numCache>
            </c:numRef>
          </c:val>
          <c:extLst>
            <c:ext xmlns:c15="http://schemas.microsoft.com/office/drawing/2012/chart" uri="{02D57815-91ED-43cb-92C2-25804820EDAC}">
              <c15:datalabelsRange>
                <c15:f>'Likert Statistical Analysis'!$K$74:$K$78</c15:f>
                <c15:dlblRangeCache>
                  <c:ptCount val="5"/>
                  <c:pt idx="0">
                    <c:v>0.00%</c:v>
                  </c:pt>
                  <c:pt idx="1">
                    <c:v>10.53%</c:v>
                  </c:pt>
                  <c:pt idx="2">
                    <c:v>5.26%</c:v>
                  </c:pt>
                  <c:pt idx="3">
                    <c:v>78.95%</c:v>
                  </c:pt>
                  <c:pt idx="4">
                    <c:v>5.26%</c:v>
                  </c:pt>
                </c15:dlblRangeCache>
              </c15:datalabelsRange>
            </c:ext>
            <c:ext xmlns:c16="http://schemas.microsoft.com/office/drawing/2014/chart" uri="{C3380CC4-5D6E-409C-BE32-E72D297353CC}">
              <c16:uniqueId val="{00000006-7A08-4B25-AEEA-66519E8077E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Analysis'!$D$92</c:f>
              <c:strCache>
                <c:ptCount val="1"/>
                <c:pt idx="0">
                  <c:v>C1 - Academia</c:v>
                </c:pt>
              </c:strCache>
            </c:strRef>
          </c:tx>
          <c:spPr>
            <a:solidFill>
              <a:schemeClr val="accent6"/>
            </a:solidFill>
            <a:ln>
              <a:solidFill>
                <a:schemeClr val="tx1"/>
              </a:solidFill>
            </a:ln>
            <a:effectLst/>
          </c:spPr>
          <c:invertIfNegative val="0"/>
          <c:dLbls>
            <c:dLbl>
              <c:idx val="0"/>
              <c:tx>
                <c:rich>
                  <a:bodyPr/>
                  <a:lstStyle/>
                  <a:p>
                    <a:fld id="{7879BA4A-195C-42DE-AE5F-D833989BE26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88-4703-B112-055935905A8B}"/>
                </c:ext>
              </c:extLst>
            </c:dLbl>
            <c:dLbl>
              <c:idx val="1"/>
              <c:tx>
                <c:rich>
                  <a:bodyPr/>
                  <a:lstStyle/>
                  <a:p>
                    <a:fld id="{FA74E4D8-E7FE-49CD-B335-9A8EF7C843C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88-4703-B112-055935905A8B}"/>
                </c:ext>
              </c:extLst>
            </c:dLbl>
            <c:dLbl>
              <c:idx val="2"/>
              <c:tx>
                <c:rich>
                  <a:bodyPr/>
                  <a:lstStyle/>
                  <a:p>
                    <a:fld id="{2B290641-14E3-4612-A679-7BFD798AED0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88-4703-B112-055935905A8B}"/>
                </c:ext>
              </c:extLst>
            </c:dLbl>
            <c:dLbl>
              <c:idx val="3"/>
              <c:tx>
                <c:rich>
                  <a:bodyPr/>
                  <a:lstStyle/>
                  <a:p>
                    <a:fld id="{E286DDAB-4338-4C57-B4B6-233CCA05AC6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88-4703-B112-055935905A8B}"/>
                </c:ext>
              </c:extLst>
            </c:dLbl>
            <c:dLbl>
              <c:idx val="4"/>
              <c:tx>
                <c:rich>
                  <a:bodyPr/>
                  <a:lstStyle/>
                  <a:p>
                    <a:fld id="{B6E5009C-CDE6-492A-9F25-9965547E9B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88-4703-B112-055935905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Analysis'!$D$94:$D$98</c:f>
              <c:numCache>
                <c:formatCode>General</c:formatCode>
                <c:ptCount val="5"/>
                <c:pt idx="0">
                  <c:v>0</c:v>
                </c:pt>
                <c:pt idx="1">
                  <c:v>0</c:v>
                </c:pt>
                <c:pt idx="2">
                  <c:v>6</c:v>
                </c:pt>
                <c:pt idx="3">
                  <c:v>8</c:v>
                </c:pt>
                <c:pt idx="4">
                  <c:v>5</c:v>
                </c:pt>
              </c:numCache>
            </c:numRef>
          </c:val>
          <c:extLst>
            <c:ext xmlns:c15="http://schemas.microsoft.com/office/drawing/2012/chart" uri="{02D57815-91ED-43cb-92C2-25804820EDAC}">
              <c15:datalabelsRange>
                <c15:f>'Likert Statistical Analysis'!$D$100:$D$104</c15:f>
                <c15:dlblRangeCache>
                  <c:ptCount val="5"/>
                  <c:pt idx="0">
                    <c:v>0.00%</c:v>
                  </c:pt>
                  <c:pt idx="1">
                    <c:v>0.00%</c:v>
                  </c:pt>
                  <c:pt idx="2">
                    <c:v>31.58%</c:v>
                  </c:pt>
                  <c:pt idx="3">
                    <c:v>42.11%</c:v>
                  </c:pt>
                  <c:pt idx="4">
                    <c:v>26.32%</c:v>
                  </c:pt>
                </c15:dlblRangeCache>
              </c15:datalabelsRange>
            </c:ext>
            <c:ext xmlns:c16="http://schemas.microsoft.com/office/drawing/2014/chart" uri="{C3380CC4-5D6E-409C-BE32-E72D297353CC}">
              <c16:uniqueId val="{00000006-CD88-4703-B112-055935905A8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50502609161816137"/>
        </c:manualLayout>
      </c:layout>
      <c:barChart>
        <c:barDir val="col"/>
        <c:grouping val="clustered"/>
        <c:varyColors val="0"/>
        <c:ser>
          <c:idx val="0"/>
          <c:order val="0"/>
          <c:tx>
            <c:strRef>
              <c:f>'UCP-SP-Work'!$E$3</c:f>
              <c:strCache>
                <c:ptCount val="1"/>
                <c:pt idx="0">
                  <c:v>Use case provider</c:v>
                </c:pt>
              </c:strCache>
            </c:strRef>
          </c:tx>
          <c:spPr>
            <a:solidFill>
              <a:schemeClr val="dk1">
                <a:tint val="885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'UCP-SP-Work'!$F$3:$I$3</c:f>
              <c:numCache>
                <c:formatCode>General</c:formatCode>
                <c:ptCount val="4"/>
                <c:pt idx="0">
                  <c:v>3</c:v>
                </c:pt>
                <c:pt idx="1">
                  <c:v>6</c:v>
                </c:pt>
                <c:pt idx="2">
                  <c:v>1</c:v>
                </c:pt>
                <c:pt idx="3">
                  <c:v>0</c:v>
                </c:pt>
              </c:numCache>
            </c:numRef>
          </c:val>
          <c:extLst>
            <c:ext xmlns:c16="http://schemas.microsoft.com/office/drawing/2014/chart" uri="{C3380CC4-5D6E-409C-BE32-E72D297353CC}">
              <c16:uniqueId val="{00000000-338F-4E2B-B47A-FEB2257BE6F4}"/>
            </c:ext>
          </c:extLst>
        </c:ser>
        <c:ser>
          <c:idx val="1"/>
          <c:order val="1"/>
          <c:tx>
            <c:strRef>
              <c:f>'UCP-SP-Work'!$E$4</c:f>
              <c:strCache>
                <c:ptCount val="1"/>
                <c:pt idx="0">
                  <c:v>Solution provider</c:v>
                </c:pt>
              </c:strCache>
            </c:strRef>
          </c:tx>
          <c:spPr>
            <a:solidFill>
              <a:schemeClr val="dk1">
                <a:tint val="550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'UCP-SP-Work'!$F$4:$I$4</c:f>
              <c:numCache>
                <c:formatCode>General</c:formatCode>
                <c:ptCount val="4"/>
                <c:pt idx="0">
                  <c:v>2</c:v>
                </c:pt>
                <c:pt idx="1">
                  <c:v>9</c:v>
                </c:pt>
                <c:pt idx="2">
                  <c:v>12</c:v>
                </c:pt>
                <c:pt idx="3">
                  <c:v>7</c:v>
                </c:pt>
              </c:numCache>
            </c:numRef>
          </c:val>
          <c:extLst>
            <c:ext xmlns:c16="http://schemas.microsoft.com/office/drawing/2014/chart" uri="{C3380CC4-5D6E-409C-BE32-E72D297353CC}">
              <c16:uniqueId val="{00000001-338F-4E2B-B47A-FEB2257BE6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39731276117395442"/>
          <c:h val="0.1298158000797051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Analysis'!$E$92</c:f>
              <c:strCache>
                <c:ptCount val="1"/>
                <c:pt idx="0">
                  <c:v>C2 - Academia</c:v>
                </c:pt>
              </c:strCache>
            </c:strRef>
          </c:tx>
          <c:spPr>
            <a:solidFill>
              <a:schemeClr val="accent6"/>
            </a:solidFill>
            <a:ln>
              <a:solidFill>
                <a:schemeClr val="tx1"/>
              </a:solidFill>
            </a:ln>
            <a:effectLst/>
          </c:spPr>
          <c:invertIfNegative val="0"/>
          <c:dLbls>
            <c:dLbl>
              <c:idx val="0"/>
              <c:tx>
                <c:rich>
                  <a:bodyPr/>
                  <a:lstStyle/>
                  <a:p>
                    <a:fld id="{85C8F070-1EB7-425B-81AE-5BD75B3816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BC-4B15-AA6E-423BB120A67E}"/>
                </c:ext>
              </c:extLst>
            </c:dLbl>
            <c:dLbl>
              <c:idx val="1"/>
              <c:tx>
                <c:rich>
                  <a:bodyPr/>
                  <a:lstStyle/>
                  <a:p>
                    <a:fld id="{D68C762F-A716-41DA-91BF-53232AA2CDB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BC-4B15-AA6E-423BB120A67E}"/>
                </c:ext>
              </c:extLst>
            </c:dLbl>
            <c:dLbl>
              <c:idx val="2"/>
              <c:tx>
                <c:rich>
                  <a:bodyPr/>
                  <a:lstStyle/>
                  <a:p>
                    <a:fld id="{5FC3A0FB-E939-44D9-AE67-E0A4BD7014B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BC-4B15-AA6E-423BB120A67E}"/>
                </c:ext>
              </c:extLst>
            </c:dLbl>
            <c:dLbl>
              <c:idx val="3"/>
              <c:tx>
                <c:rich>
                  <a:bodyPr/>
                  <a:lstStyle/>
                  <a:p>
                    <a:fld id="{2BD7A8C1-ECEB-4D62-89B6-36CDC2A9302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BC-4B15-AA6E-423BB120A67E}"/>
                </c:ext>
              </c:extLst>
            </c:dLbl>
            <c:dLbl>
              <c:idx val="4"/>
              <c:tx>
                <c:rich>
                  <a:bodyPr/>
                  <a:lstStyle/>
                  <a:p>
                    <a:fld id="{17C6E1EF-91BE-4CF1-95E8-B2B97B5AD8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BC-4B15-AA6E-423BB120A6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Analysis'!$E$94:$E$98</c:f>
              <c:numCache>
                <c:formatCode>General</c:formatCode>
                <c:ptCount val="5"/>
                <c:pt idx="0">
                  <c:v>0</c:v>
                </c:pt>
                <c:pt idx="1">
                  <c:v>2</c:v>
                </c:pt>
                <c:pt idx="2">
                  <c:v>6</c:v>
                </c:pt>
                <c:pt idx="3">
                  <c:v>6</c:v>
                </c:pt>
                <c:pt idx="4">
                  <c:v>5</c:v>
                </c:pt>
              </c:numCache>
            </c:numRef>
          </c:val>
          <c:extLst>
            <c:ext xmlns:c15="http://schemas.microsoft.com/office/drawing/2012/chart" uri="{02D57815-91ED-43cb-92C2-25804820EDAC}">
              <c15:datalabelsRange>
                <c15:f>'Likert Statistical Analysis'!$E$100:$E$104</c15:f>
                <c15:dlblRangeCache>
                  <c:ptCount val="5"/>
                  <c:pt idx="0">
                    <c:v>0.00%</c:v>
                  </c:pt>
                  <c:pt idx="1">
                    <c:v>10.53%</c:v>
                  </c:pt>
                  <c:pt idx="2">
                    <c:v>31.58%</c:v>
                  </c:pt>
                  <c:pt idx="3">
                    <c:v>31.58%</c:v>
                  </c:pt>
                  <c:pt idx="4">
                    <c:v>26.32%</c:v>
                  </c:pt>
                </c15:dlblRangeCache>
              </c15:datalabelsRange>
            </c:ext>
            <c:ext xmlns:c16="http://schemas.microsoft.com/office/drawing/2014/chart" uri="{C3380CC4-5D6E-409C-BE32-E72D297353CC}">
              <c16:uniqueId val="{00000006-1FBC-4B15-AA6E-423BB120A67E}"/>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Analysis'!$F$92</c:f>
              <c:strCache>
                <c:ptCount val="1"/>
                <c:pt idx="0">
                  <c:v>C3 - Academia</c:v>
                </c:pt>
              </c:strCache>
            </c:strRef>
          </c:tx>
          <c:spPr>
            <a:solidFill>
              <a:schemeClr val="accent6"/>
            </a:solidFill>
            <a:ln>
              <a:solidFill>
                <a:schemeClr val="tx1"/>
              </a:solidFill>
            </a:ln>
            <a:effectLst/>
          </c:spPr>
          <c:invertIfNegative val="0"/>
          <c:dLbls>
            <c:dLbl>
              <c:idx val="0"/>
              <c:tx>
                <c:rich>
                  <a:bodyPr/>
                  <a:lstStyle/>
                  <a:p>
                    <a:fld id="{B6D2E856-0696-40F5-A335-5AB3A4C46CC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69-4FB3-ADA9-F6507E7C63FD}"/>
                </c:ext>
              </c:extLst>
            </c:dLbl>
            <c:dLbl>
              <c:idx val="1"/>
              <c:tx>
                <c:rich>
                  <a:bodyPr/>
                  <a:lstStyle/>
                  <a:p>
                    <a:fld id="{26628036-1C86-447B-A384-BD4D5BE06B2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69-4FB3-ADA9-F6507E7C63FD}"/>
                </c:ext>
              </c:extLst>
            </c:dLbl>
            <c:dLbl>
              <c:idx val="2"/>
              <c:tx>
                <c:rich>
                  <a:bodyPr/>
                  <a:lstStyle/>
                  <a:p>
                    <a:fld id="{0203197F-5E33-448D-9444-2847DC55FC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69-4FB3-ADA9-F6507E7C63FD}"/>
                </c:ext>
              </c:extLst>
            </c:dLbl>
            <c:dLbl>
              <c:idx val="3"/>
              <c:tx>
                <c:rich>
                  <a:bodyPr/>
                  <a:lstStyle/>
                  <a:p>
                    <a:fld id="{58079F0B-0A6C-46F1-95F5-F6DFB103C99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69-4FB3-ADA9-F6507E7C63FD}"/>
                </c:ext>
              </c:extLst>
            </c:dLbl>
            <c:dLbl>
              <c:idx val="4"/>
              <c:tx>
                <c:rich>
                  <a:bodyPr/>
                  <a:lstStyle/>
                  <a:p>
                    <a:fld id="{6FDA9237-2811-4E58-B0AE-5A47BFD8177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69-4FB3-ADA9-F6507E7C6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Analysis'!$F$94:$F$98</c:f>
              <c:numCache>
                <c:formatCode>General</c:formatCode>
                <c:ptCount val="5"/>
                <c:pt idx="0">
                  <c:v>0</c:v>
                </c:pt>
                <c:pt idx="1">
                  <c:v>1</c:v>
                </c:pt>
                <c:pt idx="2">
                  <c:v>7</c:v>
                </c:pt>
                <c:pt idx="3">
                  <c:v>6</c:v>
                </c:pt>
                <c:pt idx="4">
                  <c:v>5</c:v>
                </c:pt>
              </c:numCache>
            </c:numRef>
          </c:val>
          <c:extLst>
            <c:ext xmlns:c15="http://schemas.microsoft.com/office/drawing/2012/chart" uri="{02D57815-91ED-43cb-92C2-25804820EDAC}">
              <c15:datalabelsRange>
                <c15:f>'Likert Statistical Analysis'!$F$100:$F$104</c15:f>
                <c15:dlblRangeCache>
                  <c:ptCount val="5"/>
                  <c:pt idx="0">
                    <c:v>0.00%</c:v>
                  </c:pt>
                  <c:pt idx="1">
                    <c:v>5.26%</c:v>
                  </c:pt>
                  <c:pt idx="2">
                    <c:v>36.84%</c:v>
                  </c:pt>
                  <c:pt idx="3">
                    <c:v>31.58%</c:v>
                  </c:pt>
                  <c:pt idx="4">
                    <c:v>26.32%</c:v>
                  </c:pt>
                </c15:dlblRangeCache>
              </c15:datalabelsRange>
            </c:ext>
            <c:ext xmlns:c16="http://schemas.microsoft.com/office/drawing/2014/chart" uri="{C3380CC4-5D6E-409C-BE32-E72D297353CC}">
              <c16:uniqueId val="{00000005-9169-4FB3-ADA9-F6507E7C63F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Analysis'!$G$92</c:f>
              <c:strCache>
                <c:ptCount val="1"/>
                <c:pt idx="0">
                  <c:v>C5 - Academia</c:v>
                </c:pt>
              </c:strCache>
            </c:strRef>
          </c:tx>
          <c:spPr>
            <a:solidFill>
              <a:schemeClr val="accent6"/>
            </a:solidFill>
            <a:ln>
              <a:solidFill>
                <a:schemeClr val="tx1"/>
              </a:solidFill>
            </a:ln>
            <a:effectLst/>
          </c:spPr>
          <c:invertIfNegative val="0"/>
          <c:dLbls>
            <c:dLbl>
              <c:idx val="0"/>
              <c:tx>
                <c:rich>
                  <a:bodyPr/>
                  <a:lstStyle/>
                  <a:p>
                    <a:fld id="{3F01ACD1-872D-4879-B84C-6E30E36D2E5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6EA-4A25-B56B-A7371841D363}"/>
                </c:ext>
              </c:extLst>
            </c:dLbl>
            <c:dLbl>
              <c:idx val="1"/>
              <c:tx>
                <c:rich>
                  <a:bodyPr/>
                  <a:lstStyle/>
                  <a:p>
                    <a:fld id="{12FEE5E1-0FC1-421C-9300-25490BA951C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EA-4A25-B56B-A7371841D363}"/>
                </c:ext>
              </c:extLst>
            </c:dLbl>
            <c:dLbl>
              <c:idx val="2"/>
              <c:tx>
                <c:rich>
                  <a:bodyPr/>
                  <a:lstStyle/>
                  <a:p>
                    <a:fld id="{4FE199CE-18C2-46FB-9137-D3EF77C7537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6EA-4A25-B56B-A7371841D363}"/>
                </c:ext>
              </c:extLst>
            </c:dLbl>
            <c:dLbl>
              <c:idx val="3"/>
              <c:tx>
                <c:rich>
                  <a:bodyPr/>
                  <a:lstStyle/>
                  <a:p>
                    <a:fld id="{EE7F7837-F17C-4F79-9714-3D83F926728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EA-4A25-B56B-A7371841D363}"/>
                </c:ext>
              </c:extLst>
            </c:dLbl>
            <c:dLbl>
              <c:idx val="4"/>
              <c:tx>
                <c:rich>
                  <a:bodyPr/>
                  <a:lstStyle/>
                  <a:p>
                    <a:fld id="{1218428E-5402-4DCD-B361-124523AAE2B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EA-4A25-B56B-A7371841D3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Analysis'!$G$94:$G$98</c:f>
              <c:numCache>
                <c:formatCode>General</c:formatCode>
                <c:ptCount val="5"/>
                <c:pt idx="0">
                  <c:v>0</c:v>
                </c:pt>
                <c:pt idx="1">
                  <c:v>1</c:v>
                </c:pt>
                <c:pt idx="2">
                  <c:v>6</c:v>
                </c:pt>
                <c:pt idx="3">
                  <c:v>8</c:v>
                </c:pt>
                <c:pt idx="4">
                  <c:v>4</c:v>
                </c:pt>
              </c:numCache>
            </c:numRef>
          </c:val>
          <c:extLst>
            <c:ext xmlns:c15="http://schemas.microsoft.com/office/drawing/2012/chart" uri="{02D57815-91ED-43cb-92C2-25804820EDAC}">
              <c15:datalabelsRange>
                <c15:f>'Likert Statistical Analysis'!$G$100:$G$104</c15:f>
                <c15:dlblRangeCache>
                  <c:ptCount val="5"/>
                  <c:pt idx="0">
                    <c:v>0.00%</c:v>
                  </c:pt>
                  <c:pt idx="1">
                    <c:v>5.26%</c:v>
                  </c:pt>
                  <c:pt idx="2">
                    <c:v>31.58%</c:v>
                  </c:pt>
                  <c:pt idx="3">
                    <c:v>42.11%</c:v>
                  </c:pt>
                  <c:pt idx="4">
                    <c:v>21.05%</c:v>
                  </c:pt>
                </c15:dlblRangeCache>
              </c15:datalabelsRange>
            </c:ext>
            <c:ext xmlns:c16="http://schemas.microsoft.com/office/drawing/2014/chart" uri="{C3380CC4-5D6E-409C-BE32-E72D297353CC}">
              <c16:uniqueId val="{00000005-D6EA-4A25-B56B-A7371841D36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Analysis'!$H$92</c:f>
              <c:strCache>
                <c:ptCount val="1"/>
                <c:pt idx="0">
                  <c:v>C6 - Academia</c:v>
                </c:pt>
              </c:strCache>
            </c:strRef>
          </c:tx>
          <c:spPr>
            <a:solidFill>
              <a:schemeClr val="accent6"/>
            </a:solidFill>
            <a:ln>
              <a:solidFill>
                <a:schemeClr val="tx1"/>
              </a:solidFill>
            </a:ln>
            <a:effectLst/>
          </c:spPr>
          <c:invertIfNegative val="0"/>
          <c:dLbls>
            <c:dLbl>
              <c:idx val="0"/>
              <c:tx>
                <c:rich>
                  <a:bodyPr/>
                  <a:lstStyle/>
                  <a:p>
                    <a:fld id="{7872CCF9-D424-4EB5-8A4B-0A3F86CF2F7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A19-4564-99BA-1B430E675086}"/>
                </c:ext>
              </c:extLst>
            </c:dLbl>
            <c:dLbl>
              <c:idx val="1"/>
              <c:tx>
                <c:rich>
                  <a:bodyPr/>
                  <a:lstStyle/>
                  <a:p>
                    <a:fld id="{19629B80-935E-4BF5-BC16-97D6DA1EEA3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19-4564-99BA-1B430E675086}"/>
                </c:ext>
              </c:extLst>
            </c:dLbl>
            <c:dLbl>
              <c:idx val="2"/>
              <c:tx>
                <c:rich>
                  <a:bodyPr/>
                  <a:lstStyle/>
                  <a:p>
                    <a:fld id="{18EA76C3-F846-4BF9-91DB-70C26C90838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19-4564-99BA-1B430E675086}"/>
                </c:ext>
              </c:extLst>
            </c:dLbl>
            <c:dLbl>
              <c:idx val="3"/>
              <c:tx>
                <c:rich>
                  <a:bodyPr/>
                  <a:lstStyle/>
                  <a:p>
                    <a:fld id="{465A5763-36D8-4A06-A009-253F107C918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19-4564-99BA-1B430E675086}"/>
                </c:ext>
              </c:extLst>
            </c:dLbl>
            <c:dLbl>
              <c:idx val="4"/>
              <c:tx>
                <c:rich>
                  <a:bodyPr/>
                  <a:lstStyle/>
                  <a:p>
                    <a:fld id="{9A02CE8F-0C64-40F1-B22D-FF69D0E1FFD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19-4564-99BA-1B430E67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Analysis'!$H$94:$H$98</c:f>
              <c:numCache>
                <c:formatCode>General</c:formatCode>
                <c:ptCount val="5"/>
                <c:pt idx="0">
                  <c:v>0</c:v>
                </c:pt>
                <c:pt idx="1">
                  <c:v>3</c:v>
                </c:pt>
                <c:pt idx="2">
                  <c:v>6</c:v>
                </c:pt>
                <c:pt idx="3">
                  <c:v>4</c:v>
                </c:pt>
                <c:pt idx="4">
                  <c:v>6</c:v>
                </c:pt>
              </c:numCache>
            </c:numRef>
          </c:val>
          <c:extLst>
            <c:ext xmlns:c15="http://schemas.microsoft.com/office/drawing/2012/chart" uri="{02D57815-91ED-43cb-92C2-25804820EDAC}">
              <c15:datalabelsRange>
                <c15:f>'Likert Statistical Analysis'!$H$100:$H$104</c15:f>
                <c15:dlblRangeCache>
                  <c:ptCount val="5"/>
                  <c:pt idx="0">
                    <c:v>0.00%</c:v>
                  </c:pt>
                  <c:pt idx="1">
                    <c:v>15.79%</c:v>
                  </c:pt>
                  <c:pt idx="2">
                    <c:v>31.58%</c:v>
                  </c:pt>
                  <c:pt idx="3">
                    <c:v>21.05%</c:v>
                  </c:pt>
                  <c:pt idx="4">
                    <c:v>31.58%</c:v>
                  </c:pt>
                </c15:dlblRangeCache>
              </c15:datalabelsRange>
            </c:ext>
            <c:ext xmlns:c16="http://schemas.microsoft.com/office/drawing/2014/chart" uri="{C3380CC4-5D6E-409C-BE32-E72D297353CC}">
              <c16:uniqueId val="{00000005-1A19-4564-99BA-1B430E67508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Analysis'!$I$92</c:f>
              <c:strCache>
                <c:ptCount val="1"/>
                <c:pt idx="0">
                  <c:v>C7 - Academia</c:v>
                </c:pt>
              </c:strCache>
            </c:strRef>
          </c:tx>
          <c:spPr>
            <a:solidFill>
              <a:schemeClr val="accent6"/>
            </a:solidFill>
            <a:ln>
              <a:solidFill>
                <a:schemeClr val="tx1"/>
              </a:solidFill>
            </a:ln>
            <a:effectLst/>
          </c:spPr>
          <c:invertIfNegative val="0"/>
          <c:dLbls>
            <c:dLbl>
              <c:idx val="0"/>
              <c:tx>
                <c:rich>
                  <a:bodyPr/>
                  <a:lstStyle/>
                  <a:p>
                    <a:fld id="{3B5621B5-0BCC-4A58-BA26-B5A01F8448B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C1-4F85-9190-8F208730E5AF}"/>
                </c:ext>
              </c:extLst>
            </c:dLbl>
            <c:dLbl>
              <c:idx val="1"/>
              <c:tx>
                <c:rich>
                  <a:bodyPr/>
                  <a:lstStyle/>
                  <a:p>
                    <a:fld id="{3DD12CA5-C773-4D52-9951-5C177AE6944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C1-4F85-9190-8F208730E5AF}"/>
                </c:ext>
              </c:extLst>
            </c:dLbl>
            <c:dLbl>
              <c:idx val="2"/>
              <c:tx>
                <c:rich>
                  <a:bodyPr/>
                  <a:lstStyle/>
                  <a:p>
                    <a:fld id="{702FAB65-545F-418E-A47A-2CE66E9213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C1-4F85-9190-8F208730E5AF}"/>
                </c:ext>
              </c:extLst>
            </c:dLbl>
            <c:dLbl>
              <c:idx val="3"/>
              <c:tx>
                <c:rich>
                  <a:bodyPr/>
                  <a:lstStyle/>
                  <a:p>
                    <a:fld id="{8A23E7E1-399E-4D16-A1A1-217E8D24B34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C1-4F85-9190-8F208730E5AF}"/>
                </c:ext>
              </c:extLst>
            </c:dLbl>
            <c:dLbl>
              <c:idx val="4"/>
              <c:tx>
                <c:rich>
                  <a:bodyPr/>
                  <a:lstStyle/>
                  <a:p>
                    <a:fld id="{5015C14D-54A0-41AD-9150-2BAFCDE53A7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C1-4F85-9190-8F208730E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Analysis'!$I$94:$I$98</c:f>
              <c:numCache>
                <c:formatCode>General</c:formatCode>
                <c:ptCount val="5"/>
                <c:pt idx="0">
                  <c:v>1</c:v>
                </c:pt>
                <c:pt idx="1">
                  <c:v>1</c:v>
                </c:pt>
                <c:pt idx="2">
                  <c:v>8</c:v>
                </c:pt>
                <c:pt idx="3">
                  <c:v>5</c:v>
                </c:pt>
                <c:pt idx="4">
                  <c:v>4</c:v>
                </c:pt>
              </c:numCache>
            </c:numRef>
          </c:val>
          <c:extLst>
            <c:ext xmlns:c15="http://schemas.microsoft.com/office/drawing/2012/chart" uri="{02D57815-91ED-43cb-92C2-25804820EDAC}">
              <c15:datalabelsRange>
                <c15:f>'Likert Statistical Analysis'!$I$100:$I$104</c15:f>
                <c15:dlblRangeCache>
                  <c:ptCount val="5"/>
                  <c:pt idx="0">
                    <c:v>5.26%</c:v>
                  </c:pt>
                  <c:pt idx="1">
                    <c:v>5.26%</c:v>
                  </c:pt>
                  <c:pt idx="2">
                    <c:v>42.11%</c:v>
                  </c:pt>
                  <c:pt idx="3">
                    <c:v>26.32%</c:v>
                  </c:pt>
                  <c:pt idx="4">
                    <c:v>21.05%</c:v>
                  </c:pt>
                </c15:dlblRangeCache>
              </c15:datalabelsRange>
            </c:ext>
            <c:ext xmlns:c16="http://schemas.microsoft.com/office/drawing/2014/chart" uri="{C3380CC4-5D6E-409C-BE32-E72D297353CC}">
              <c16:uniqueId val="{00000005-EBC1-4F85-9190-8F208730E5AF}"/>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Analysis'!$J$92</c:f>
              <c:strCache>
                <c:ptCount val="1"/>
                <c:pt idx="0">
                  <c:v>C9 - Academia</c:v>
                </c:pt>
              </c:strCache>
            </c:strRef>
          </c:tx>
          <c:spPr>
            <a:solidFill>
              <a:schemeClr val="accent6"/>
            </a:solidFill>
            <a:ln>
              <a:solidFill>
                <a:schemeClr val="tx1"/>
              </a:solidFill>
            </a:ln>
            <a:effectLst/>
          </c:spPr>
          <c:invertIfNegative val="0"/>
          <c:dLbls>
            <c:dLbl>
              <c:idx val="0"/>
              <c:tx>
                <c:rich>
                  <a:bodyPr/>
                  <a:lstStyle/>
                  <a:p>
                    <a:fld id="{5591B9A8-BF62-42DD-A138-C80BB39919D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82-4702-983C-DF1E28CDDA16}"/>
                </c:ext>
              </c:extLst>
            </c:dLbl>
            <c:dLbl>
              <c:idx val="1"/>
              <c:tx>
                <c:rich>
                  <a:bodyPr/>
                  <a:lstStyle/>
                  <a:p>
                    <a:fld id="{1A0B74AE-23E9-4958-BDC4-70DD11744EE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82-4702-983C-DF1E28CDDA16}"/>
                </c:ext>
              </c:extLst>
            </c:dLbl>
            <c:dLbl>
              <c:idx val="2"/>
              <c:tx>
                <c:rich>
                  <a:bodyPr/>
                  <a:lstStyle/>
                  <a:p>
                    <a:fld id="{04A3BABF-3D41-485F-9A63-DDA1FEB6917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82-4702-983C-DF1E28CDDA16}"/>
                </c:ext>
              </c:extLst>
            </c:dLbl>
            <c:dLbl>
              <c:idx val="3"/>
              <c:tx>
                <c:rich>
                  <a:bodyPr/>
                  <a:lstStyle/>
                  <a:p>
                    <a:fld id="{4F9DD7E0-B23C-4542-82BA-E9FDCE5C90A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2-4702-983C-DF1E28CDDA16}"/>
                </c:ext>
              </c:extLst>
            </c:dLbl>
            <c:dLbl>
              <c:idx val="4"/>
              <c:tx>
                <c:rich>
                  <a:bodyPr/>
                  <a:lstStyle/>
                  <a:p>
                    <a:fld id="{113F3573-7D2D-41BB-83B1-481E12B25AF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2-4702-983C-DF1E28CDDA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Analysis'!$J$94:$J$98</c:f>
              <c:numCache>
                <c:formatCode>General</c:formatCode>
                <c:ptCount val="5"/>
                <c:pt idx="0">
                  <c:v>0</c:v>
                </c:pt>
                <c:pt idx="1">
                  <c:v>3</c:v>
                </c:pt>
                <c:pt idx="2">
                  <c:v>6</c:v>
                </c:pt>
                <c:pt idx="3">
                  <c:v>7</c:v>
                </c:pt>
                <c:pt idx="4">
                  <c:v>3</c:v>
                </c:pt>
              </c:numCache>
            </c:numRef>
          </c:val>
          <c:extLst>
            <c:ext xmlns:c15="http://schemas.microsoft.com/office/drawing/2012/chart" uri="{02D57815-91ED-43cb-92C2-25804820EDAC}">
              <c15:datalabelsRange>
                <c15:f>'Likert Statistical Analysis'!$J$100:$J$104</c15:f>
                <c15:dlblRangeCache>
                  <c:ptCount val="5"/>
                  <c:pt idx="0">
                    <c:v>0.00%</c:v>
                  </c:pt>
                  <c:pt idx="1">
                    <c:v>15.79%</c:v>
                  </c:pt>
                  <c:pt idx="2">
                    <c:v>31.58%</c:v>
                  </c:pt>
                  <c:pt idx="3">
                    <c:v>36.84%</c:v>
                  </c:pt>
                  <c:pt idx="4">
                    <c:v>15.79%</c:v>
                  </c:pt>
                </c15:dlblRangeCache>
              </c15:datalabelsRange>
            </c:ext>
            <c:ext xmlns:c16="http://schemas.microsoft.com/office/drawing/2014/chart" uri="{C3380CC4-5D6E-409C-BE32-E72D297353CC}">
              <c16:uniqueId val="{00000005-7B82-4702-983C-DF1E28CDDA1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Analysis'!$K$92</c:f>
              <c:strCache>
                <c:ptCount val="1"/>
                <c:pt idx="0">
                  <c:v>C11 - Academia</c:v>
                </c:pt>
              </c:strCache>
            </c:strRef>
          </c:tx>
          <c:spPr>
            <a:solidFill>
              <a:schemeClr val="accent6"/>
            </a:solidFill>
            <a:ln>
              <a:solidFill>
                <a:schemeClr val="tx1"/>
              </a:solidFill>
            </a:ln>
            <a:effectLst/>
          </c:spPr>
          <c:invertIfNegative val="0"/>
          <c:dLbls>
            <c:dLbl>
              <c:idx val="0"/>
              <c:tx>
                <c:rich>
                  <a:bodyPr/>
                  <a:lstStyle/>
                  <a:p>
                    <a:fld id="{EC500014-8F90-41F7-8FB2-9A694315045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38-412B-B4B7-03B020C99103}"/>
                </c:ext>
              </c:extLst>
            </c:dLbl>
            <c:dLbl>
              <c:idx val="1"/>
              <c:tx>
                <c:rich>
                  <a:bodyPr/>
                  <a:lstStyle/>
                  <a:p>
                    <a:fld id="{B15C7887-4CA3-4223-B71A-E02FF87F689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8-412B-B4B7-03B020C99103}"/>
                </c:ext>
              </c:extLst>
            </c:dLbl>
            <c:dLbl>
              <c:idx val="2"/>
              <c:tx>
                <c:rich>
                  <a:bodyPr/>
                  <a:lstStyle/>
                  <a:p>
                    <a:fld id="{119BD4E4-F018-4F62-9B38-592BDF60446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38-412B-B4B7-03B020C99103}"/>
                </c:ext>
              </c:extLst>
            </c:dLbl>
            <c:dLbl>
              <c:idx val="3"/>
              <c:tx>
                <c:rich>
                  <a:bodyPr/>
                  <a:lstStyle/>
                  <a:p>
                    <a:fld id="{4133591E-E655-41DA-8E33-BD4F184265D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38-412B-B4B7-03B020C99103}"/>
                </c:ext>
              </c:extLst>
            </c:dLbl>
            <c:dLbl>
              <c:idx val="4"/>
              <c:tx>
                <c:rich>
                  <a:bodyPr/>
                  <a:lstStyle/>
                  <a:p>
                    <a:fld id="{096E2EE2-2080-4F2B-A21D-009C7C50B54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38-412B-B4B7-03B020C9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Analysis'!$K$94:$K$98</c:f>
              <c:numCache>
                <c:formatCode>General</c:formatCode>
                <c:ptCount val="5"/>
                <c:pt idx="0">
                  <c:v>0</c:v>
                </c:pt>
                <c:pt idx="1">
                  <c:v>2</c:v>
                </c:pt>
                <c:pt idx="2">
                  <c:v>9</c:v>
                </c:pt>
                <c:pt idx="3">
                  <c:v>4</c:v>
                </c:pt>
                <c:pt idx="4">
                  <c:v>4</c:v>
                </c:pt>
              </c:numCache>
            </c:numRef>
          </c:val>
          <c:extLst>
            <c:ext xmlns:c15="http://schemas.microsoft.com/office/drawing/2012/chart" uri="{02D57815-91ED-43cb-92C2-25804820EDAC}">
              <c15:datalabelsRange>
                <c15:f>'Likert Statistical Analysis'!$K$100:$K$104</c15:f>
                <c15:dlblRangeCache>
                  <c:ptCount val="5"/>
                  <c:pt idx="0">
                    <c:v>0.00%</c:v>
                  </c:pt>
                  <c:pt idx="1">
                    <c:v>10.53%</c:v>
                  </c:pt>
                  <c:pt idx="2">
                    <c:v>47.37%</c:v>
                  </c:pt>
                  <c:pt idx="3">
                    <c:v>21.05%</c:v>
                  </c:pt>
                  <c:pt idx="4">
                    <c:v>21.05%</c:v>
                  </c:pt>
                </c15:dlblRangeCache>
              </c15:datalabelsRange>
            </c:ext>
            <c:ext xmlns:c16="http://schemas.microsoft.com/office/drawing/2014/chart" uri="{C3380CC4-5D6E-409C-BE32-E72D297353CC}">
              <c16:uniqueId val="{00000005-8838-412B-B4B7-03B020C9910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(Development)'!$H$1</c:f>
              <c:strCache>
                <c:ptCount val="1"/>
                <c:pt idx="0">
                  <c:v>Have you developed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F-44FE-97A0-58049F065A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4-453C-9229-7AE9E3CD77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AF-44FE-97A0-58049F065A5D}"/>
              </c:ext>
            </c:extLst>
          </c:dPt>
          <c:dLbls>
            <c:dLbl>
              <c:idx val="0"/>
              <c:layout>
                <c:manualLayout>
                  <c:x val="-0.1063765632880717"/>
                  <c:y val="-9.96171517476229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AF-44FE-97A0-58049F065A5D}"/>
                </c:ext>
              </c:extLst>
            </c:dLbl>
            <c:dLbl>
              <c:idx val="2"/>
              <c:layout>
                <c:manualLayout>
                  <c:x val="3.0013671607052466E-2"/>
                  <c:y val="0.103541113767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AF-44FE-97A0-58049F065A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(Development)'!$I$2:$I$4</c:f>
              <c:numCache>
                <c:formatCode>General</c:formatCode>
                <c:ptCount val="3"/>
                <c:pt idx="0">
                  <c:v>14</c:v>
                </c:pt>
                <c:pt idx="1">
                  <c:v>5</c:v>
                </c:pt>
                <c:pt idx="2">
                  <c:v>1</c:v>
                </c:pt>
              </c:numCache>
            </c:numRef>
          </c:val>
          <c:extLst>
            <c:ext xmlns:c16="http://schemas.microsoft.com/office/drawing/2014/chart" uri="{C3380CC4-5D6E-409C-BE32-E72D297353CC}">
              <c16:uniqueId val="{00000000-B1AF-44FE-97A0-58049F065A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486863295418223"/>
          <c:h val="0.31920579913583219"/>
        </c:manualLayout>
      </c:layout>
      <c:overlay val="0"/>
      <c:spPr>
        <a:noFill/>
        <a:ln>
          <a:solidFill>
            <a:schemeClr val="bg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(Development)'!$I$1</c:f>
              <c:strCache>
                <c:ptCount val="1"/>
                <c:pt idx="0">
                  <c:v>Have you developed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8-4B74-A1F6-80BE34E2C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8-4B74-A1F6-80BE34E2C1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8-4B74-A1F6-80BE34E2C148}"/>
              </c:ext>
            </c:extLst>
          </c:dPt>
          <c:dLbls>
            <c:dLbl>
              <c:idx val="1"/>
              <c:delete val="1"/>
              <c:extLst>
                <c:ext xmlns:c15="http://schemas.microsoft.com/office/drawing/2012/chart" uri="{CE6537A1-D6FC-4f65-9D91-7224C49458BB}"/>
                <c:ext xmlns:c16="http://schemas.microsoft.com/office/drawing/2014/chart" uri="{C3380CC4-5D6E-409C-BE32-E72D297353CC}">
                  <c16:uniqueId val="{00000003-EB48-4B74-A1F6-80BE34E2C148}"/>
                </c:ext>
              </c:extLst>
            </c:dLbl>
            <c:dLbl>
              <c:idx val="2"/>
              <c:layout>
                <c:manualLayout>
                  <c:x val="2.9600170252618074E-2"/>
                  <c:y val="7.41926757762522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48-4B74-A1F6-80BE34E2C1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(Development)'!$I$5:$I$7</c:f>
              <c:numCache>
                <c:formatCode>General</c:formatCode>
                <c:ptCount val="3"/>
                <c:pt idx="0">
                  <c:v>19</c:v>
                </c:pt>
                <c:pt idx="1">
                  <c:v>0</c:v>
                </c:pt>
                <c:pt idx="2">
                  <c:v>1</c:v>
                </c:pt>
              </c:numCache>
            </c:numRef>
          </c:val>
          <c:extLst>
            <c:ext xmlns:c16="http://schemas.microsoft.com/office/drawing/2014/chart" uri="{C3380CC4-5D6E-409C-BE32-E72D297353CC}">
              <c16:uniqueId val="{00000006-EB48-4B74-A1F6-80BE34E2C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(Development)'!$H$28</c:f>
              <c:strCache>
                <c:ptCount val="1"/>
                <c:pt idx="0">
                  <c:v>Have you integrated a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9-4F98-9270-58F3224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9-4F98-9270-58F3224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9-4F98-9270-58F3224A6A7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(Development)'!$I$29:$I$31</c:f>
              <c:numCache>
                <c:formatCode>General</c:formatCode>
                <c:ptCount val="3"/>
                <c:pt idx="0">
                  <c:v>9</c:v>
                </c:pt>
                <c:pt idx="1">
                  <c:v>7</c:v>
                </c:pt>
                <c:pt idx="2">
                  <c:v>4</c:v>
                </c:pt>
              </c:numCache>
            </c:numRef>
          </c:val>
          <c:extLst>
            <c:ext xmlns:c16="http://schemas.microsoft.com/office/drawing/2014/chart" uri="{C3380CC4-5D6E-409C-BE32-E72D297353CC}">
              <c16:uniqueId val="{00000006-8879-4F98-9270-58F3224A6A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720720720720721"/>
          <c:y val="0.11292602900509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6-4029-9669-61A3AD7E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6-4029-9669-61A3AD7E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6-4029-9669-61A3AD7E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D6-4029-9669-61A3AD7EED9E}"/>
              </c:ext>
            </c:extLst>
          </c:dPt>
          <c:dLbls>
            <c:dLbl>
              <c:idx val="0"/>
              <c:layout>
                <c:manualLayout>
                  <c:x val="-0.14561516089075138"/>
                  <c:y val="5.7271216819245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6-4029-9669-61A3AD7EED9E}"/>
                </c:ext>
              </c:extLst>
            </c:dLbl>
            <c:dLbl>
              <c:idx val="1"/>
              <c:layout>
                <c:manualLayout>
                  <c:x val="-0.1120940924513039"/>
                  <c:y val="-0.1686322936440151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6-4029-9669-61A3AD7EED9E}"/>
                </c:ext>
              </c:extLst>
            </c:dLbl>
            <c:dLbl>
              <c:idx val="2"/>
              <c:layout>
                <c:manualLayout>
                  <c:x val="0.15594392696754902"/>
                  <c:y val="-4.31402200850819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6-4029-9669-61A3AD7EED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Work!$I$2:$I$5</c:f>
              <c:strCache>
                <c:ptCount val="4"/>
                <c:pt idx="0">
                  <c:v>University</c:v>
                </c:pt>
                <c:pt idx="1">
                  <c:v>Research Institute</c:v>
                </c:pt>
                <c:pt idx="2">
                  <c:v>SME Industry</c:v>
                </c:pt>
                <c:pt idx="3">
                  <c:v>Large Industry</c:v>
                </c:pt>
              </c:strCache>
            </c:strRef>
          </c:cat>
          <c:val>
            <c:numRef>
              <c:f>Work!$J$2:$J$5</c:f>
              <c:numCache>
                <c:formatCode>General</c:formatCode>
                <c:ptCount val="4"/>
                <c:pt idx="0">
                  <c:v>13</c:v>
                </c:pt>
                <c:pt idx="1">
                  <c:v>7</c:v>
                </c:pt>
                <c:pt idx="2">
                  <c:v>15</c:v>
                </c:pt>
                <c:pt idx="3">
                  <c:v>5</c:v>
                </c:pt>
              </c:numCache>
            </c:numRef>
          </c:val>
          <c:extLst>
            <c:ext xmlns:c16="http://schemas.microsoft.com/office/drawing/2014/chart" uri="{C3380CC4-5D6E-409C-BE32-E72D297353CC}">
              <c16:uniqueId val="{00000008-51D6-4029-9669-61A3AD7EED9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36729124036210647"/>
          <c:h val="0.28640530663418196"/>
        </c:manualLayout>
      </c:layout>
      <c:overlay val="0"/>
      <c:spPr>
        <a:noFill/>
        <a:ln>
          <a:solidFill>
            <a:schemeClr val="tx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(Development)'!$I$28</c:f>
              <c:strCache>
                <c:ptCount val="1"/>
                <c:pt idx="0">
                  <c:v>Have you integrated a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9-4CC3-A7D5-43AC57BB4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9-4CC3-A7D5-43AC57BB4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9-4CC3-A7D5-43AC57BB459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(Development)'!$I$32:$I$34</c:f>
              <c:numCache>
                <c:formatCode>General</c:formatCode>
                <c:ptCount val="3"/>
                <c:pt idx="0">
                  <c:v>8</c:v>
                </c:pt>
                <c:pt idx="1">
                  <c:v>4</c:v>
                </c:pt>
                <c:pt idx="2">
                  <c:v>8</c:v>
                </c:pt>
              </c:numCache>
            </c:numRef>
          </c:val>
          <c:extLst>
            <c:ext xmlns:c16="http://schemas.microsoft.com/office/drawing/2014/chart" uri="{C3380CC4-5D6E-409C-BE32-E72D297353CC}">
              <c16:uniqueId val="{00000006-CDE9-4CC3-A7D5-43AC57BB4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(Development)'!$H$54</c:f>
              <c:strCache>
                <c:ptCount val="1"/>
                <c:pt idx="0">
                  <c:v>Have you used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A-4C40-9BD0-4F5DE4A1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A-4C40-9BD0-4F5DE4A1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A-4C40-9BD0-4F5DE4A1110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(Development)'!$I$55:$I$57</c:f>
              <c:numCache>
                <c:formatCode>General</c:formatCode>
                <c:ptCount val="3"/>
                <c:pt idx="0">
                  <c:v>13</c:v>
                </c:pt>
                <c:pt idx="1">
                  <c:v>5</c:v>
                </c:pt>
                <c:pt idx="2">
                  <c:v>2</c:v>
                </c:pt>
              </c:numCache>
            </c:numRef>
          </c:val>
          <c:extLst>
            <c:ext xmlns:c16="http://schemas.microsoft.com/office/drawing/2014/chart" uri="{C3380CC4-5D6E-409C-BE32-E72D297353CC}">
              <c16:uniqueId val="{00000006-AA4A-4C40-9BD0-4F5DE4A111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(Development)'!$I$54</c:f>
              <c:strCache>
                <c:ptCount val="1"/>
                <c:pt idx="0">
                  <c:v>Have you used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C-420E-814D-F01786644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C-420E-814D-F01786644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C-420E-814D-F017866442F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(Development)'!$I$58:$I$60</c:f>
              <c:numCache>
                <c:formatCode>General</c:formatCode>
                <c:ptCount val="3"/>
                <c:pt idx="0">
                  <c:v>12</c:v>
                </c:pt>
                <c:pt idx="1">
                  <c:v>6</c:v>
                </c:pt>
                <c:pt idx="2">
                  <c:v>2</c:v>
                </c:pt>
              </c:numCache>
            </c:numRef>
          </c:val>
          <c:extLst>
            <c:ext xmlns:c16="http://schemas.microsoft.com/office/drawing/2014/chart" uri="{C3380CC4-5D6E-409C-BE32-E72D297353CC}">
              <c16:uniqueId val="{00000006-1FDC-420E-814D-F01786644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C-443F-A997-0C74DCFA3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C-443F-A997-0C74DCFA3E6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Work!$L$2:$L$3</c:f>
              <c:strCache>
                <c:ptCount val="2"/>
                <c:pt idx="0">
                  <c:v>Industry</c:v>
                </c:pt>
                <c:pt idx="1">
                  <c:v>Academia</c:v>
                </c:pt>
              </c:strCache>
            </c:strRef>
          </c:cat>
          <c:val>
            <c:numRef>
              <c:f>Work!$M$2:$M$3</c:f>
              <c:numCache>
                <c:formatCode>General</c:formatCode>
                <c:ptCount val="2"/>
                <c:pt idx="0">
                  <c:v>20</c:v>
                </c:pt>
                <c:pt idx="1">
                  <c:v>20</c:v>
                </c:pt>
              </c:numCache>
            </c:numRef>
          </c:val>
          <c:extLst>
            <c:ext xmlns:c16="http://schemas.microsoft.com/office/drawing/2014/chart" uri="{C3380CC4-5D6E-409C-BE32-E72D297353CC}">
              <c16:uniqueId val="{00000004-440C-443F-A997-0C74DCFA3E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'Work-Years'!$L$3</c:f>
              <c:strCache>
                <c:ptCount val="1"/>
                <c:pt idx="0">
                  <c:v>None</c:v>
                </c:pt>
              </c:strCache>
            </c:strRef>
          </c:tx>
          <c:spPr>
            <a:solidFill>
              <a:schemeClr val="accent1"/>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BE8F-48D8-93E0-8E24A772B09B}"/>
            </c:ext>
          </c:extLst>
        </c:ser>
        <c:ser>
          <c:idx val="1"/>
          <c:order val="1"/>
          <c:tx>
            <c:strRef>
              <c:f>'Work-Years'!$M$3</c:f>
              <c:strCache>
                <c:ptCount val="1"/>
                <c:pt idx="0">
                  <c:v>1-3 years</c:v>
                </c:pt>
              </c:strCache>
            </c:strRef>
          </c:tx>
          <c:spPr>
            <a:solidFill>
              <a:schemeClr val="accent2"/>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BE8F-48D8-93E0-8E24A772B09B}"/>
            </c:ext>
          </c:extLst>
        </c:ser>
        <c:ser>
          <c:idx val="2"/>
          <c:order val="2"/>
          <c:tx>
            <c:strRef>
              <c:f>'Work-Years'!$N$3</c:f>
              <c:strCache>
                <c:ptCount val="1"/>
                <c:pt idx="0">
                  <c:v>3-5 years</c:v>
                </c:pt>
              </c:strCache>
            </c:strRef>
          </c:tx>
          <c:spPr>
            <a:solidFill>
              <a:schemeClr val="accent3"/>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BE8F-48D8-93E0-8E24A772B09B}"/>
            </c:ext>
          </c:extLst>
        </c:ser>
        <c:ser>
          <c:idx val="3"/>
          <c:order val="3"/>
          <c:tx>
            <c:strRef>
              <c:f>'Work-Years'!$O$3</c:f>
              <c:strCache>
                <c:ptCount val="1"/>
                <c:pt idx="0">
                  <c:v>5-10 years</c:v>
                </c:pt>
              </c:strCache>
            </c:strRef>
          </c:tx>
          <c:spPr>
            <a:solidFill>
              <a:schemeClr val="accent4"/>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BE8F-48D8-93E0-8E24A772B09B}"/>
            </c:ext>
          </c:extLst>
        </c:ser>
        <c:ser>
          <c:idx val="4"/>
          <c:order val="4"/>
          <c:tx>
            <c:strRef>
              <c:f>'Work-Years'!$P$3</c:f>
              <c:strCache>
                <c:ptCount val="1"/>
                <c:pt idx="0">
                  <c:v>10-15 years</c:v>
                </c:pt>
              </c:strCache>
            </c:strRef>
          </c:tx>
          <c:spPr>
            <a:solidFill>
              <a:schemeClr val="accent5"/>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BE8F-48D8-93E0-8E24A772B09B}"/>
            </c:ext>
          </c:extLst>
        </c:ser>
        <c:ser>
          <c:idx val="5"/>
          <c:order val="5"/>
          <c:tx>
            <c:strRef>
              <c:f>'Work-Years'!$Q$3</c:f>
              <c:strCache>
                <c:ptCount val="1"/>
                <c:pt idx="0">
                  <c:v>15-20 years</c:v>
                </c:pt>
              </c:strCache>
            </c:strRef>
          </c:tx>
          <c:spPr>
            <a:solidFill>
              <a:schemeClr val="accent6"/>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BE8F-48D8-93E0-8E24A772B09B}"/>
            </c:ext>
          </c:extLst>
        </c:ser>
        <c:ser>
          <c:idx val="6"/>
          <c:order val="6"/>
          <c:tx>
            <c:strRef>
              <c:f>'Work-Years'!$R$3</c:f>
              <c:strCache>
                <c:ptCount val="1"/>
                <c:pt idx="0">
                  <c:v>20-30 years</c:v>
                </c:pt>
              </c:strCache>
            </c:strRef>
          </c:tx>
          <c:spPr>
            <a:solidFill>
              <a:schemeClr val="accent1">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BE8F-48D8-93E0-8E24A772B09B}"/>
            </c:ext>
          </c:extLst>
        </c:ser>
        <c:ser>
          <c:idx val="7"/>
          <c:order val="7"/>
          <c:tx>
            <c:strRef>
              <c:f>'Work-Years'!$S$3</c:f>
              <c:strCache>
                <c:ptCount val="1"/>
                <c:pt idx="0">
                  <c:v>30+ years</c:v>
                </c:pt>
              </c:strCache>
            </c:strRef>
          </c:tx>
          <c:spPr>
            <a:solidFill>
              <a:schemeClr val="accent2">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E8F-48D8-93E0-8E24A772B09B}"/>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6AA7-4AED-B60C-3688E0163462}"/>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299D-4047-BF2D-E9ED1287FE50}"/>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'Work-Years'!$AL$4:$AL$11</c:f>
              <c:numCache>
                <c:formatCode>General</c:formatCode>
                <c:ptCount val="8"/>
                <c:pt idx="0">
                  <c:v>1</c:v>
                </c:pt>
                <c:pt idx="1">
                  <c:v>1</c:v>
                </c:pt>
                <c:pt idx="2">
                  <c:v>1</c:v>
                </c:pt>
                <c:pt idx="3">
                  <c:v>1</c:v>
                </c:pt>
                <c:pt idx="4">
                  <c:v>1</c:v>
                </c:pt>
                <c:pt idx="5">
                  <c:v>1</c:v>
                </c:pt>
                <c:pt idx="6">
                  <c:v>1</c:v>
                </c:pt>
                <c:pt idx="7">
                  <c:v>1</c:v>
                </c:pt>
              </c:numCache>
            </c:numRef>
          </c:yVal>
          <c:bubbleSize>
            <c:numRef>
              <c:f>'Work-Years'!$X$4:$X$11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0-1618-4A44-A5D2-64484BD25BA6}"/>
            </c:ext>
          </c:extLst>
        </c:ser>
        <c:ser>
          <c:idx val="1"/>
          <c:order val="1"/>
          <c:tx>
            <c:strRef>
              <c:f>'Work-Years'!$Y$3</c:f>
              <c:strCache>
                <c:ptCount val="1"/>
                <c:pt idx="0">
                  <c:v>SME Industry/AI/ML</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'Work-Years'!$AM$4:$AM$11</c:f>
              <c:numCache>
                <c:formatCode>General</c:formatCode>
                <c:ptCount val="8"/>
                <c:pt idx="0">
                  <c:v>2</c:v>
                </c:pt>
                <c:pt idx="1">
                  <c:v>2</c:v>
                </c:pt>
                <c:pt idx="2">
                  <c:v>2</c:v>
                </c:pt>
                <c:pt idx="3">
                  <c:v>2</c:v>
                </c:pt>
                <c:pt idx="4">
                  <c:v>2</c:v>
                </c:pt>
                <c:pt idx="5">
                  <c:v>2</c:v>
                </c:pt>
                <c:pt idx="6">
                  <c:v>2</c:v>
                </c:pt>
                <c:pt idx="7">
                  <c:v>2</c:v>
                </c:pt>
              </c:numCache>
            </c:numRef>
          </c:yVal>
          <c:bubbleSize>
            <c:numRef>
              <c:f>'Work-Years'!$Y$4:$Y$11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1-1618-4A44-A5D2-64484BD25BA6}"/>
            </c:ext>
          </c:extLst>
        </c:ser>
        <c:ser>
          <c:idx val="2"/>
          <c:order val="2"/>
          <c:tx>
            <c:strRef>
              <c:f>'Work-Years'!$Z$3</c:f>
              <c:strCache>
                <c:ptCount val="1"/>
                <c:pt idx="0">
                  <c:v>Research Institute/AI/ML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'Work-Years'!$AN$4:$AN$11</c:f>
              <c:numCache>
                <c:formatCode>General</c:formatCode>
                <c:ptCount val="8"/>
                <c:pt idx="0">
                  <c:v>3</c:v>
                </c:pt>
                <c:pt idx="1">
                  <c:v>3</c:v>
                </c:pt>
                <c:pt idx="2">
                  <c:v>3</c:v>
                </c:pt>
                <c:pt idx="3">
                  <c:v>3</c:v>
                </c:pt>
                <c:pt idx="4">
                  <c:v>3</c:v>
                </c:pt>
                <c:pt idx="5">
                  <c:v>3</c:v>
                </c:pt>
                <c:pt idx="6">
                  <c:v>3</c:v>
                </c:pt>
                <c:pt idx="7">
                  <c:v>3</c:v>
                </c:pt>
              </c:numCache>
            </c:numRef>
          </c:yVal>
          <c:bubbleSize>
            <c:numRef>
              <c:f>'Work-Years'!$Z$4:$Z$11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2-1618-4A44-A5D2-64484BD25BA6}"/>
            </c:ext>
          </c:extLst>
        </c:ser>
        <c:ser>
          <c:idx val="3"/>
          <c:order val="3"/>
          <c:tx>
            <c:strRef>
              <c:f>'Work-Years'!$AA$3</c:f>
              <c:strCache>
                <c:ptCount val="1"/>
                <c:pt idx="0">
                  <c:v>University/AI/ML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'Work-Years'!$AO$4:$AO$11</c:f>
              <c:numCache>
                <c:formatCode>General</c:formatCode>
                <c:ptCount val="8"/>
                <c:pt idx="0">
                  <c:v>4</c:v>
                </c:pt>
                <c:pt idx="1">
                  <c:v>4</c:v>
                </c:pt>
                <c:pt idx="2">
                  <c:v>4</c:v>
                </c:pt>
                <c:pt idx="3">
                  <c:v>4</c:v>
                </c:pt>
                <c:pt idx="4">
                  <c:v>4</c:v>
                </c:pt>
                <c:pt idx="5">
                  <c:v>4</c:v>
                </c:pt>
                <c:pt idx="6">
                  <c:v>4</c:v>
                </c:pt>
                <c:pt idx="7">
                  <c:v>4</c:v>
                </c:pt>
              </c:numCache>
            </c:numRef>
          </c:yVal>
          <c:bubbleSize>
            <c:numRef>
              <c:f>'Work-Years'!$AA$4:$AA$11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3-1618-4A44-A5D2-64484BD25BA6}"/>
            </c:ext>
          </c:extLst>
        </c:ser>
        <c:ser>
          <c:idx val="4"/>
          <c:order val="4"/>
          <c:tx>
            <c:strRef>
              <c:f>'Work-Years'!$AB$3</c:f>
              <c:strCache>
                <c:ptCount val="1"/>
                <c:pt idx="0">
                  <c:v>Large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'Work-Years'!$AP$4:$AP$11</c:f>
              <c:numCache>
                <c:formatCode>General</c:formatCode>
                <c:ptCount val="8"/>
                <c:pt idx="0">
                  <c:v>5</c:v>
                </c:pt>
                <c:pt idx="1">
                  <c:v>5</c:v>
                </c:pt>
                <c:pt idx="2">
                  <c:v>5</c:v>
                </c:pt>
                <c:pt idx="3">
                  <c:v>5</c:v>
                </c:pt>
                <c:pt idx="4">
                  <c:v>5</c:v>
                </c:pt>
                <c:pt idx="5">
                  <c:v>5</c:v>
                </c:pt>
                <c:pt idx="6">
                  <c:v>5</c:v>
                </c:pt>
                <c:pt idx="7">
                  <c:v>5</c:v>
                </c:pt>
              </c:numCache>
            </c:numRef>
          </c:yVal>
          <c:bubbleSize>
            <c:numRef>
              <c:f>'Work-Years'!$AB$4:$AB$11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4-1618-4A44-A5D2-64484BD25BA6}"/>
            </c:ext>
          </c:extLst>
        </c:ser>
        <c:ser>
          <c:idx val="5"/>
          <c:order val="5"/>
          <c:tx>
            <c:strRef>
              <c:f>'Work-Years'!$AC$3</c:f>
              <c:strCache>
                <c:ptCount val="1"/>
                <c:pt idx="0">
                  <c:v>SME Industry/MDE</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'Work-Years'!$AQ$4:$AQ$11</c:f>
              <c:numCache>
                <c:formatCode>General</c:formatCode>
                <c:ptCount val="8"/>
                <c:pt idx="0">
                  <c:v>6</c:v>
                </c:pt>
                <c:pt idx="1">
                  <c:v>6</c:v>
                </c:pt>
                <c:pt idx="2">
                  <c:v>6</c:v>
                </c:pt>
                <c:pt idx="3">
                  <c:v>6</c:v>
                </c:pt>
                <c:pt idx="4">
                  <c:v>6</c:v>
                </c:pt>
                <c:pt idx="5">
                  <c:v>6</c:v>
                </c:pt>
                <c:pt idx="6">
                  <c:v>6</c:v>
                </c:pt>
                <c:pt idx="7">
                  <c:v>6</c:v>
                </c:pt>
              </c:numCache>
            </c:numRef>
          </c:yVal>
          <c:bubbleSize>
            <c:numRef>
              <c:f>'Work-Years'!$AC$4:$AC$11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5-1618-4A44-A5D2-64484BD25BA6}"/>
            </c:ext>
          </c:extLst>
        </c:ser>
        <c:ser>
          <c:idx val="6"/>
          <c:order val="6"/>
          <c:tx>
            <c:strRef>
              <c:f>'Work-Years'!$AD$3</c:f>
              <c:strCache>
                <c:ptCount val="1"/>
                <c:pt idx="0">
                  <c:v>Research Institute/MDE</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'Work-Years'!$AD$4:$AD$11</c:f>
              <c:numCache>
                <c:formatCode>General</c:formatCode>
                <c:ptCount val="8"/>
                <c:pt idx="0">
                  <c:v>1</c:v>
                </c:pt>
                <c:pt idx="1">
                  <c:v>3</c:v>
                </c:pt>
                <c:pt idx="2">
                  <c:v>1</c:v>
                </c:pt>
                <c:pt idx="3">
                  <c:v>0</c:v>
                </c:pt>
                <c:pt idx="4">
                  <c:v>1</c:v>
                </c:pt>
                <c:pt idx="5">
                  <c:v>0</c:v>
                </c:pt>
                <c:pt idx="6">
                  <c:v>1</c:v>
                </c:pt>
                <c:pt idx="7">
                  <c:v>0</c:v>
                </c:pt>
              </c:numCache>
            </c:numRef>
          </c:xVal>
          <c:yVal>
            <c:numRef>
              <c:f>'Work-Years'!$AR$4:$AR$11</c:f>
              <c:numCache>
                <c:formatCode>General</c:formatCode>
                <c:ptCount val="8"/>
                <c:pt idx="0">
                  <c:v>7</c:v>
                </c:pt>
                <c:pt idx="1">
                  <c:v>7</c:v>
                </c:pt>
                <c:pt idx="2">
                  <c:v>7</c:v>
                </c:pt>
                <c:pt idx="3">
                  <c:v>7</c:v>
                </c:pt>
                <c:pt idx="4">
                  <c:v>7</c:v>
                </c:pt>
                <c:pt idx="5">
                  <c:v>7</c:v>
                </c:pt>
                <c:pt idx="6">
                  <c:v>7</c:v>
                </c:pt>
                <c:pt idx="7">
                  <c:v>7</c:v>
                </c:pt>
              </c:numCache>
            </c:numRef>
          </c:yVal>
          <c:bubbleSize>
            <c:numRef>
              <c:f>'Work-Years'!$AD$4:$AD$11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6-1618-4A44-A5D2-64484BD25BA6}"/>
            </c:ext>
          </c:extLst>
        </c:ser>
        <c:ser>
          <c:idx val="7"/>
          <c:order val="7"/>
          <c:tx>
            <c:strRef>
              <c:f>'Work-Years'!$AE$3</c:f>
              <c:strCache>
                <c:ptCount val="1"/>
                <c:pt idx="0">
                  <c:v>University/MDE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'Work-Years'!$AS$4:$AS$11</c:f>
              <c:numCache>
                <c:formatCode>General</c:formatCode>
                <c:ptCount val="8"/>
                <c:pt idx="0">
                  <c:v>8</c:v>
                </c:pt>
                <c:pt idx="1">
                  <c:v>8</c:v>
                </c:pt>
                <c:pt idx="2">
                  <c:v>8</c:v>
                </c:pt>
                <c:pt idx="3">
                  <c:v>8</c:v>
                </c:pt>
                <c:pt idx="4">
                  <c:v>8</c:v>
                </c:pt>
                <c:pt idx="5">
                  <c:v>8</c:v>
                </c:pt>
                <c:pt idx="6">
                  <c:v>8</c:v>
                </c:pt>
                <c:pt idx="7">
                  <c:v>8</c:v>
                </c:pt>
              </c:numCache>
            </c:numRef>
          </c:yVal>
          <c:bubbleSize>
            <c:numRef>
              <c:f>'Work-Years'!$AE$4:$AE$11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7-1618-4A44-A5D2-64484BD25BA6}"/>
            </c:ext>
          </c:extLst>
        </c:ser>
        <c:ser>
          <c:idx val="8"/>
          <c:order val="8"/>
          <c:tx>
            <c:strRef>
              <c:f>'Work-Years'!$AF$3</c:f>
              <c:strCache>
                <c:ptCount val="1"/>
                <c:pt idx="0">
                  <c:v>Large Industry/DevOps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'Work-Years'!$AT$4:$AT$11</c:f>
              <c:numCache>
                <c:formatCode>General</c:formatCode>
                <c:ptCount val="8"/>
                <c:pt idx="0">
                  <c:v>9</c:v>
                </c:pt>
                <c:pt idx="1">
                  <c:v>9</c:v>
                </c:pt>
                <c:pt idx="2">
                  <c:v>9</c:v>
                </c:pt>
                <c:pt idx="3">
                  <c:v>9</c:v>
                </c:pt>
                <c:pt idx="4">
                  <c:v>9</c:v>
                </c:pt>
                <c:pt idx="5">
                  <c:v>9</c:v>
                </c:pt>
                <c:pt idx="6">
                  <c:v>9</c:v>
                </c:pt>
                <c:pt idx="7">
                  <c:v>9</c:v>
                </c:pt>
              </c:numCache>
            </c:numRef>
          </c:yVal>
          <c:bubbleSize>
            <c:numRef>
              <c:f>'Work-Years'!$AF$4:$AF$11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8-1618-4A44-A5D2-64484BD25BA6}"/>
            </c:ext>
          </c:extLst>
        </c:ser>
        <c:ser>
          <c:idx val="9"/>
          <c:order val="9"/>
          <c:tx>
            <c:strRef>
              <c:f>'Work-Years'!$AG$3</c:f>
              <c:strCache>
                <c:ptCount val="1"/>
                <c:pt idx="0">
                  <c:v>SME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'Work-Years'!$AU$4:$AU$11</c:f>
              <c:numCache>
                <c:formatCode>General</c:formatCode>
                <c:ptCount val="8"/>
                <c:pt idx="0">
                  <c:v>10</c:v>
                </c:pt>
                <c:pt idx="1">
                  <c:v>10</c:v>
                </c:pt>
                <c:pt idx="2">
                  <c:v>10</c:v>
                </c:pt>
                <c:pt idx="3">
                  <c:v>10</c:v>
                </c:pt>
                <c:pt idx="4">
                  <c:v>10</c:v>
                </c:pt>
                <c:pt idx="5">
                  <c:v>10</c:v>
                </c:pt>
                <c:pt idx="6">
                  <c:v>10</c:v>
                </c:pt>
                <c:pt idx="7">
                  <c:v>10</c:v>
                </c:pt>
              </c:numCache>
            </c:numRef>
          </c:yVal>
          <c:bubbleSize>
            <c:numRef>
              <c:f>'Work-Years'!$AG$4:$AG$11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9-1618-4A44-A5D2-64484BD25BA6}"/>
            </c:ext>
          </c:extLst>
        </c:ser>
        <c:ser>
          <c:idx val="10"/>
          <c:order val="10"/>
          <c:tx>
            <c:strRef>
              <c:f>'Work-Years'!$AH$3</c:f>
              <c:strCache>
                <c:ptCount val="1"/>
                <c:pt idx="0">
                  <c:v>Research Institute/DevOps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'Work-Years'!$AV$4:$AV$11</c:f>
              <c:numCache>
                <c:formatCode>General</c:formatCode>
                <c:ptCount val="8"/>
                <c:pt idx="0">
                  <c:v>11</c:v>
                </c:pt>
                <c:pt idx="1">
                  <c:v>11</c:v>
                </c:pt>
                <c:pt idx="2">
                  <c:v>11</c:v>
                </c:pt>
                <c:pt idx="3">
                  <c:v>11</c:v>
                </c:pt>
                <c:pt idx="4">
                  <c:v>11</c:v>
                </c:pt>
                <c:pt idx="5">
                  <c:v>11</c:v>
                </c:pt>
                <c:pt idx="6">
                  <c:v>11</c:v>
                </c:pt>
                <c:pt idx="7">
                  <c:v>11</c:v>
                </c:pt>
              </c:numCache>
            </c:numRef>
          </c:yVal>
          <c:bubbleSize>
            <c:numRef>
              <c:f>'Work-Years'!$AH$4:$AH$11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1618-4A44-A5D2-64484BD25BA6}"/>
            </c:ext>
          </c:extLst>
        </c:ser>
        <c:ser>
          <c:idx val="11"/>
          <c:order val="11"/>
          <c:tx>
            <c:strRef>
              <c:f>'Work-Years'!$AI$3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'Work-Years'!$AW$4:$AW$11</c:f>
              <c:numCache>
                <c:formatCode>General</c:formatCode>
                <c:ptCount val="8"/>
                <c:pt idx="0">
                  <c:v>12</c:v>
                </c:pt>
                <c:pt idx="1">
                  <c:v>12</c:v>
                </c:pt>
                <c:pt idx="2">
                  <c:v>12</c:v>
                </c:pt>
                <c:pt idx="3">
                  <c:v>12</c:v>
                </c:pt>
                <c:pt idx="4">
                  <c:v>12</c:v>
                </c:pt>
                <c:pt idx="5">
                  <c:v>12</c:v>
                </c:pt>
                <c:pt idx="6">
                  <c:v>12</c:v>
                </c:pt>
                <c:pt idx="7">
                  <c:v>12</c:v>
                </c:pt>
              </c:numCache>
            </c:numRef>
          </c:yVal>
          <c:bubbleSize>
            <c:numRef>
              <c:f>'Work-Years'!$AI$4:$AI$11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1618-4A44-A5D2-64484BD25BA6}"/>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30.xml"/><Relationship Id="rId13" Type="http://schemas.openxmlformats.org/officeDocument/2006/relationships/chart" Target="../charts/chart35.xml"/><Relationship Id="rId18" Type="http://schemas.openxmlformats.org/officeDocument/2006/relationships/chart" Target="../charts/chart40.xml"/><Relationship Id="rId3" Type="http://schemas.openxmlformats.org/officeDocument/2006/relationships/chart" Target="../charts/chart25.xml"/><Relationship Id="rId21" Type="http://schemas.openxmlformats.org/officeDocument/2006/relationships/chart" Target="../charts/chart43.xml"/><Relationship Id="rId7" Type="http://schemas.openxmlformats.org/officeDocument/2006/relationships/chart" Target="../charts/chart29.xml"/><Relationship Id="rId12" Type="http://schemas.openxmlformats.org/officeDocument/2006/relationships/chart" Target="../charts/chart34.xml"/><Relationship Id="rId17" Type="http://schemas.openxmlformats.org/officeDocument/2006/relationships/chart" Target="../charts/chart39.xml"/><Relationship Id="rId2" Type="http://schemas.openxmlformats.org/officeDocument/2006/relationships/chart" Target="../charts/chart24.xml"/><Relationship Id="rId16" Type="http://schemas.openxmlformats.org/officeDocument/2006/relationships/chart" Target="../charts/chart38.xml"/><Relationship Id="rId20" Type="http://schemas.openxmlformats.org/officeDocument/2006/relationships/chart" Target="../charts/chart42.xml"/><Relationship Id="rId1" Type="http://schemas.openxmlformats.org/officeDocument/2006/relationships/chart" Target="../charts/chart23.xml"/><Relationship Id="rId6" Type="http://schemas.openxmlformats.org/officeDocument/2006/relationships/chart" Target="../charts/chart28.xml"/><Relationship Id="rId11" Type="http://schemas.openxmlformats.org/officeDocument/2006/relationships/chart" Target="../charts/chart33.xml"/><Relationship Id="rId24" Type="http://schemas.openxmlformats.org/officeDocument/2006/relationships/chart" Target="../charts/chart46.xml"/><Relationship Id="rId5" Type="http://schemas.openxmlformats.org/officeDocument/2006/relationships/chart" Target="../charts/chart27.xml"/><Relationship Id="rId15" Type="http://schemas.openxmlformats.org/officeDocument/2006/relationships/chart" Target="../charts/chart37.xml"/><Relationship Id="rId23" Type="http://schemas.openxmlformats.org/officeDocument/2006/relationships/chart" Target="../charts/chart45.xml"/><Relationship Id="rId10" Type="http://schemas.openxmlformats.org/officeDocument/2006/relationships/chart" Target="../charts/chart32.xml"/><Relationship Id="rId19" Type="http://schemas.openxmlformats.org/officeDocument/2006/relationships/chart" Target="../charts/chart41.xml"/><Relationship Id="rId4" Type="http://schemas.openxmlformats.org/officeDocument/2006/relationships/chart" Target="../charts/chart26.xml"/><Relationship Id="rId9" Type="http://schemas.openxmlformats.org/officeDocument/2006/relationships/chart" Target="../charts/chart31.xml"/><Relationship Id="rId14" Type="http://schemas.openxmlformats.org/officeDocument/2006/relationships/chart" Target="../charts/chart36.xml"/><Relationship Id="rId22"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5" Type="http://schemas.openxmlformats.org/officeDocument/2006/relationships/chart" Target="../charts/chart51.xml"/><Relationship Id="rId4"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1701165</xdr:colOff>
      <xdr:row>10</xdr:row>
      <xdr:rowOff>83820</xdr:rowOff>
    </xdr:from>
    <xdr:to>
      <xdr:col>12</xdr:col>
      <xdr:colOff>177165</xdr:colOff>
      <xdr:row>25</xdr:row>
      <xdr:rowOff>110490</xdr:rowOff>
    </xdr:to>
    <xdr:graphicFrame macro="">
      <xdr:nvGraphicFramePr>
        <xdr:cNvPr id="2" name="Grafico 1">
          <a:extLst>
            <a:ext uri="{FF2B5EF4-FFF2-40B4-BE49-F238E27FC236}">
              <a16:creationId xmlns:a16="http://schemas.microsoft.com/office/drawing/2014/main" id="{82403602-C23E-408A-B38A-786A4001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1555751</xdr:colOff>
      <xdr:row>28</xdr:row>
      <xdr:rowOff>96201</xdr:rowOff>
    </xdr:from>
    <xdr:to>
      <xdr:col>20</xdr:col>
      <xdr:colOff>599441</xdr:colOff>
      <xdr:row>46</xdr:row>
      <xdr:rowOff>26034</xdr:rowOff>
    </xdr:to>
    <xdr:graphicFrame macro="">
      <xdr:nvGraphicFramePr>
        <xdr:cNvPr id="2" name="Grafico 1">
          <a:extLst>
            <a:ext uri="{FF2B5EF4-FFF2-40B4-BE49-F238E27FC236}">
              <a16:creationId xmlns:a16="http://schemas.microsoft.com/office/drawing/2014/main" id="{0E39BB01-048F-4CC0-AFD3-64E16543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1236027</xdr:colOff>
      <xdr:row>31</xdr:row>
      <xdr:rowOff>0</xdr:rowOff>
    </xdr:from>
    <xdr:to>
      <xdr:col>12</xdr:col>
      <xdr:colOff>701040</xdr:colOff>
      <xdr:row>48</xdr:row>
      <xdr:rowOff>3175</xdr:rowOff>
    </xdr:to>
    <xdr:graphicFrame macro="">
      <xdr:nvGraphicFramePr>
        <xdr:cNvPr id="3" name="Grafico 2">
          <a:extLst>
            <a:ext uri="{FF2B5EF4-FFF2-40B4-BE49-F238E27FC236}">
              <a16:creationId xmlns:a16="http://schemas.microsoft.com/office/drawing/2014/main" id="{B8FE1FD4-F4C6-4EA4-813C-316FDB22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153987</xdr:colOff>
      <xdr:row>31</xdr:row>
      <xdr:rowOff>130173</xdr:rowOff>
    </xdr:from>
    <xdr:to>
      <xdr:col>10</xdr:col>
      <xdr:colOff>142876</xdr:colOff>
      <xdr:row>50</xdr:row>
      <xdr:rowOff>29844</xdr:rowOff>
    </xdr:to>
    <xdr:graphicFrame macro="">
      <xdr:nvGraphicFramePr>
        <xdr:cNvPr id="4" name="Grafico 3">
          <a:extLst>
            <a:ext uri="{FF2B5EF4-FFF2-40B4-BE49-F238E27FC236}">
              <a16:creationId xmlns:a16="http://schemas.microsoft.com/office/drawing/2014/main" id="{D377FD77-0202-4DA7-8AB7-8BE66B7B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1349375</xdr:colOff>
      <xdr:row>49</xdr:row>
      <xdr:rowOff>158750</xdr:rowOff>
    </xdr:from>
    <xdr:to>
      <xdr:col>12</xdr:col>
      <xdr:colOff>818198</xdr:colOff>
      <xdr:row>66</xdr:row>
      <xdr:rowOff>161925</xdr:rowOff>
    </xdr:to>
    <xdr:graphicFrame macro="">
      <xdr:nvGraphicFramePr>
        <xdr:cNvPr id="5" name="Grafico 4">
          <a:extLst>
            <a:ext uri="{FF2B5EF4-FFF2-40B4-BE49-F238E27FC236}">
              <a16:creationId xmlns:a16="http://schemas.microsoft.com/office/drawing/2014/main" id="{EFA93E84-7B7A-41DB-B787-249E03B3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2346959</xdr:colOff>
      <xdr:row>52</xdr:row>
      <xdr:rowOff>173355</xdr:rowOff>
    </xdr:from>
    <xdr:to>
      <xdr:col>3</xdr:col>
      <xdr:colOff>2274569</xdr:colOff>
      <xdr:row>63</xdr:row>
      <xdr:rowOff>113347</xdr:rowOff>
    </xdr:to>
    <xdr:graphicFrame macro="">
      <xdr:nvGraphicFramePr>
        <xdr:cNvPr id="5" name="Grafico 4">
          <a:extLst>
            <a:ext uri="{FF2B5EF4-FFF2-40B4-BE49-F238E27FC236}">
              <a16:creationId xmlns:a16="http://schemas.microsoft.com/office/drawing/2014/main" id="{05BC5160-4829-A9BD-53F9-EEA6D459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2628900</xdr:colOff>
      <xdr:row>53</xdr:row>
      <xdr:rowOff>28575</xdr:rowOff>
    </xdr:from>
    <xdr:to>
      <xdr:col>4</xdr:col>
      <xdr:colOff>2411730</xdr:colOff>
      <xdr:row>63</xdr:row>
      <xdr:rowOff>151447</xdr:rowOff>
    </xdr:to>
    <xdr:graphicFrame macro="">
      <xdr:nvGraphicFramePr>
        <xdr:cNvPr id="6" name="Grafico 5">
          <a:extLst>
            <a:ext uri="{FF2B5EF4-FFF2-40B4-BE49-F238E27FC236}">
              <a16:creationId xmlns:a16="http://schemas.microsoft.com/office/drawing/2014/main" id="{D7D72D49-9EA9-4114-9E0F-7A6702AF9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52</xdr:row>
      <xdr:rowOff>177165</xdr:rowOff>
    </xdr:from>
    <xdr:to>
      <xdr:col>6</xdr:col>
      <xdr:colOff>45720</xdr:colOff>
      <xdr:row>63</xdr:row>
      <xdr:rowOff>124777</xdr:rowOff>
    </xdr:to>
    <xdr:graphicFrame macro="">
      <xdr:nvGraphicFramePr>
        <xdr:cNvPr id="7" name="Grafico 6">
          <a:extLst>
            <a:ext uri="{FF2B5EF4-FFF2-40B4-BE49-F238E27FC236}">
              <a16:creationId xmlns:a16="http://schemas.microsoft.com/office/drawing/2014/main" id="{1373AD40-DA06-4EED-993A-5D20EC8CA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392430</xdr:colOff>
      <xdr:row>52</xdr:row>
      <xdr:rowOff>85725</xdr:rowOff>
    </xdr:from>
    <xdr:to>
      <xdr:col>6</xdr:col>
      <xdr:colOff>3086100</xdr:colOff>
      <xdr:row>63</xdr:row>
      <xdr:rowOff>35242</xdr:rowOff>
    </xdr:to>
    <xdr:graphicFrame macro="">
      <xdr:nvGraphicFramePr>
        <xdr:cNvPr id="8" name="Grafico 7">
          <a:extLst>
            <a:ext uri="{FF2B5EF4-FFF2-40B4-BE49-F238E27FC236}">
              <a16:creationId xmlns:a16="http://schemas.microsoft.com/office/drawing/2014/main" id="{35F147A8-5663-43DB-8CD7-85453BAA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988695</xdr:colOff>
      <xdr:row>52</xdr:row>
      <xdr:rowOff>93345</xdr:rowOff>
    </xdr:from>
    <xdr:to>
      <xdr:col>7</xdr:col>
      <xdr:colOff>3688080</xdr:colOff>
      <xdr:row>63</xdr:row>
      <xdr:rowOff>48577</xdr:rowOff>
    </xdr:to>
    <xdr:graphicFrame macro="">
      <xdr:nvGraphicFramePr>
        <xdr:cNvPr id="9" name="Grafico 8">
          <a:extLst>
            <a:ext uri="{FF2B5EF4-FFF2-40B4-BE49-F238E27FC236}">
              <a16:creationId xmlns:a16="http://schemas.microsoft.com/office/drawing/2014/main" id="{15476D17-0E0A-4A05-B1AD-3DC82BE1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4124325</xdr:colOff>
      <xdr:row>52</xdr:row>
      <xdr:rowOff>133350</xdr:rowOff>
    </xdr:from>
    <xdr:to>
      <xdr:col>9</xdr:col>
      <xdr:colOff>53340</xdr:colOff>
      <xdr:row>63</xdr:row>
      <xdr:rowOff>84772</xdr:rowOff>
    </xdr:to>
    <xdr:graphicFrame macro="">
      <xdr:nvGraphicFramePr>
        <xdr:cNvPr id="10" name="Grafico 9">
          <a:extLst>
            <a:ext uri="{FF2B5EF4-FFF2-40B4-BE49-F238E27FC236}">
              <a16:creationId xmlns:a16="http://schemas.microsoft.com/office/drawing/2014/main" id="{EF2DB7B2-78B8-4FF9-A92B-5B2BDB8C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200025</xdr:colOff>
      <xdr:row>52</xdr:row>
      <xdr:rowOff>152400</xdr:rowOff>
    </xdr:from>
    <xdr:to>
      <xdr:col>9</xdr:col>
      <xdr:colOff>2903220</xdr:colOff>
      <xdr:row>63</xdr:row>
      <xdr:rowOff>105727</xdr:rowOff>
    </xdr:to>
    <xdr:graphicFrame macro="">
      <xdr:nvGraphicFramePr>
        <xdr:cNvPr id="11" name="Grafico 10">
          <a:extLst>
            <a:ext uri="{FF2B5EF4-FFF2-40B4-BE49-F238E27FC236}">
              <a16:creationId xmlns:a16="http://schemas.microsoft.com/office/drawing/2014/main" id="{55133BD1-40D1-4CA3-A94E-627C93EC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52</xdr:row>
      <xdr:rowOff>161925</xdr:rowOff>
    </xdr:from>
    <xdr:to>
      <xdr:col>10</xdr:col>
      <xdr:colOff>2912745</xdr:colOff>
      <xdr:row>63</xdr:row>
      <xdr:rowOff>117157</xdr:rowOff>
    </xdr:to>
    <xdr:graphicFrame macro="">
      <xdr:nvGraphicFramePr>
        <xdr:cNvPr id="12" name="Grafico 11">
          <a:extLst>
            <a:ext uri="{FF2B5EF4-FFF2-40B4-BE49-F238E27FC236}">
              <a16:creationId xmlns:a16="http://schemas.microsoft.com/office/drawing/2014/main" id="{C0CF76C1-8D2A-4656-9E9E-8378452A0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2667000</xdr:colOff>
      <xdr:row>78</xdr:row>
      <xdr:rowOff>104775</xdr:rowOff>
    </xdr:from>
    <xdr:to>
      <xdr:col>3</xdr:col>
      <xdr:colOff>2592705</xdr:colOff>
      <xdr:row>89</xdr:row>
      <xdr:rowOff>50482</xdr:rowOff>
    </xdr:to>
    <xdr:graphicFrame macro="">
      <xdr:nvGraphicFramePr>
        <xdr:cNvPr id="13" name="Grafico 12">
          <a:extLst>
            <a:ext uri="{FF2B5EF4-FFF2-40B4-BE49-F238E27FC236}">
              <a16:creationId xmlns:a16="http://schemas.microsoft.com/office/drawing/2014/main" id="{0E0588F0-6F09-4EC3-8766-5B342B28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2735580</xdr:colOff>
      <xdr:row>78</xdr:row>
      <xdr:rowOff>104775</xdr:rowOff>
    </xdr:from>
    <xdr:to>
      <xdr:col>5</xdr:col>
      <xdr:colOff>38100</xdr:colOff>
      <xdr:row>89</xdr:row>
      <xdr:rowOff>58102</xdr:rowOff>
    </xdr:to>
    <xdr:graphicFrame macro="">
      <xdr:nvGraphicFramePr>
        <xdr:cNvPr id="14" name="Grafico 13">
          <a:extLst>
            <a:ext uri="{FF2B5EF4-FFF2-40B4-BE49-F238E27FC236}">
              <a16:creationId xmlns:a16="http://schemas.microsoft.com/office/drawing/2014/main" id="{B7EA413A-E7C9-4AF2-A31C-E8851C644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209550</xdr:colOff>
      <xdr:row>78</xdr:row>
      <xdr:rowOff>123825</xdr:rowOff>
    </xdr:from>
    <xdr:to>
      <xdr:col>6</xdr:col>
      <xdr:colOff>236220</xdr:colOff>
      <xdr:row>89</xdr:row>
      <xdr:rowOff>79057</xdr:rowOff>
    </xdr:to>
    <xdr:graphicFrame macro="">
      <xdr:nvGraphicFramePr>
        <xdr:cNvPr id="15" name="Grafico 14">
          <a:extLst>
            <a:ext uri="{FF2B5EF4-FFF2-40B4-BE49-F238E27FC236}">
              <a16:creationId xmlns:a16="http://schemas.microsoft.com/office/drawing/2014/main" id="{E00CDD20-D83A-494C-BDE6-2C78BBF1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295275</xdr:colOff>
      <xdr:row>78</xdr:row>
      <xdr:rowOff>123825</xdr:rowOff>
    </xdr:from>
    <xdr:to>
      <xdr:col>6</xdr:col>
      <xdr:colOff>2992755</xdr:colOff>
      <xdr:row>89</xdr:row>
      <xdr:rowOff>73342</xdr:rowOff>
    </xdr:to>
    <xdr:graphicFrame macro="">
      <xdr:nvGraphicFramePr>
        <xdr:cNvPr id="16" name="Grafico 15">
          <a:extLst>
            <a:ext uri="{FF2B5EF4-FFF2-40B4-BE49-F238E27FC236}">
              <a16:creationId xmlns:a16="http://schemas.microsoft.com/office/drawing/2014/main" id="{ED92CC99-1F24-4F12-ACDF-2AC13314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1095375</xdr:colOff>
      <xdr:row>78</xdr:row>
      <xdr:rowOff>152400</xdr:rowOff>
    </xdr:from>
    <xdr:to>
      <xdr:col>7</xdr:col>
      <xdr:colOff>3789045</xdr:colOff>
      <xdr:row>89</xdr:row>
      <xdr:rowOff>103822</xdr:rowOff>
    </xdr:to>
    <xdr:graphicFrame macro="">
      <xdr:nvGraphicFramePr>
        <xdr:cNvPr id="17" name="Grafico 16">
          <a:extLst>
            <a:ext uri="{FF2B5EF4-FFF2-40B4-BE49-F238E27FC236}">
              <a16:creationId xmlns:a16="http://schemas.microsoft.com/office/drawing/2014/main" id="{C256C0D0-3844-4A02-9025-C7A03110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4276725</xdr:colOff>
      <xdr:row>78</xdr:row>
      <xdr:rowOff>123825</xdr:rowOff>
    </xdr:from>
    <xdr:to>
      <xdr:col>9</xdr:col>
      <xdr:colOff>205740</xdr:colOff>
      <xdr:row>89</xdr:row>
      <xdr:rowOff>77152</xdr:rowOff>
    </xdr:to>
    <xdr:graphicFrame macro="">
      <xdr:nvGraphicFramePr>
        <xdr:cNvPr id="18" name="Grafico 17">
          <a:extLst>
            <a:ext uri="{FF2B5EF4-FFF2-40B4-BE49-F238E27FC236}">
              <a16:creationId xmlns:a16="http://schemas.microsoft.com/office/drawing/2014/main" id="{CADB77B4-E0A5-491F-AE6C-F3834A7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390525</xdr:colOff>
      <xdr:row>78</xdr:row>
      <xdr:rowOff>95250</xdr:rowOff>
    </xdr:from>
    <xdr:to>
      <xdr:col>10</xdr:col>
      <xdr:colOff>160020</xdr:colOff>
      <xdr:row>89</xdr:row>
      <xdr:rowOff>50482</xdr:rowOff>
    </xdr:to>
    <xdr:graphicFrame macro="">
      <xdr:nvGraphicFramePr>
        <xdr:cNvPr id="19" name="Grafico 18">
          <a:extLst>
            <a:ext uri="{FF2B5EF4-FFF2-40B4-BE49-F238E27FC236}">
              <a16:creationId xmlns:a16="http://schemas.microsoft.com/office/drawing/2014/main" id="{9AA1202E-1674-486B-8C79-F1799603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571500</xdr:colOff>
      <xdr:row>78</xdr:row>
      <xdr:rowOff>38100</xdr:rowOff>
    </xdr:from>
    <xdr:to>
      <xdr:col>11</xdr:col>
      <xdr:colOff>302895</xdr:colOff>
      <xdr:row>88</xdr:row>
      <xdr:rowOff>180022</xdr:rowOff>
    </xdr:to>
    <xdr:graphicFrame macro="">
      <xdr:nvGraphicFramePr>
        <xdr:cNvPr id="20" name="Grafico 19">
          <a:extLst>
            <a:ext uri="{FF2B5EF4-FFF2-40B4-BE49-F238E27FC236}">
              <a16:creationId xmlns:a16="http://schemas.microsoft.com/office/drawing/2014/main" id="{D1F9BC52-0B34-472C-8EC0-985D1C78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106</xdr:row>
      <xdr:rowOff>0</xdr:rowOff>
    </xdr:from>
    <xdr:to>
      <xdr:col>3</xdr:col>
      <xdr:colOff>2697480</xdr:colOff>
      <xdr:row>116</xdr:row>
      <xdr:rowOff>132397</xdr:rowOff>
    </xdr:to>
    <xdr:graphicFrame macro="">
      <xdr:nvGraphicFramePr>
        <xdr:cNvPr id="21" name="Grafico 20">
          <a:extLst>
            <a:ext uri="{FF2B5EF4-FFF2-40B4-BE49-F238E27FC236}">
              <a16:creationId xmlns:a16="http://schemas.microsoft.com/office/drawing/2014/main" id="{2E908356-4045-41A4-BBFF-998FC278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106</xdr:row>
      <xdr:rowOff>9525</xdr:rowOff>
    </xdr:from>
    <xdr:to>
      <xdr:col>5</xdr:col>
      <xdr:colOff>217170</xdr:colOff>
      <xdr:row>116</xdr:row>
      <xdr:rowOff>141922</xdr:rowOff>
    </xdr:to>
    <xdr:graphicFrame macro="">
      <xdr:nvGraphicFramePr>
        <xdr:cNvPr id="22" name="Grafico 21">
          <a:extLst>
            <a:ext uri="{FF2B5EF4-FFF2-40B4-BE49-F238E27FC236}">
              <a16:creationId xmlns:a16="http://schemas.microsoft.com/office/drawing/2014/main" id="{1525CDE4-69C0-4448-9572-2DCF685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382905</xdr:colOff>
      <xdr:row>105</xdr:row>
      <xdr:rowOff>167640</xdr:rowOff>
    </xdr:from>
    <xdr:to>
      <xdr:col>6</xdr:col>
      <xdr:colOff>400050</xdr:colOff>
      <xdr:row>116</xdr:row>
      <xdr:rowOff>124777</xdr:rowOff>
    </xdr:to>
    <xdr:graphicFrame macro="">
      <xdr:nvGraphicFramePr>
        <xdr:cNvPr id="23" name="Grafico 22">
          <a:extLst>
            <a:ext uri="{FF2B5EF4-FFF2-40B4-BE49-F238E27FC236}">
              <a16:creationId xmlns:a16="http://schemas.microsoft.com/office/drawing/2014/main" id="{FA3EF41A-34C6-41D7-B32B-6C37AA52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752475</xdr:colOff>
      <xdr:row>105</xdr:row>
      <xdr:rowOff>142875</xdr:rowOff>
    </xdr:from>
    <xdr:to>
      <xdr:col>7</xdr:col>
      <xdr:colOff>211455</xdr:colOff>
      <xdr:row>116</xdr:row>
      <xdr:rowOff>96202</xdr:rowOff>
    </xdr:to>
    <xdr:graphicFrame macro="">
      <xdr:nvGraphicFramePr>
        <xdr:cNvPr id="24" name="Grafico 23">
          <a:extLst>
            <a:ext uri="{FF2B5EF4-FFF2-40B4-BE49-F238E27FC236}">
              <a16:creationId xmlns:a16="http://schemas.microsoft.com/office/drawing/2014/main" id="{1D2AD847-0B85-46C4-B907-0479E88CE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895350</xdr:colOff>
      <xdr:row>105</xdr:row>
      <xdr:rowOff>133350</xdr:rowOff>
    </xdr:from>
    <xdr:to>
      <xdr:col>7</xdr:col>
      <xdr:colOff>3577590</xdr:colOff>
      <xdr:row>116</xdr:row>
      <xdr:rowOff>88582</xdr:rowOff>
    </xdr:to>
    <xdr:graphicFrame macro="">
      <xdr:nvGraphicFramePr>
        <xdr:cNvPr id="25" name="Grafico 24">
          <a:extLst>
            <a:ext uri="{FF2B5EF4-FFF2-40B4-BE49-F238E27FC236}">
              <a16:creationId xmlns:a16="http://schemas.microsoft.com/office/drawing/2014/main" id="{4A3AB953-AB71-4BE1-BDC9-06A8EA08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4067175</xdr:colOff>
      <xdr:row>104</xdr:row>
      <xdr:rowOff>173355</xdr:rowOff>
    </xdr:from>
    <xdr:to>
      <xdr:col>8</xdr:col>
      <xdr:colOff>2444115</xdr:colOff>
      <xdr:row>115</xdr:row>
      <xdr:rowOff>134302</xdr:rowOff>
    </xdr:to>
    <xdr:graphicFrame macro="">
      <xdr:nvGraphicFramePr>
        <xdr:cNvPr id="26" name="Grafico 25">
          <a:extLst>
            <a:ext uri="{FF2B5EF4-FFF2-40B4-BE49-F238E27FC236}">
              <a16:creationId xmlns:a16="http://schemas.microsoft.com/office/drawing/2014/main" id="{60B6C35D-610A-4CC9-ADA6-70F972F0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314325</xdr:colOff>
      <xdr:row>105</xdr:row>
      <xdr:rowOff>19050</xdr:rowOff>
    </xdr:from>
    <xdr:to>
      <xdr:col>10</xdr:col>
      <xdr:colOff>62865</xdr:colOff>
      <xdr:row>115</xdr:row>
      <xdr:rowOff>159067</xdr:rowOff>
    </xdr:to>
    <xdr:graphicFrame macro="">
      <xdr:nvGraphicFramePr>
        <xdr:cNvPr id="27" name="Grafico 26">
          <a:extLst>
            <a:ext uri="{FF2B5EF4-FFF2-40B4-BE49-F238E27FC236}">
              <a16:creationId xmlns:a16="http://schemas.microsoft.com/office/drawing/2014/main" id="{0FF0D2A9-84C7-4055-ABF5-009B9CDD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447675</xdr:colOff>
      <xdr:row>104</xdr:row>
      <xdr:rowOff>161925</xdr:rowOff>
    </xdr:from>
    <xdr:to>
      <xdr:col>11</xdr:col>
      <xdr:colOff>154305</xdr:colOff>
      <xdr:row>115</xdr:row>
      <xdr:rowOff>124777</xdr:rowOff>
    </xdr:to>
    <xdr:graphicFrame macro="">
      <xdr:nvGraphicFramePr>
        <xdr:cNvPr id="28" name="Grafico 27">
          <a:extLst>
            <a:ext uri="{FF2B5EF4-FFF2-40B4-BE49-F238E27FC236}">
              <a16:creationId xmlns:a16="http://schemas.microsoft.com/office/drawing/2014/main" id="{A2E8D497-6A99-4B4A-AF51-DBA9BFF5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581977</xdr:colOff>
      <xdr:row>9</xdr:row>
      <xdr:rowOff>39052</xdr:rowOff>
    </xdr:from>
    <xdr:to>
      <xdr:col>7</xdr:col>
      <xdr:colOff>1562100</xdr:colOff>
      <xdr:row>24</xdr:row>
      <xdr:rowOff>63817</xdr:rowOff>
    </xdr:to>
    <xdr:graphicFrame macro="">
      <xdr:nvGraphicFramePr>
        <xdr:cNvPr id="7" name="Grafico 6">
          <a:extLst>
            <a:ext uri="{FF2B5EF4-FFF2-40B4-BE49-F238E27FC236}">
              <a16:creationId xmlns:a16="http://schemas.microsoft.com/office/drawing/2014/main" id="{2E099990-DDF7-5697-C379-FAF745584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1703070</xdr:colOff>
      <xdr:row>9</xdr:row>
      <xdr:rowOff>47625</xdr:rowOff>
    </xdr:from>
    <xdr:to>
      <xdr:col>9</xdr:col>
      <xdr:colOff>372428</xdr:colOff>
      <xdr:row>24</xdr:row>
      <xdr:rowOff>68580</xdr:rowOff>
    </xdr:to>
    <xdr:graphicFrame macro="">
      <xdr:nvGraphicFramePr>
        <xdr:cNvPr id="8" name="Grafico 7">
          <a:extLst>
            <a:ext uri="{FF2B5EF4-FFF2-40B4-BE49-F238E27FC236}">
              <a16:creationId xmlns:a16="http://schemas.microsoft.com/office/drawing/2014/main" id="{E8064851-1C69-4BD5-89F4-13988087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35</xdr:row>
      <xdr:rowOff>133350</xdr:rowOff>
    </xdr:from>
    <xdr:to>
      <xdr:col>7</xdr:col>
      <xdr:colOff>1745933</xdr:colOff>
      <xdr:row>50</xdr:row>
      <xdr:rowOff>150495</xdr:rowOff>
    </xdr:to>
    <xdr:graphicFrame macro="">
      <xdr:nvGraphicFramePr>
        <xdr:cNvPr id="9" name="Grafico 8">
          <a:extLst>
            <a:ext uri="{FF2B5EF4-FFF2-40B4-BE49-F238E27FC236}">
              <a16:creationId xmlns:a16="http://schemas.microsoft.com/office/drawing/2014/main" id="{4BC6DBE0-1F10-47DF-AF24-62922667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1892618</xdr:colOff>
      <xdr:row>35</xdr:row>
      <xdr:rowOff>145733</xdr:rowOff>
    </xdr:from>
    <xdr:to>
      <xdr:col>9</xdr:col>
      <xdr:colOff>561976</xdr:colOff>
      <xdr:row>50</xdr:row>
      <xdr:rowOff>159068</xdr:rowOff>
    </xdr:to>
    <xdr:graphicFrame macro="">
      <xdr:nvGraphicFramePr>
        <xdr:cNvPr id="10" name="Grafico 9">
          <a:extLst>
            <a:ext uri="{FF2B5EF4-FFF2-40B4-BE49-F238E27FC236}">
              <a16:creationId xmlns:a16="http://schemas.microsoft.com/office/drawing/2014/main" id="{A373BE9D-826B-4363-A0DC-644FCDEC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1047750</xdr:colOff>
      <xdr:row>61</xdr:row>
      <xdr:rowOff>114300</xdr:rowOff>
    </xdr:from>
    <xdr:to>
      <xdr:col>7</xdr:col>
      <xdr:colOff>2016443</xdr:colOff>
      <xdr:row>76</xdr:row>
      <xdr:rowOff>131445</xdr:rowOff>
    </xdr:to>
    <xdr:graphicFrame macro="">
      <xdr:nvGraphicFramePr>
        <xdr:cNvPr id="11" name="Grafico 10">
          <a:extLst>
            <a:ext uri="{FF2B5EF4-FFF2-40B4-BE49-F238E27FC236}">
              <a16:creationId xmlns:a16="http://schemas.microsoft.com/office/drawing/2014/main" id="{AC1E25AB-1FC1-4ED5-A911-53C77B79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2159318</xdr:colOff>
      <xdr:row>61</xdr:row>
      <xdr:rowOff>132398</xdr:rowOff>
    </xdr:from>
    <xdr:to>
      <xdr:col>10</xdr:col>
      <xdr:colOff>220981</xdr:colOff>
      <xdr:row>76</xdr:row>
      <xdr:rowOff>143828</xdr:rowOff>
    </xdr:to>
    <xdr:graphicFrame macro="">
      <xdr:nvGraphicFramePr>
        <xdr:cNvPr id="12" name="Grafico 11">
          <a:extLst>
            <a:ext uri="{FF2B5EF4-FFF2-40B4-BE49-F238E27FC236}">
              <a16:creationId xmlns:a16="http://schemas.microsoft.com/office/drawing/2014/main" id="{2A2857D1-0DA0-4560-A664-F31B1E40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190498</xdr:colOff>
      <xdr:row>25</xdr:row>
      <xdr:rowOff>65721</xdr:rowOff>
    </xdr:from>
    <xdr:to>
      <xdr:col>18</xdr:col>
      <xdr:colOff>548640</xdr:colOff>
      <xdr:row>42</xdr:row>
      <xdr:rowOff>152399</xdr:rowOff>
    </xdr:to>
    <xdr:graphicFrame macro="">
      <xdr:nvGraphicFramePr>
        <xdr:cNvPr id="2" name="Grafico 1">
          <a:extLst>
            <a:ext uri="{FF2B5EF4-FFF2-40B4-BE49-F238E27FC236}">
              <a16:creationId xmlns:a16="http://schemas.microsoft.com/office/drawing/2014/main" id="{0B6D5697-5173-4D36-BCC7-AB1C9C74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44</xdr:row>
      <xdr:rowOff>180974</xdr:rowOff>
    </xdr:from>
    <xdr:to>
      <xdr:col>14</xdr:col>
      <xdr:colOff>390525</xdr:colOff>
      <xdr:row>63</xdr:row>
      <xdr:rowOff>19048</xdr:rowOff>
    </xdr:to>
    <xdr:graphicFrame macro="">
      <xdr:nvGraphicFramePr>
        <xdr:cNvPr id="3" name="Grafico 2">
          <a:extLst>
            <a:ext uri="{FF2B5EF4-FFF2-40B4-BE49-F238E27FC236}">
              <a16:creationId xmlns:a16="http://schemas.microsoft.com/office/drawing/2014/main" id="{5A78C972-D3B2-416B-AAD7-E41BA12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548640</xdr:colOff>
      <xdr:row>6</xdr:row>
      <xdr:rowOff>91440</xdr:rowOff>
    </xdr:from>
    <xdr:to>
      <xdr:col>7</xdr:col>
      <xdr:colOff>419100</xdr:colOff>
      <xdr:row>23</xdr:row>
      <xdr:rowOff>125729</xdr:rowOff>
    </xdr:to>
    <xdr:graphicFrame macro="">
      <xdr:nvGraphicFramePr>
        <xdr:cNvPr id="2" name="Grafico 1">
          <a:extLst>
            <a:ext uri="{FF2B5EF4-FFF2-40B4-BE49-F238E27FC236}">
              <a16:creationId xmlns:a16="http://schemas.microsoft.com/office/drawing/2014/main" id="{2A8E3820-CA59-490D-A3E0-ADEC99A8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598170</xdr:colOff>
      <xdr:row>22</xdr:row>
      <xdr:rowOff>9526</xdr:rowOff>
    </xdr:from>
    <xdr:to>
      <xdr:col>14</xdr:col>
      <xdr:colOff>238125</xdr:colOff>
      <xdr:row>39</xdr:row>
      <xdr:rowOff>81915</xdr:rowOff>
    </xdr:to>
    <xdr:graphicFrame macro="">
      <xdr:nvGraphicFramePr>
        <xdr:cNvPr id="2" name="Grafico 1">
          <a:extLst>
            <a:ext uri="{FF2B5EF4-FFF2-40B4-BE49-F238E27FC236}">
              <a16:creationId xmlns:a16="http://schemas.microsoft.com/office/drawing/2014/main" id="{7162D708-C3F6-458C-9F22-C256BE17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6</xdr:row>
      <xdr:rowOff>17145</xdr:rowOff>
    </xdr:from>
    <xdr:to>
      <xdr:col>19</xdr:col>
      <xdr:colOff>160020</xdr:colOff>
      <xdr:row>21</xdr:row>
      <xdr:rowOff>17145</xdr:rowOff>
    </xdr:to>
    <xdr:graphicFrame macro="">
      <xdr:nvGraphicFramePr>
        <xdr:cNvPr id="3" name="Grafico 2">
          <a:extLst>
            <a:ext uri="{FF2B5EF4-FFF2-40B4-BE49-F238E27FC236}">
              <a16:creationId xmlns:a16="http://schemas.microsoft.com/office/drawing/2014/main" id="{477C5E82-E12C-4B25-89E0-A85EDDFB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760C68AC-9A3D-4941-B4AA-9C2D2F68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6C90524A-4635-40E5-9C80-50D3423B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DE23298D-25FB-422C-80AB-4A87EC60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2BDBBFEA-6492-47B4-9BD2-BD3162B8B2FD}"/>
            </a:ext>
          </a:extLst>
        </xdr:cNvPr>
        <xdr:cNvSpPr/>
      </xdr:nvSpPr>
      <xdr:spPr>
        <a:xfrm>
          <a:off x="30386654" y="3863974"/>
          <a:ext cx="160655" cy="7096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277A7BD4-39A1-47E2-8995-ED682ABC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1913D00C-6BFC-41E9-BF94-08A05682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E9C8F529-499D-4E90-B0A8-93C99376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4B6A7BB8-31AC-4DD1-B6DE-C5C397B942C2}"/>
            </a:ext>
          </a:extLst>
        </xdr:cNvPr>
        <xdr:cNvSpPr/>
      </xdr:nvSpPr>
      <xdr:spPr>
        <a:xfrm>
          <a:off x="30472379" y="3999864"/>
          <a:ext cx="162560" cy="735774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244112</xdr:colOff>
      <xdr:row>53</xdr:row>
      <xdr:rowOff>57151</xdr:rowOff>
    </xdr:from>
    <xdr:to>
      <xdr:col>34</xdr:col>
      <xdr:colOff>781050</xdr:colOff>
      <xdr:row>63</xdr:row>
      <xdr:rowOff>15241</xdr:rowOff>
    </xdr:to>
    <xdr:sp macro="" textlink="">
      <xdr:nvSpPr>
        <xdr:cNvPr id="6" name="Rettangolo 5">
          <a:extLst>
            <a:ext uri="{FF2B5EF4-FFF2-40B4-BE49-F238E27FC236}">
              <a16:creationId xmlns:a16="http://schemas.microsoft.com/office/drawing/2014/main" id="{9E45DE2E-D31B-467D-805D-98BF3C1D5AEB}"/>
            </a:ext>
          </a:extLst>
        </xdr:cNvPr>
        <xdr:cNvSpPr/>
      </xdr:nvSpPr>
      <xdr:spPr>
        <a:xfrm>
          <a:off x="16722362" y="10153651"/>
          <a:ext cx="17339038" cy="1863090"/>
        </a:xfrm>
        <a:prstGeom prst="rect">
          <a:avLst/>
        </a:prstGeom>
        <a:noFill/>
        <a:ln w="38100">
          <a:solidFill>
            <a:schemeClr val="accent3"/>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240030</xdr:colOff>
      <xdr:row>42</xdr:row>
      <xdr:rowOff>171451</xdr:rowOff>
    </xdr:from>
    <xdr:to>
      <xdr:col>34</xdr:col>
      <xdr:colOff>762000</xdr:colOff>
      <xdr:row>52</xdr:row>
      <xdr:rowOff>171451</xdr:rowOff>
    </xdr:to>
    <xdr:sp macro="" textlink="">
      <xdr:nvSpPr>
        <xdr:cNvPr id="7" name="Rettangolo 6">
          <a:extLst>
            <a:ext uri="{FF2B5EF4-FFF2-40B4-BE49-F238E27FC236}">
              <a16:creationId xmlns:a16="http://schemas.microsoft.com/office/drawing/2014/main" id="{3AA14073-00D3-4340-8497-18C5FB0A8506}"/>
            </a:ext>
          </a:extLst>
        </xdr:cNvPr>
        <xdr:cNvSpPr/>
      </xdr:nvSpPr>
      <xdr:spPr>
        <a:xfrm>
          <a:off x="16718280" y="8172451"/>
          <a:ext cx="17324070" cy="1905000"/>
        </a:xfrm>
        <a:prstGeom prst="rect">
          <a:avLst/>
        </a:prstGeom>
        <a:noFill/>
        <a:ln w="38100">
          <a:solidFill>
            <a:schemeClr val="accent2"/>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228600</xdr:colOff>
      <xdr:row>32</xdr:row>
      <xdr:rowOff>162470</xdr:rowOff>
    </xdr:from>
    <xdr:to>
      <xdr:col>34</xdr:col>
      <xdr:colOff>762000</xdr:colOff>
      <xdr:row>42</xdr:row>
      <xdr:rowOff>91441</xdr:rowOff>
    </xdr:to>
    <xdr:sp macro="" textlink="">
      <xdr:nvSpPr>
        <xdr:cNvPr id="8" name="Rettangolo 7">
          <a:extLst>
            <a:ext uri="{FF2B5EF4-FFF2-40B4-BE49-F238E27FC236}">
              <a16:creationId xmlns:a16="http://schemas.microsoft.com/office/drawing/2014/main" id="{C6A78868-97CB-4876-BFBF-9288E5656FA3}"/>
            </a:ext>
          </a:extLst>
        </xdr:cNvPr>
        <xdr:cNvSpPr/>
      </xdr:nvSpPr>
      <xdr:spPr>
        <a:xfrm>
          <a:off x="16706850" y="6258470"/>
          <a:ext cx="17335500" cy="1833971"/>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228601</xdr:colOff>
      <xdr:row>20</xdr:row>
      <xdr:rowOff>38100</xdr:rowOff>
    </xdr:from>
    <xdr:to>
      <xdr:col>34</xdr:col>
      <xdr:colOff>742951</xdr:colOff>
      <xdr:row>32</xdr:row>
      <xdr:rowOff>104231</xdr:rowOff>
    </xdr:to>
    <xdr:sp macro="" textlink="">
      <xdr:nvSpPr>
        <xdr:cNvPr id="9" name="Rettangolo 8">
          <a:extLst>
            <a:ext uri="{FF2B5EF4-FFF2-40B4-BE49-F238E27FC236}">
              <a16:creationId xmlns:a16="http://schemas.microsoft.com/office/drawing/2014/main" id="{57DA9BD8-B686-47D3-9C38-591021D34DE5}"/>
            </a:ext>
          </a:extLst>
        </xdr:cNvPr>
        <xdr:cNvSpPr/>
      </xdr:nvSpPr>
      <xdr:spPr>
        <a:xfrm>
          <a:off x="16706851" y="3848100"/>
          <a:ext cx="17316450" cy="2352131"/>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199511</xdr:colOff>
      <xdr:row>12</xdr:row>
      <xdr:rowOff>28854</xdr:rowOff>
    </xdr:from>
    <xdr:to>
      <xdr:col>18</xdr:col>
      <xdr:colOff>97191</xdr:colOff>
      <xdr:row>27</xdr:row>
      <xdr:rowOff>94393</xdr:rowOff>
    </xdr:to>
    <xdr:graphicFrame macro="">
      <xdr:nvGraphicFramePr>
        <xdr:cNvPr id="2" name="Grafico 1">
          <a:extLst>
            <a:ext uri="{FF2B5EF4-FFF2-40B4-BE49-F238E27FC236}">
              <a16:creationId xmlns:a16="http://schemas.microsoft.com/office/drawing/2014/main" id="{A14D0018-917B-4559-8F53-7A8BA966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287339</xdr:colOff>
      <xdr:row>39</xdr:row>
      <xdr:rowOff>26035</xdr:rowOff>
    </xdr:from>
    <xdr:to>
      <xdr:col>30</xdr:col>
      <xdr:colOff>1000125</xdr:colOff>
      <xdr:row>67</xdr:row>
      <xdr:rowOff>129540</xdr:rowOff>
    </xdr:to>
    <xdr:graphicFrame macro="">
      <xdr:nvGraphicFramePr>
        <xdr:cNvPr id="3" name="Grafico 2">
          <a:extLst>
            <a:ext uri="{FF2B5EF4-FFF2-40B4-BE49-F238E27FC236}">
              <a16:creationId xmlns:a16="http://schemas.microsoft.com/office/drawing/2014/main" id="{8D1B6C13-81A8-4AAB-9ADC-CED13EF7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325437</xdr:colOff>
      <xdr:row>15</xdr:row>
      <xdr:rowOff>18677</xdr:rowOff>
    </xdr:from>
    <xdr:to>
      <xdr:col>30</xdr:col>
      <xdr:colOff>1031876</xdr:colOff>
      <xdr:row>47</xdr:row>
      <xdr:rowOff>94664</xdr:rowOff>
    </xdr:to>
    <xdr:graphicFrame macro="">
      <xdr:nvGraphicFramePr>
        <xdr:cNvPr id="4" name="Grafico 3">
          <a:extLst>
            <a:ext uri="{FF2B5EF4-FFF2-40B4-BE49-F238E27FC236}">
              <a16:creationId xmlns:a16="http://schemas.microsoft.com/office/drawing/2014/main" id="{1E696047-1925-4A51-871A-8DF3C015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146523</xdr:colOff>
      <xdr:row>15</xdr:row>
      <xdr:rowOff>95409</xdr:rowOff>
    </xdr:from>
    <xdr:to>
      <xdr:col>29</xdr:col>
      <xdr:colOff>336550</xdr:colOff>
      <xdr:row>44</xdr:row>
      <xdr:rowOff>133349</xdr:rowOff>
    </xdr:to>
    <xdr:sp macro="" textlink="">
      <xdr:nvSpPr>
        <xdr:cNvPr id="5" name="Rettangolo 4">
          <a:extLst>
            <a:ext uri="{FF2B5EF4-FFF2-40B4-BE49-F238E27FC236}">
              <a16:creationId xmlns:a16="http://schemas.microsoft.com/office/drawing/2014/main" id="{BB8B0370-4843-4C4F-8040-11B1EA10A7A0}"/>
            </a:ext>
          </a:extLst>
        </xdr:cNvPr>
        <xdr:cNvSpPr/>
      </xdr:nvSpPr>
      <xdr:spPr>
        <a:xfrm>
          <a:off x="25657648" y="2714784"/>
          <a:ext cx="190027" cy="51020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512128</xdr:colOff>
      <xdr:row>31</xdr:row>
      <xdr:rowOff>112058</xdr:rowOff>
    </xdr:from>
    <xdr:to>
      <xdr:col>30</xdr:col>
      <xdr:colOff>984250</xdr:colOff>
      <xdr:row>44</xdr:row>
      <xdr:rowOff>93381</xdr:rowOff>
    </xdr:to>
    <xdr:sp macro="" textlink="">
      <xdr:nvSpPr>
        <xdr:cNvPr id="8" name="Rettangolo 7">
          <a:extLst>
            <a:ext uri="{FF2B5EF4-FFF2-40B4-BE49-F238E27FC236}">
              <a16:creationId xmlns:a16="http://schemas.microsoft.com/office/drawing/2014/main" id="{15EC4747-7480-4FE6-8CD8-54CEFC868274}"/>
            </a:ext>
          </a:extLst>
        </xdr:cNvPr>
        <xdr:cNvSpPr/>
      </xdr:nvSpPr>
      <xdr:spPr>
        <a:xfrm>
          <a:off x="16323628" y="5525433"/>
          <a:ext cx="11822747" cy="2251448"/>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512129</xdr:colOff>
      <xdr:row>17</xdr:row>
      <xdr:rowOff>130734</xdr:rowOff>
    </xdr:from>
    <xdr:to>
      <xdr:col>30</xdr:col>
      <xdr:colOff>984250</xdr:colOff>
      <xdr:row>31</xdr:row>
      <xdr:rowOff>22486</xdr:rowOff>
    </xdr:to>
    <xdr:sp macro="" textlink="">
      <xdr:nvSpPr>
        <xdr:cNvPr id="9" name="Rettangolo 8">
          <a:extLst>
            <a:ext uri="{FF2B5EF4-FFF2-40B4-BE49-F238E27FC236}">
              <a16:creationId xmlns:a16="http://schemas.microsoft.com/office/drawing/2014/main" id="{1C79B352-DC5E-4263-B601-554FB40FCB02}"/>
            </a:ext>
          </a:extLst>
        </xdr:cNvPr>
        <xdr:cNvSpPr/>
      </xdr:nvSpPr>
      <xdr:spPr>
        <a:xfrm>
          <a:off x="16323629" y="3099359"/>
          <a:ext cx="11822746" cy="2336502"/>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177165</xdr:colOff>
      <xdr:row>6</xdr:row>
      <xdr:rowOff>19051</xdr:rowOff>
    </xdr:from>
    <xdr:to>
      <xdr:col>12</xdr:col>
      <xdr:colOff>295275</xdr:colOff>
      <xdr:row>18</xdr:row>
      <xdr:rowOff>59055</xdr:rowOff>
    </xdr:to>
    <xdr:graphicFrame macro="">
      <xdr:nvGraphicFramePr>
        <xdr:cNvPr id="2" name="Grafico 1">
          <a:extLst>
            <a:ext uri="{FF2B5EF4-FFF2-40B4-BE49-F238E27FC236}">
              <a16:creationId xmlns:a16="http://schemas.microsoft.com/office/drawing/2014/main" id="{A559ECF0-95FC-4C77-A801-0194796F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121920</xdr:colOff>
      <xdr:row>27</xdr:row>
      <xdr:rowOff>85725</xdr:rowOff>
    </xdr:to>
    <xdr:graphicFrame macro="">
      <xdr:nvGraphicFramePr>
        <xdr:cNvPr id="2" name="Grafico 1">
          <a:extLst>
            <a:ext uri="{FF2B5EF4-FFF2-40B4-BE49-F238E27FC236}">
              <a16:creationId xmlns:a16="http://schemas.microsoft.com/office/drawing/2014/main" id="{C3FE8B70-3EAC-4AFA-A54D-4CCFD3C7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0</xdr:rowOff>
    </xdr:from>
    <xdr:to>
      <xdr:col>13</xdr:col>
      <xdr:colOff>120015</xdr:colOff>
      <xdr:row>41</xdr:row>
      <xdr:rowOff>40004</xdr:rowOff>
    </xdr:to>
    <xdr:graphicFrame macro="">
      <xdr:nvGraphicFramePr>
        <xdr:cNvPr id="3" name="Grafico 2">
          <a:extLst>
            <a:ext uri="{FF2B5EF4-FFF2-40B4-BE49-F238E27FC236}">
              <a16:creationId xmlns:a16="http://schemas.microsoft.com/office/drawing/2014/main" id="{59B0E5C1-D5CC-4EC3-A1E7-36535799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01-02_solution%20(tools)%20development%20-%20VIT.xlsx" TargetMode="External"/><Relationship Id="rId1" Type="http://schemas.openxmlformats.org/officeDocument/2006/relationships/externalLinkPath" Target="/Users/vitto/Desktop/AIDOaRt/00%20-%20D4.4%20Feedbacks/01-02_solution%20(tools)%20development%20-%20V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
      <sheetName val="Partners"/>
      <sheetName val="UCP-SP"/>
      <sheetName val="Years"/>
      <sheetName val="Work"/>
      <sheetName val="Work - Year"/>
      <sheetName val="Work - Year (Copy)"/>
      <sheetName val="WPs"/>
      <sheetName val="Domain"/>
      <sheetName val="Achievement"/>
      <sheetName val="Solution (tools) development"/>
      <sheetName val="Development"/>
    </sheetNames>
    <sheetDataSet>
      <sheetData sheetId="0"/>
      <sheetData sheetId="1"/>
      <sheetData sheetId="2">
        <row r="3">
          <cell r="E3" t="str">
            <v>Use case provider</v>
          </cell>
        </row>
        <row r="4">
          <cell r="E4" t="str">
            <v>Solution provider</v>
          </cell>
        </row>
      </sheetData>
      <sheetData sheetId="3"/>
      <sheetData sheetId="4"/>
      <sheetData sheetId="5">
        <row r="3">
          <cell r="X3" t="str">
            <v>Large Industry/AI/ML</v>
          </cell>
        </row>
        <row r="4">
          <cell r="W4" t="str">
            <v>None</v>
          </cell>
          <cell r="X4">
            <v>0</v>
          </cell>
        </row>
        <row r="5">
          <cell r="W5" t="str">
            <v>1-3 years</v>
          </cell>
          <cell r="X5">
            <v>8</v>
          </cell>
        </row>
        <row r="6">
          <cell r="W6" t="str">
            <v>3-5 years</v>
          </cell>
          <cell r="X6">
            <v>4</v>
          </cell>
        </row>
        <row r="7">
          <cell r="W7" t="str">
            <v>5-10 years</v>
          </cell>
          <cell r="X7">
            <v>2</v>
          </cell>
        </row>
        <row r="8">
          <cell r="W8" t="str">
            <v>10-15 years</v>
          </cell>
          <cell r="X8">
            <v>0</v>
          </cell>
        </row>
        <row r="9">
          <cell r="W9" t="str">
            <v>15-20 years</v>
          </cell>
          <cell r="X9">
            <v>0</v>
          </cell>
        </row>
        <row r="10">
          <cell r="W10" t="str">
            <v>20-30 years</v>
          </cell>
          <cell r="X10">
            <v>0</v>
          </cell>
        </row>
        <row r="11">
          <cell r="W11" t="str">
            <v>30+ years</v>
          </cell>
          <cell r="X11">
            <v>0</v>
          </cell>
        </row>
      </sheetData>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1AEBCE66-BFF2-4A7F-A6C5-FDAE1C8AF714}" autoFormatId="16" applyNumberFormats="0" applyBorderFormats="0" applyFontFormats="0" applyPatternFormats="0" applyAlignmentFormats="0" applyWidthHeightFormats="0">
  <queryTableRefresh nextId="44">
    <queryTableFields count="43">
      <queryTableField id="1" name="Timestamp" tableColumnId="1"/>
      <queryTableField id="2" name="Username" tableColumnId="2"/>
      <queryTableField id="3" name="Which partner(s) do you represent?" tableColumnId="3"/>
      <queryTableField id="4" name="What partner role do you have?" tableColumnId="4"/>
      <queryTableField id="5" name="Which WPs are you involved in?" tableColumnId="5"/>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43" dataBound="0" tableColumnId="43"/>
      <queryTableField id="11" name="In which domain(s) are you applying or developing solutions?" tableColumnId="11"/>
      <queryTableField id="12" name="Main achievements on the project level for your solutions?" tableColumnId="12"/>
      <queryTableField id="13" name="Can you describe one to three key challenges you have overcome in developing, using, or integrating the solutions? How did you overcome them?" tableColumnId="13"/>
      <queryTableField id="14" name="Can you describe the issues you encountered, if any? How did you overcome them, if so?" tableColumnId="14"/>
      <queryTableField id="15" name="Is the AIDOaRt architecture clear and understandable? (e.g., all components are well described)" tableColumnId="15"/>
      <queryTableField id="16" name="Is the AIDOaRt architecture easy to use and explore? (e.g., easy to relate your UC requirements or solutions to the architecture components)" tableColumnId="16"/>
      <queryTableField id="17" name="Do you believe the architecture can be easily extended or used outside the scope of the AIDOaRt project? " tableColumnId="17"/>
      <queryTableField id="18" name="Please, provide any justifications about the previous answers, and any comments or suggestions about the architecture. " tableColumnId="18"/>
      <queryTableField id="19" name="Has the way we organized the architecture helped ensure quality in your solutions/use cases developed? (e.g.,  collecting requirements and KPI, and mapping requirements, solutions, and components)" tableColumnId="19"/>
      <queryTableField id="20" name="Any comment on the previous question?" tableColumnId="20"/>
      <queryTableField id="21" name="Did the mapping collected within the architecture help identify potential collaborations? (i.e., looking for solutions/requirements mapped to the same architecture components instead of an exhaustive search across the large set of solutions and requiremen" tableColumnId="21"/>
      <queryTableField id="22" name="Any comment on the previous question?_1" tableColumnId="22"/>
      <queryTableField id="23" name="Has the AIDOaRt iterative architecting process helped to provide quality in the implemented solutions/tools?" tableColumnId="23"/>
      <queryTableField id="24" name="Any comment on the previous question?_2" tableColumnId="24"/>
      <queryTableField id="25" name="Did formalizing/defining the requirements and capabilities/interfaces help define the scope of the solution?" tableColumnId="25"/>
      <queryTableField id="26" name="Any comment on the previous question?_3" tableColumnId="26"/>
      <queryTableField id="27" name="Was it helpful to have requirements mapping to achieve desired outcomes (e.g., KPIs)?" tableColumnId="27"/>
      <queryTableField id="28" name="Any comment on the previous question?_4" tableColumnId="28"/>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 id="35" name="What are your experiences, good or bad, on working with &quot;Modeling and Model-Driven Engineering&quot; in AIDOaRt?  (e.g., on the use of model-based and model-driven methodology and techniques, modelling activities, …)" tableColumnId="35"/>
      <queryTableField id="36" name="What are your experiences, good or bad, on working with &quot;Requirements Engineering&quot; in AIDOaRt?  (e.g., model-based requirement engineering process adopted in WP1, …)" tableColumnId="36"/>
      <queryTableField id="37" name="What are your experiences, good or bad, on working with &quot;Continuous Software and System Engineering&quot; in AIDOaRt? (e.g., DevOps phases)" tableColumnId="37"/>
      <queryTableField id="38" name="What are your experiences, good or bad, on working with &quot;Intelligence and Automation&quot; in AIDOaRt? (e.g., adoption of new AI methods, applications, training, ...) " tableColumnId="38"/>
      <queryTableField id="39" name="What are your experiences, good or bad, on working with &quot;Data&quot; in AIDOaRt?  (e.g., formats and standards, data availability, AIDOaRt data model, training, ...) " tableColumnId="39"/>
      <queryTableField id="40" name="What are your experiences, good or bad, on working with &quot;AIDOaRt framework&quot; in AIDOaRt  (e.g., how AIDOaRt framework facilitate development of solutions, integration, adoption of specific or innovative solutions, ...) ?" tableColumnId="40"/>
      <queryTableField id="41" name="Overall, based on your experiences in AIDOaRt, what could be done better in any future project?" tableColumnId="41"/>
      <queryTableField id="42" name="Did AIDOaRt lead to new ideas or new potential collaborations? Please describe briefly how you reached this collaboration, and on a high-level, what you consider collaborating on." tableColumnId="4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8F47-27E2-42CA-AEF0-9EAE14EB1072}" name="Survey__Qualitative_feedback_on_the_AIDOaRt_project" displayName="Survey__Qualitative_feedback_on_the_AIDOaRt_project" ref="A1:AQ41" tableType="queryTable" totalsRowShown="0">
  <autoFilter ref="A1:AQ41" xr:uid="{044D8F47-27E2-42CA-AEF0-9EAE14EB1072}"/>
  <tableColumns count="43">
    <tableColumn id="1" xr3:uid="{D552477A-5F92-4A96-9016-85F78AABD2C2}" uniqueName="1" name="Timestamp" queryTableFieldId="1" dataDxfId="39"/>
    <tableColumn id="2" xr3:uid="{A51B85F6-C487-4E48-8780-A6B86C4BAF33}" uniqueName="2" name="Username" queryTableFieldId="2" dataDxfId="38"/>
    <tableColumn id="3" xr3:uid="{719D5C81-C468-4A1F-8D2C-1DAA6012B35F}" uniqueName="3" name="Which partner(s) do you represent?" queryTableFieldId="3" dataDxfId="37"/>
    <tableColumn id="4" xr3:uid="{97E19F27-A1C5-4225-A9D9-D1C7C38493DE}" uniqueName="4" name="What partner role do you have?" queryTableFieldId="4" dataDxfId="36"/>
    <tableColumn id="5" xr3:uid="{EED4F117-8EAC-43CD-9988-C68D17C9B351}" uniqueName="5" name="Which WPs are you involved in?" queryTableFieldId="5" dataDxfId="35"/>
    <tableColumn id="6" xr3:uid="{3B6EF287-A9A2-4DC9-9994-47E7208BCE5A}" uniqueName="6" name="Do you mainly work with SME Industry, Large Industry, University, or Research Institute" queryTableFieldId="6" dataDxfId="34"/>
    <tableColumn id="7" xr3:uid="{6CCF0CF1-EAC2-47D5-9457-FD0E845113B4}" uniqueName="7" name="Please select your experience in the key areas of the project: years of experience in DevOps" queryTableFieldId="7" dataDxfId="33"/>
    <tableColumn id="8" xr3:uid="{F44DD500-D0F9-4342-A9E4-B2271C42AC97}" uniqueName="8" name="Please select your experience in the key areas of the project: years of experience in MDE" queryTableFieldId="8" dataDxfId="32"/>
    <tableColumn id="9" xr3:uid="{A46AC6F4-55C6-4BCD-A9F9-FC9964C06C36}" uniqueName="9" name="Please select your experience in the key areas of the project: years of experience in AI" queryTableFieldId="9" dataDxfId="31"/>
    <tableColumn id="10" xr3:uid="{A23421A5-5CBE-446E-B732-347FF03A4BCE}" uniqueName="10" name="Which solution(s) were you involved in developing, integrating, or using?" queryTableFieldId="10" dataDxfId="30"/>
    <tableColumn id="43" xr3:uid="{FAFCFB57-9DD7-4D1C-BE8B-4055B3B00AF2}" uniqueName="43" name="Number" queryTableFieldId="43"/>
    <tableColumn id="11" xr3:uid="{C3DADD00-982E-4726-A27E-78E60142EF0F}" uniqueName="11" name="In which domain(s) are you applying or developing solutions?" queryTableFieldId="11" dataDxfId="29"/>
    <tableColumn id="12" xr3:uid="{8EBF5493-51DC-4E75-A57A-2B7968B57371}" uniqueName="12" name="Main achievements on the project level for your solutions?" queryTableFieldId="12" dataDxfId="28"/>
    <tableColumn id="13" xr3:uid="{C1A7304C-ABF8-4255-92D7-9306FB558562}" uniqueName="13" name="Can you describe one to three key challenges you have overcome in developing, using, or integrating the solutions? How did you overcome them?" queryTableFieldId="13" dataDxfId="27"/>
    <tableColumn id="14" xr3:uid="{1A4BA663-6FB6-4994-9220-731D30FF87FC}" uniqueName="14" name="Can you describe the issues you encountered, if any? How did you overcome them, if so?" queryTableFieldId="14" dataDxfId="26"/>
    <tableColumn id="15" xr3:uid="{04840538-02F2-45EB-9FA5-4E8C1C6EC8BA}" uniqueName="15" name="Is the AIDOaRt architecture clear and understandable? (e.g., all components are well described)" queryTableFieldId="15" dataDxfId="25"/>
    <tableColumn id="16" xr3:uid="{B23895D0-CDD0-491F-B25A-38B344F4BA1C}" uniqueName="16" name="Is the AIDOaRt architecture easy to use and explore? (e.g., easy to relate your UC requirements or solutions to the architecture components)" queryTableFieldId="16"/>
    <tableColumn id="17" xr3:uid="{B5D41E97-B98B-4CBB-B1E5-0EDDC58110B1}" uniqueName="17" name="Do you believe the architecture can be easily extended or used outside the scope of the AIDOaRt project? " queryTableFieldId="17"/>
    <tableColumn id="18" xr3:uid="{C9A97A34-C152-445A-A18F-3A5AE475FA61}" uniqueName="18" name="Please, provide any justifications about the previous answers, and any comments or suggestions about the architecture. " queryTableFieldId="18" dataDxfId="24"/>
    <tableColumn id="19" xr3:uid="{3BBEC140-AF6F-4B88-A846-4CE3DE3B3463}" uniqueName="19" name="Has the way we organized the architecture helped ensure quality in your solutions/use cases developed? (e.g.,  collecting requirements and KPI, and mapping requirements, solutions, and components)" queryTableFieldId="19" dataDxfId="23"/>
    <tableColumn id="20" xr3:uid="{A49A0B9B-2ABF-4EEC-B4C5-A6EAC2009FC9}" uniqueName="20" name="Any comment on the previous question?" queryTableFieldId="20" dataDxfId="22"/>
    <tableColumn id="21" xr3:uid="{A729ED95-ABF5-4CA0-91FD-2B22F223D638}" uniqueName="21" name="Did the mapping collected within the architecture help identify potential collaborations? (i.e., looking for solutions/requirements mapped to the same architecture components instead of an exhaustive search across the large set of solutions and requiremen" queryTableFieldId="21" dataDxfId="21"/>
    <tableColumn id="22" xr3:uid="{ECF2ABB7-3816-402D-AC7E-FBC21FF7984B}" uniqueName="22" name="Any comment on the previous question?_1" queryTableFieldId="22" dataDxfId="20"/>
    <tableColumn id="23" xr3:uid="{E684FD23-3873-442D-A0C5-BC65B278082C}" uniqueName="23" name="Has the AIDOaRt iterative architecting process helped to provide quality in the implemented solutions/tools?" queryTableFieldId="23" dataDxfId="19"/>
    <tableColumn id="24" xr3:uid="{244C0156-BC5D-448F-A924-7DD827E7B515}" uniqueName="24" name="Any comment on the previous question?_2" queryTableFieldId="24" dataDxfId="18"/>
    <tableColumn id="25" xr3:uid="{140178CB-8534-40E1-8681-5347B7F6B91E}" uniqueName="25" name="Did formalizing/defining the requirements and capabilities/interfaces help define the scope of the solution?" queryTableFieldId="25" dataDxfId="17"/>
    <tableColumn id="26" xr3:uid="{C136DFA6-E528-41AC-BE8D-BEDC75C2AD73}" uniqueName="26" name="Any comment on the previous question?_3" queryTableFieldId="26" dataDxfId="16"/>
    <tableColumn id="27" xr3:uid="{09665B7E-40D7-4BF5-AE1E-2EFBC6E06603}" uniqueName="27" name="Was it helpful to have requirements mapping to achieve desired outcomes (e.g., KPIs)?" queryTableFieldId="27" dataDxfId="15"/>
    <tableColumn id="28" xr3:uid="{DCCB1E31-B6DF-4EAA-A169-05E820BD4FEB}" uniqueName="28" name="Any comment on the previous question?_4" queryTableFieldId="28" dataDxfId="14"/>
    <tableColumn id="29" xr3:uid="{CBAF0B26-4933-4A63-93BA-1E759A18A94F}" uniqueName="29" name="Have you developed any solution/tool in AIDOaRt?" queryTableFieldId="29" dataDxfId="13"/>
    <tableColumn id="30" xr3:uid="{02639455-3C13-46A4-8D71-04B59502BD1D}" uniqueName="30" name="If yes, what are your experiences of developing this solution?" queryTableFieldId="30" dataDxfId="12"/>
    <tableColumn id="31" xr3:uid="{3A10C321-F7AD-4B7A-A0DE-F6BC16C2A94D}" uniqueName="31" name="Have you integrated a solution/tool in AIDOaRt?" queryTableFieldId="31" dataDxfId="11"/>
    <tableColumn id="32" xr3:uid="{534C2145-8C04-4879-8A97-E9F26E114A30}" uniqueName="32" name="If yes, what are your experiences of integrating this solution?" queryTableFieldId="32" dataDxfId="10"/>
    <tableColumn id="33" xr3:uid="{AA938D62-8B4D-4EB0-960E-0A33EC52E8E9}" uniqueName="33" name="Have you used any solution/tool in AIDOaRt?" queryTableFieldId="33" dataDxfId="9"/>
    <tableColumn id="34" xr3:uid="{7B8A18CD-64EB-4732-AC8F-B0AC5E150175}" uniqueName="34" name="If yes, what are your experiences of using this solution?" queryTableFieldId="34" dataDxfId="8"/>
    <tableColumn id="35" xr3:uid="{4476D408-3275-4789-A369-8F4FF18FAF8C}" uniqueName="35" name="What are your experiences, good or bad, on working with &quot;Modeling and Model-Driven Engineering&quot; in AIDOaRt?  (e.g., on the use of model-based and model-driven methodology and techniques, modelling activities, …)" queryTableFieldId="35" dataDxfId="7"/>
    <tableColumn id="36" xr3:uid="{EE5A0DC4-F78E-48CB-BFDE-2AB718673E14}" uniqueName="36" name="What are your experiences, good or bad, on working with &quot;Requirements Engineering&quot; in AIDOaRt?  (e.g., model-based requirement engineering process adopted in WP1, …)" queryTableFieldId="36" dataDxfId="6"/>
    <tableColumn id="37" xr3:uid="{C45493E7-7714-4ACF-999D-DDB8B94CE43B}" uniqueName="37" name="What are your experiences, good or bad, on working with &quot;Continuous Software and System Engineering&quot; in AIDOaRt? (e.g., DevOps phases)" queryTableFieldId="37" dataDxfId="5"/>
    <tableColumn id="38" xr3:uid="{AD0339A9-7DBF-4748-B845-3CE0C12B6BA7}" uniqueName="38" name="What are your experiences, good or bad, on working with &quot;Intelligence and Automation&quot; in AIDOaRt? (e.g., adoption of new AI methods, applications, training, ...) " queryTableFieldId="38" dataDxfId="4"/>
    <tableColumn id="39" xr3:uid="{E514BE45-8FDA-4A0F-8D93-860309155DA8}" uniqueName="39" name="What are your experiences, good or bad, on working with &quot;Data&quot; in AIDOaRt?  (e.g., formats and standards, data availability, AIDOaRt data model, training, ...) " queryTableFieldId="39" dataDxfId="3"/>
    <tableColumn id="40" xr3:uid="{E76D74DB-4601-4974-AB9D-19F8CF0D399A}" uniqueName="40" name="What are your experiences, good or bad, on working with &quot;AIDOaRt framework&quot; in AIDOaRt  (e.g., how AIDOaRt framework facilitate development of solutions, integration, adoption of specific or innovative solutions, ...) ?" queryTableFieldId="40" dataDxfId="2"/>
    <tableColumn id="41" xr3:uid="{5FF8FA3C-D564-446B-AFC0-C51DCE6C8C8A}" uniqueName="41" name="Overall, based on your experiences in AIDOaRt, what could be done better in any future project?" queryTableFieldId="41" dataDxfId="1"/>
    <tableColumn id="42" xr3:uid="{68648E5F-BDAD-4634-9AF2-3BEA95D6601A}" uniqueName="42" name="Did AIDOaRt lead to new ideas or new potential collaborations? Please describe briefly how you reached this collaboration, and on a high-level, what you consider collaborating on." queryTableFieldId="4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67D-022E-480F-A841-62F5064A0C8A}">
  <dimension ref="A1:AQ41"/>
  <sheetViews>
    <sheetView tabSelected="1" workbookViewId="0">
      <selection activeCell="C12" sqref="C12"/>
    </sheetView>
  </sheetViews>
  <sheetFormatPr defaultRowHeight="14.4" x14ac:dyDescent="0.3"/>
  <cols>
    <col min="1" max="1" width="25.88671875" bestFit="1" customWidth="1"/>
    <col min="2" max="2" width="14.109375" bestFit="1" customWidth="1"/>
    <col min="3" max="3" width="33.5546875" bestFit="1" customWidth="1"/>
    <col min="4" max="4" width="32.33203125" bestFit="1" customWidth="1"/>
    <col min="5" max="8" width="80.88671875" bestFit="1" customWidth="1"/>
    <col min="9" max="9" width="79.44140625" bestFit="1" customWidth="1"/>
    <col min="10" max="10" width="65.6640625" bestFit="1" customWidth="1"/>
    <col min="11" max="11" width="10.21875" bestFit="1" customWidth="1"/>
    <col min="12" max="20" width="80.88671875" bestFit="1" customWidth="1"/>
    <col min="21" max="21" width="39.6640625" customWidth="1"/>
    <col min="22" max="22" width="80.88671875" bestFit="1" customWidth="1"/>
    <col min="23" max="23" width="42.77734375" customWidth="1"/>
    <col min="24" max="28" width="80.88671875" bestFit="1" customWidth="1"/>
    <col min="29" max="30" width="48" bestFit="1" customWidth="1"/>
    <col min="31" max="31" width="142.5546875" customWidth="1"/>
    <col min="32" max="32" width="45.5546875" bestFit="1" customWidth="1"/>
    <col min="33" max="34" width="42.6640625" bestFit="1" customWidth="1"/>
    <col min="35" max="42" width="80.88671875" bestFit="1" customWidth="1"/>
    <col min="43" max="43" width="255.77734375" bestFit="1" customWidth="1"/>
  </cols>
  <sheetData>
    <row r="1" spans="1:43" x14ac:dyDescent="0.3">
      <c r="A1" t="s">
        <v>0</v>
      </c>
      <c r="B1" t="s">
        <v>1</v>
      </c>
      <c r="C1" t="s">
        <v>2</v>
      </c>
      <c r="D1" t="s">
        <v>3</v>
      </c>
      <c r="E1" t="s">
        <v>4</v>
      </c>
      <c r="F1" t="s">
        <v>5</v>
      </c>
      <c r="G1" t="s">
        <v>6</v>
      </c>
      <c r="H1" t="s">
        <v>7</v>
      </c>
      <c r="I1" t="s">
        <v>8</v>
      </c>
      <c r="J1" t="s">
        <v>9</v>
      </c>
      <c r="K1" t="s">
        <v>572</v>
      </c>
      <c r="L1" t="s">
        <v>10</v>
      </c>
      <c r="M1" t="s">
        <v>11</v>
      </c>
      <c r="N1" t="s">
        <v>12</v>
      </c>
      <c r="O1" t="s">
        <v>13</v>
      </c>
      <c r="P1" t="s">
        <v>14</v>
      </c>
      <c r="Q1" t="s">
        <v>15</v>
      </c>
      <c r="R1" t="s">
        <v>16</v>
      </c>
      <c r="S1" t="s">
        <v>17</v>
      </c>
      <c r="T1" t="s">
        <v>18</v>
      </c>
      <c r="U1" t="s">
        <v>19</v>
      </c>
      <c r="V1" t="s">
        <v>571</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3">
      <c r="A2" t="s">
        <v>41</v>
      </c>
      <c r="B2" t="s">
        <v>761</v>
      </c>
      <c r="C2" t="s">
        <v>762</v>
      </c>
      <c r="D2" t="s">
        <v>42</v>
      </c>
      <c r="E2" t="s">
        <v>43</v>
      </c>
      <c r="F2" t="s">
        <v>44</v>
      </c>
      <c r="G2" t="s">
        <v>45</v>
      </c>
      <c r="H2" t="s">
        <v>46</v>
      </c>
      <c r="I2" t="s">
        <v>47</v>
      </c>
      <c r="J2" t="s">
        <v>762</v>
      </c>
      <c r="K2">
        <v>4</v>
      </c>
      <c r="L2" t="s">
        <v>48</v>
      </c>
      <c r="M2" t="s">
        <v>49</v>
      </c>
      <c r="N2" t="s">
        <v>50</v>
      </c>
      <c r="O2" t="s">
        <v>51</v>
      </c>
      <c r="P2" t="s">
        <v>148</v>
      </c>
      <c r="Q2" s="3" t="s">
        <v>148</v>
      </c>
      <c r="R2" t="s">
        <v>148</v>
      </c>
      <c r="S2" t="s">
        <v>52</v>
      </c>
      <c r="T2" t="s">
        <v>148</v>
      </c>
      <c r="U2" t="s">
        <v>54</v>
      </c>
      <c r="V2" t="s">
        <v>148</v>
      </c>
      <c r="W2" t="s">
        <v>55</v>
      </c>
      <c r="X2" t="s">
        <v>148</v>
      </c>
      <c r="Y2" t="s">
        <v>56</v>
      </c>
      <c r="Z2" t="s">
        <v>148</v>
      </c>
      <c r="AA2" t="s">
        <v>57</v>
      </c>
      <c r="AB2" t="s">
        <v>148</v>
      </c>
      <c r="AC2" t="s">
        <v>58</v>
      </c>
      <c r="AD2" t="s">
        <v>59</v>
      </c>
      <c r="AE2" t="s">
        <v>53</v>
      </c>
      <c r="AF2" t="s">
        <v>60</v>
      </c>
      <c r="AG2" t="s">
        <v>61</v>
      </c>
      <c r="AH2" t="s">
        <v>60</v>
      </c>
      <c r="AI2" t="s">
        <v>62</v>
      </c>
      <c r="AJ2" t="s">
        <v>63</v>
      </c>
      <c r="AK2" t="s">
        <v>64</v>
      </c>
      <c r="AL2" t="s">
        <v>65</v>
      </c>
      <c r="AM2" t="s">
        <v>66</v>
      </c>
      <c r="AN2" t="s">
        <v>67</v>
      </c>
      <c r="AO2" t="s">
        <v>68</v>
      </c>
      <c r="AP2" t="s">
        <v>69</v>
      </c>
      <c r="AQ2" t="s">
        <v>70</v>
      </c>
    </row>
    <row r="3" spans="1:43" x14ac:dyDescent="0.3">
      <c r="A3" t="s">
        <v>71</v>
      </c>
      <c r="B3" t="s">
        <v>761</v>
      </c>
      <c r="C3" t="s">
        <v>762</v>
      </c>
      <c r="D3" t="s">
        <v>42</v>
      </c>
      <c r="E3" t="s">
        <v>72</v>
      </c>
      <c r="F3" t="s">
        <v>73</v>
      </c>
      <c r="G3" t="s">
        <v>46</v>
      </c>
      <c r="H3" t="s">
        <v>46</v>
      </c>
      <c r="I3" t="s">
        <v>46</v>
      </c>
      <c r="J3" t="s">
        <v>762</v>
      </c>
      <c r="K3">
        <v>9</v>
      </c>
      <c r="L3" t="s">
        <v>74</v>
      </c>
      <c r="M3" t="s">
        <v>75</v>
      </c>
      <c r="N3" t="s">
        <v>76</v>
      </c>
      <c r="O3" t="s">
        <v>77</v>
      </c>
      <c r="P3" t="s">
        <v>148</v>
      </c>
      <c r="Q3" s="3" t="s">
        <v>148</v>
      </c>
      <c r="R3" t="s">
        <v>148</v>
      </c>
      <c r="S3" t="s">
        <v>78</v>
      </c>
      <c r="T3" t="s">
        <v>148</v>
      </c>
      <c r="U3" t="s">
        <v>79</v>
      </c>
      <c r="V3" t="s">
        <v>148</v>
      </c>
      <c r="W3" t="s">
        <v>80</v>
      </c>
      <c r="X3" t="s">
        <v>148</v>
      </c>
      <c r="Y3" t="s">
        <v>81</v>
      </c>
      <c r="Z3" t="s">
        <v>148</v>
      </c>
      <c r="AA3" t="s">
        <v>82</v>
      </c>
      <c r="AB3" t="s">
        <v>148</v>
      </c>
      <c r="AC3" t="s">
        <v>83</v>
      </c>
      <c r="AD3" t="s">
        <v>84</v>
      </c>
      <c r="AE3" t="s">
        <v>85</v>
      </c>
      <c r="AF3" t="s">
        <v>84</v>
      </c>
      <c r="AG3" t="s">
        <v>86</v>
      </c>
      <c r="AH3" t="s">
        <v>60</v>
      </c>
      <c r="AI3" t="s">
        <v>87</v>
      </c>
      <c r="AJ3" t="s">
        <v>88</v>
      </c>
      <c r="AK3" t="s">
        <v>89</v>
      </c>
      <c r="AL3" t="s">
        <v>90</v>
      </c>
      <c r="AM3" t="s">
        <v>91</v>
      </c>
      <c r="AN3" t="s">
        <v>92</v>
      </c>
      <c r="AO3" t="s">
        <v>93</v>
      </c>
      <c r="AP3" t="s">
        <v>94</v>
      </c>
      <c r="AQ3" t="s">
        <v>95</v>
      </c>
    </row>
    <row r="4" spans="1:43" x14ac:dyDescent="0.3">
      <c r="A4" t="s">
        <v>96</v>
      </c>
      <c r="B4" t="s">
        <v>761</v>
      </c>
      <c r="C4" t="s">
        <v>762</v>
      </c>
      <c r="D4" t="s">
        <v>130</v>
      </c>
      <c r="E4" t="s">
        <v>97</v>
      </c>
      <c r="F4" t="s">
        <v>98</v>
      </c>
      <c r="G4" t="s">
        <v>46</v>
      </c>
      <c r="H4" t="s">
        <v>46</v>
      </c>
      <c r="I4" t="s">
        <v>46</v>
      </c>
      <c r="J4" t="s">
        <v>762</v>
      </c>
      <c r="K4">
        <v>6</v>
      </c>
      <c r="L4" t="s">
        <v>99</v>
      </c>
      <c r="M4" t="s">
        <v>100</v>
      </c>
      <c r="N4" t="s">
        <v>101</v>
      </c>
      <c r="O4" t="s">
        <v>102</v>
      </c>
      <c r="P4" t="s">
        <v>103</v>
      </c>
      <c r="Q4">
        <v>4</v>
      </c>
      <c r="R4">
        <v>4</v>
      </c>
      <c r="S4" t="s">
        <v>104</v>
      </c>
      <c r="T4" t="s">
        <v>103</v>
      </c>
      <c r="U4" t="s">
        <v>53</v>
      </c>
      <c r="V4" t="s">
        <v>103</v>
      </c>
      <c r="W4" t="s">
        <v>53</v>
      </c>
      <c r="X4" t="s">
        <v>103</v>
      </c>
      <c r="Y4" t="s">
        <v>53</v>
      </c>
      <c r="Z4" t="s">
        <v>105</v>
      </c>
      <c r="AA4" t="s">
        <v>53</v>
      </c>
      <c r="AB4" t="s">
        <v>103</v>
      </c>
      <c r="AC4" t="s">
        <v>53</v>
      </c>
      <c r="AD4" t="s">
        <v>60</v>
      </c>
      <c r="AE4" t="s">
        <v>106</v>
      </c>
      <c r="AF4" t="s">
        <v>60</v>
      </c>
      <c r="AG4" t="s">
        <v>107</v>
      </c>
      <c r="AH4" t="s">
        <v>59</v>
      </c>
      <c r="AI4" t="s">
        <v>53</v>
      </c>
      <c r="AJ4" t="s">
        <v>108</v>
      </c>
      <c r="AK4" t="s">
        <v>109</v>
      </c>
      <c r="AL4" t="s">
        <v>110</v>
      </c>
      <c r="AM4" t="s">
        <v>111</v>
      </c>
      <c r="AN4" t="s">
        <v>112</v>
      </c>
      <c r="AO4" t="s">
        <v>113</v>
      </c>
      <c r="AP4" t="s">
        <v>114</v>
      </c>
      <c r="AQ4" t="s">
        <v>115</v>
      </c>
    </row>
    <row r="5" spans="1:43" x14ac:dyDescent="0.3">
      <c r="A5" t="s">
        <v>96</v>
      </c>
      <c r="B5" t="s">
        <v>761</v>
      </c>
      <c r="C5" t="s">
        <v>762</v>
      </c>
      <c r="D5" t="s">
        <v>42</v>
      </c>
      <c r="E5" t="s">
        <v>97</v>
      </c>
      <c r="F5" t="s">
        <v>98</v>
      </c>
      <c r="G5" t="s">
        <v>46</v>
      </c>
      <c r="H5" t="s">
        <v>46</v>
      </c>
      <c r="I5" t="s">
        <v>46</v>
      </c>
      <c r="J5" t="s">
        <v>762</v>
      </c>
      <c r="K5">
        <v>6</v>
      </c>
      <c r="L5" t="s">
        <v>99</v>
      </c>
      <c r="M5" t="s">
        <v>100</v>
      </c>
      <c r="N5" t="s">
        <v>101</v>
      </c>
      <c r="O5" t="s">
        <v>102</v>
      </c>
      <c r="P5" t="s">
        <v>103</v>
      </c>
      <c r="Q5">
        <v>4</v>
      </c>
      <c r="R5">
        <v>4</v>
      </c>
      <c r="S5" t="s">
        <v>104</v>
      </c>
      <c r="T5" t="s">
        <v>103</v>
      </c>
      <c r="U5" t="s">
        <v>53</v>
      </c>
      <c r="V5" t="s">
        <v>103</v>
      </c>
      <c r="W5" t="s">
        <v>53</v>
      </c>
      <c r="X5" t="s">
        <v>103</v>
      </c>
      <c r="Y5" t="s">
        <v>53</v>
      </c>
      <c r="Z5" t="s">
        <v>105</v>
      </c>
      <c r="AA5" t="s">
        <v>53</v>
      </c>
      <c r="AB5" t="s">
        <v>103</v>
      </c>
      <c r="AC5" t="s">
        <v>53</v>
      </c>
      <c r="AD5" t="s">
        <v>60</v>
      </c>
      <c r="AE5" t="s">
        <v>106</v>
      </c>
      <c r="AF5" t="s">
        <v>60</v>
      </c>
      <c r="AG5" t="s">
        <v>107</v>
      </c>
      <c r="AH5" t="s">
        <v>59</v>
      </c>
      <c r="AI5" t="s">
        <v>53</v>
      </c>
      <c r="AJ5" t="s">
        <v>108</v>
      </c>
      <c r="AK5" t="s">
        <v>109</v>
      </c>
      <c r="AL5" t="s">
        <v>110</v>
      </c>
      <c r="AM5" t="s">
        <v>111</v>
      </c>
      <c r="AN5" t="s">
        <v>112</v>
      </c>
      <c r="AO5" t="s">
        <v>113</v>
      </c>
      <c r="AP5" t="s">
        <v>114</v>
      </c>
      <c r="AQ5" t="s">
        <v>115</v>
      </c>
    </row>
    <row r="6" spans="1:43" x14ac:dyDescent="0.3">
      <c r="A6" t="s">
        <v>116</v>
      </c>
      <c r="B6" t="s">
        <v>761</v>
      </c>
      <c r="C6" t="s">
        <v>762</v>
      </c>
      <c r="D6" t="s">
        <v>130</v>
      </c>
      <c r="E6" t="s">
        <v>117</v>
      </c>
      <c r="F6" t="s">
        <v>98</v>
      </c>
      <c r="G6" t="s">
        <v>46</v>
      </c>
      <c r="H6" t="s">
        <v>46</v>
      </c>
      <c r="I6" t="s">
        <v>46</v>
      </c>
      <c r="J6" t="s">
        <v>762</v>
      </c>
      <c r="K6">
        <v>3</v>
      </c>
      <c r="L6" t="s">
        <v>99</v>
      </c>
      <c r="M6" t="s">
        <v>118</v>
      </c>
      <c r="N6" t="s">
        <v>119</v>
      </c>
      <c r="O6" t="s">
        <v>53</v>
      </c>
      <c r="P6" t="s">
        <v>103</v>
      </c>
      <c r="Q6">
        <v>4</v>
      </c>
      <c r="R6">
        <v>4</v>
      </c>
      <c r="S6" t="s">
        <v>53</v>
      </c>
      <c r="T6" t="s">
        <v>103</v>
      </c>
      <c r="U6" t="s">
        <v>53</v>
      </c>
      <c r="V6" t="s">
        <v>103</v>
      </c>
      <c r="W6" t="s">
        <v>53</v>
      </c>
      <c r="X6" t="s">
        <v>103</v>
      </c>
      <c r="Y6" t="s">
        <v>53</v>
      </c>
      <c r="Z6" t="s">
        <v>103</v>
      </c>
      <c r="AA6" t="s">
        <v>53</v>
      </c>
      <c r="AB6" t="s">
        <v>103</v>
      </c>
      <c r="AC6" t="s">
        <v>53</v>
      </c>
      <c r="AD6" t="s">
        <v>60</v>
      </c>
      <c r="AE6" t="s">
        <v>120</v>
      </c>
      <c r="AF6" t="s">
        <v>59</v>
      </c>
      <c r="AG6" t="s">
        <v>53</v>
      </c>
      <c r="AH6" t="s">
        <v>60</v>
      </c>
      <c r="AI6" t="s">
        <v>121</v>
      </c>
      <c r="AJ6" t="s">
        <v>122</v>
      </c>
      <c r="AK6" t="s">
        <v>123</v>
      </c>
      <c r="AL6" t="s">
        <v>124</v>
      </c>
      <c r="AM6" t="s">
        <v>125</v>
      </c>
      <c r="AN6" t="s">
        <v>126</v>
      </c>
      <c r="AO6" t="s">
        <v>127</v>
      </c>
      <c r="AP6" t="s">
        <v>53</v>
      </c>
      <c r="AQ6" t="s">
        <v>128</v>
      </c>
    </row>
    <row r="7" spans="1:43" x14ac:dyDescent="0.3">
      <c r="A7" t="s">
        <v>116</v>
      </c>
      <c r="B7" t="s">
        <v>761</v>
      </c>
      <c r="C7" t="s">
        <v>762</v>
      </c>
      <c r="D7" t="s">
        <v>42</v>
      </c>
      <c r="E7" t="s">
        <v>117</v>
      </c>
      <c r="F7" t="s">
        <v>98</v>
      </c>
      <c r="G7" t="s">
        <v>46</v>
      </c>
      <c r="H7" t="s">
        <v>46</v>
      </c>
      <c r="I7" t="s">
        <v>46</v>
      </c>
      <c r="J7" t="s">
        <v>762</v>
      </c>
      <c r="K7">
        <v>3</v>
      </c>
      <c r="L7" t="s">
        <v>99</v>
      </c>
      <c r="M7" t="s">
        <v>118</v>
      </c>
      <c r="N7" t="s">
        <v>119</v>
      </c>
      <c r="O7" t="s">
        <v>53</v>
      </c>
      <c r="P7" t="s">
        <v>103</v>
      </c>
      <c r="Q7">
        <v>4</v>
      </c>
      <c r="R7">
        <v>4</v>
      </c>
      <c r="S7" t="s">
        <v>53</v>
      </c>
      <c r="T7" t="s">
        <v>103</v>
      </c>
      <c r="U7" t="s">
        <v>53</v>
      </c>
      <c r="V7" t="s">
        <v>103</v>
      </c>
      <c r="W7" t="s">
        <v>53</v>
      </c>
      <c r="X7" t="s">
        <v>103</v>
      </c>
      <c r="Y7" t="s">
        <v>53</v>
      </c>
      <c r="Z7" t="s">
        <v>103</v>
      </c>
      <c r="AA7" t="s">
        <v>53</v>
      </c>
      <c r="AB7" t="s">
        <v>103</v>
      </c>
      <c r="AC7" t="s">
        <v>53</v>
      </c>
      <c r="AD7" t="s">
        <v>60</v>
      </c>
      <c r="AE7" t="s">
        <v>120</v>
      </c>
      <c r="AF7" t="s">
        <v>59</v>
      </c>
      <c r="AG7" t="s">
        <v>53</v>
      </c>
      <c r="AH7" t="s">
        <v>60</v>
      </c>
      <c r="AI7" t="s">
        <v>121</v>
      </c>
      <c r="AJ7" t="s">
        <v>122</v>
      </c>
      <c r="AK7" t="s">
        <v>123</v>
      </c>
      <c r="AL7" t="s">
        <v>124</v>
      </c>
      <c r="AM7" t="s">
        <v>125</v>
      </c>
      <c r="AN7" t="s">
        <v>126</v>
      </c>
      <c r="AO7" t="s">
        <v>127</v>
      </c>
      <c r="AP7" t="s">
        <v>53</v>
      </c>
      <c r="AQ7" t="s">
        <v>128</v>
      </c>
    </row>
    <row r="8" spans="1:43" x14ac:dyDescent="0.3">
      <c r="A8" t="s">
        <v>129</v>
      </c>
      <c r="B8" t="s">
        <v>761</v>
      </c>
      <c r="C8" t="s">
        <v>762</v>
      </c>
      <c r="D8" t="s">
        <v>130</v>
      </c>
      <c r="E8" t="s">
        <v>131</v>
      </c>
      <c r="F8" t="s">
        <v>132</v>
      </c>
      <c r="G8" t="s">
        <v>46</v>
      </c>
      <c r="H8" t="s">
        <v>46</v>
      </c>
      <c r="I8" t="s">
        <v>46</v>
      </c>
      <c r="J8" t="s">
        <v>762</v>
      </c>
      <c r="K8">
        <v>1</v>
      </c>
      <c r="L8" t="s">
        <v>133</v>
      </c>
      <c r="M8" t="s">
        <v>134</v>
      </c>
      <c r="N8" t="s">
        <v>135</v>
      </c>
      <c r="O8" t="s">
        <v>53</v>
      </c>
      <c r="P8" t="s">
        <v>105</v>
      </c>
      <c r="Q8">
        <v>3</v>
      </c>
      <c r="R8">
        <v>3</v>
      </c>
      <c r="S8" t="s">
        <v>53</v>
      </c>
      <c r="T8" t="s">
        <v>105</v>
      </c>
      <c r="U8" t="s">
        <v>53</v>
      </c>
      <c r="V8" t="s">
        <v>105</v>
      </c>
      <c r="W8" t="s">
        <v>53</v>
      </c>
      <c r="X8" t="s">
        <v>105</v>
      </c>
      <c r="Y8" t="s">
        <v>53</v>
      </c>
      <c r="Z8" t="s">
        <v>105</v>
      </c>
      <c r="AA8" t="s">
        <v>53</v>
      </c>
      <c r="AB8" t="s">
        <v>105</v>
      </c>
      <c r="AC8" t="s">
        <v>53</v>
      </c>
      <c r="AD8" t="s">
        <v>60</v>
      </c>
      <c r="AE8" t="s">
        <v>136</v>
      </c>
      <c r="AF8" t="s">
        <v>59</v>
      </c>
      <c r="AG8" t="s">
        <v>53</v>
      </c>
      <c r="AH8" t="s">
        <v>60</v>
      </c>
      <c r="AI8" t="s">
        <v>137</v>
      </c>
      <c r="AJ8" t="s">
        <v>138</v>
      </c>
      <c r="AK8" t="s">
        <v>139</v>
      </c>
      <c r="AL8" t="s">
        <v>139</v>
      </c>
      <c r="AM8" t="s">
        <v>140</v>
      </c>
      <c r="AN8" t="s">
        <v>141</v>
      </c>
      <c r="AO8" t="s">
        <v>138</v>
      </c>
      <c r="AP8" t="s">
        <v>53</v>
      </c>
      <c r="AQ8" t="s">
        <v>142</v>
      </c>
    </row>
    <row r="9" spans="1:43" x14ac:dyDescent="0.3">
      <c r="A9" t="s">
        <v>143</v>
      </c>
      <c r="B9" t="s">
        <v>761</v>
      </c>
      <c r="C9" t="s">
        <v>762</v>
      </c>
      <c r="D9" t="s">
        <v>130</v>
      </c>
      <c r="E9" t="s">
        <v>144</v>
      </c>
      <c r="F9" t="s">
        <v>73</v>
      </c>
      <c r="G9" t="s">
        <v>46</v>
      </c>
      <c r="H9" t="s">
        <v>46</v>
      </c>
      <c r="I9" t="s">
        <v>46</v>
      </c>
      <c r="J9" t="s">
        <v>762</v>
      </c>
      <c r="K9">
        <v>1</v>
      </c>
      <c r="L9" t="s">
        <v>145</v>
      </c>
      <c r="M9" t="s">
        <v>146</v>
      </c>
      <c r="N9" t="s">
        <v>147</v>
      </c>
      <c r="O9" t="s">
        <v>148</v>
      </c>
      <c r="P9" t="s">
        <v>103</v>
      </c>
      <c r="Q9">
        <v>4</v>
      </c>
      <c r="R9">
        <v>4</v>
      </c>
      <c r="S9" t="s">
        <v>149</v>
      </c>
      <c r="T9" t="s">
        <v>103</v>
      </c>
      <c r="U9" t="s">
        <v>148</v>
      </c>
      <c r="V9" t="s">
        <v>105</v>
      </c>
      <c r="W9" t="s">
        <v>148</v>
      </c>
      <c r="X9" t="s">
        <v>105</v>
      </c>
      <c r="Y9" t="s">
        <v>150</v>
      </c>
      <c r="Z9" t="s">
        <v>105</v>
      </c>
      <c r="AA9" t="s">
        <v>148</v>
      </c>
      <c r="AB9" t="s">
        <v>105</v>
      </c>
      <c r="AC9" t="s">
        <v>148</v>
      </c>
      <c r="AD9" t="s">
        <v>60</v>
      </c>
      <c r="AE9" t="s">
        <v>151</v>
      </c>
      <c r="AF9" t="s">
        <v>84</v>
      </c>
      <c r="AG9" t="s">
        <v>152</v>
      </c>
      <c r="AH9" t="s">
        <v>60</v>
      </c>
      <c r="AI9" t="s">
        <v>153</v>
      </c>
      <c r="AJ9" t="s">
        <v>148</v>
      </c>
      <c r="AK9" t="s">
        <v>148</v>
      </c>
      <c r="AL9" t="s">
        <v>148</v>
      </c>
      <c r="AM9" t="s">
        <v>154</v>
      </c>
      <c r="AN9" t="s">
        <v>154</v>
      </c>
      <c r="AO9" t="s">
        <v>148</v>
      </c>
      <c r="AP9" t="s">
        <v>148</v>
      </c>
      <c r="AQ9" t="s">
        <v>155</v>
      </c>
    </row>
    <row r="10" spans="1:43" x14ac:dyDescent="0.3">
      <c r="A10" t="s">
        <v>156</v>
      </c>
      <c r="B10" t="s">
        <v>761</v>
      </c>
      <c r="C10" t="s">
        <v>762</v>
      </c>
      <c r="D10" t="s">
        <v>130</v>
      </c>
      <c r="E10" t="s">
        <v>157</v>
      </c>
      <c r="F10" t="s">
        <v>73</v>
      </c>
      <c r="G10" t="s">
        <v>47</v>
      </c>
      <c r="H10" t="s">
        <v>158</v>
      </c>
      <c r="I10" t="s">
        <v>46</v>
      </c>
      <c r="J10" t="s">
        <v>762</v>
      </c>
      <c r="K10">
        <v>1</v>
      </c>
      <c r="L10" t="s">
        <v>159</v>
      </c>
      <c r="M10" t="s">
        <v>75</v>
      </c>
      <c r="N10" t="s">
        <v>160</v>
      </c>
      <c r="O10" t="s">
        <v>53</v>
      </c>
      <c r="P10" t="s">
        <v>103</v>
      </c>
      <c r="Q10">
        <v>4</v>
      </c>
      <c r="R10">
        <v>5</v>
      </c>
      <c r="S10" t="s">
        <v>53</v>
      </c>
      <c r="T10" t="s">
        <v>103</v>
      </c>
      <c r="U10" t="s">
        <v>53</v>
      </c>
      <c r="V10" t="s">
        <v>105</v>
      </c>
      <c r="W10" t="s">
        <v>53</v>
      </c>
      <c r="X10" t="s">
        <v>161</v>
      </c>
      <c r="Y10" t="s">
        <v>53</v>
      </c>
      <c r="Z10" t="s">
        <v>105</v>
      </c>
      <c r="AA10" t="s">
        <v>53</v>
      </c>
      <c r="AB10" t="s">
        <v>105</v>
      </c>
      <c r="AC10" t="s">
        <v>53</v>
      </c>
      <c r="AD10" t="s">
        <v>60</v>
      </c>
      <c r="AE10" t="s">
        <v>162</v>
      </c>
      <c r="AF10" t="s">
        <v>60</v>
      </c>
      <c r="AG10" t="s">
        <v>163</v>
      </c>
      <c r="AH10" t="s">
        <v>60</v>
      </c>
      <c r="AI10" t="s">
        <v>164</v>
      </c>
      <c r="AJ10" t="s">
        <v>165</v>
      </c>
      <c r="AK10" t="s">
        <v>166</v>
      </c>
      <c r="AL10" t="s">
        <v>167</v>
      </c>
      <c r="AM10" t="s">
        <v>168</v>
      </c>
      <c r="AN10" t="s">
        <v>169</v>
      </c>
      <c r="AO10" t="s">
        <v>170</v>
      </c>
      <c r="AP10" t="s">
        <v>53</v>
      </c>
      <c r="AQ10" t="s">
        <v>171</v>
      </c>
    </row>
    <row r="11" spans="1:43" x14ac:dyDescent="0.3">
      <c r="A11" t="s">
        <v>172</v>
      </c>
      <c r="B11" t="s">
        <v>761</v>
      </c>
      <c r="C11" t="s">
        <v>762</v>
      </c>
      <c r="D11" t="s">
        <v>130</v>
      </c>
      <c r="E11" t="s">
        <v>131</v>
      </c>
      <c r="F11" t="s">
        <v>73</v>
      </c>
      <c r="G11" t="s">
        <v>46</v>
      </c>
      <c r="H11" t="s">
        <v>46</v>
      </c>
      <c r="I11" t="s">
        <v>46</v>
      </c>
      <c r="J11" t="s">
        <v>762</v>
      </c>
      <c r="K11">
        <v>1</v>
      </c>
      <c r="L11" t="s">
        <v>173</v>
      </c>
      <c r="M11" t="s">
        <v>174</v>
      </c>
      <c r="N11" t="s">
        <v>175</v>
      </c>
      <c r="O11" t="s">
        <v>53</v>
      </c>
      <c r="P11" t="s">
        <v>161</v>
      </c>
      <c r="Q11">
        <v>5</v>
      </c>
      <c r="R11">
        <v>3</v>
      </c>
      <c r="S11" t="s">
        <v>53</v>
      </c>
      <c r="T11" t="s">
        <v>161</v>
      </c>
      <c r="U11" t="s">
        <v>53</v>
      </c>
      <c r="V11" t="s">
        <v>161</v>
      </c>
      <c r="W11" t="s">
        <v>53</v>
      </c>
      <c r="X11" t="s">
        <v>161</v>
      </c>
      <c r="Y11" t="s">
        <v>53</v>
      </c>
      <c r="Z11" t="s">
        <v>161</v>
      </c>
      <c r="AA11" t="s">
        <v>53</v>
      </c>
      <c r="AB11" t="s">
        <v>161</v>
      </c>
      <c r="AC11" t="s">
        <v>53</v>
      </c>
      <c r="AD11" t="s">
        <v>60</v>
      </c>
      <c r="AE11" t="s">
        <v>53</v>
      </c>
      <c r="AF11" t="s">
        <v>84</v>
      </c>
      <c r="AG11" t="s">
        <v>53</v>
      </c>
      <c r="AH11" t="s">
        <v>59</v>
      </c>
      <c r="AI11" t="s">
        <v>53</v>
      </c>
      <c r="AJ11" t="s">
        <v>176</v>
      </c>
      <c r="AK11" t="s">
        <v>176</v>
      </c>
      <c r="AL11" t="s">
        <v>177</v>
      </c>
      <c r="AM11" t="s">
        <v>176</v>
      </c>
      <c r="AN11" t="s">
        <v>176</v>
      </c>
      <c r="AO11" t="s">
        <v>176</v>
      </c>
      <c r="AP11" t="s">
        <v>53</v>
      </c>
      <c r="AQ11" t="s">
        <v>178</v>
      </c>
    </row>
    <row r="12" spans="1:43" x14ac:dyDescent="0.3">
      <c r="A12" t="s">
        <v>179</v>
      </c>
      <c r="B12" t="s">
        <v>761</v>
      </c>
      <c r="C12" t="s">
        <v>762</v>
      </c>
      <c r="D12" t="s">
        <v>130</v>
      </c>
      <c r="E12" t="s">
        <v>180</v>
      </c>
      <c r="F12" t="s">
        <v>98</v>
      </c>
      <c r="G12" t="s">
        <v>181</v>
      </c>
      <c r="H12" t="s">
        <v>181</v>
      </c>
      <c r="I12" t="s">
        <v>46</v>
      </c>
      <c r="J12" t="s">
        <v>762</v>
      </c>
      <c r="K12">
        <v>2</v>
      </c>
      <c r="L12" t="s">
        <v>182</v>
      </c>
      <c r="M12" t="s">
        <v>100</v>
      </c>
      <c r="N12" t="s">
        <v>183</v>
      </c>
      <c r="O12" t="s">
        <v>184</v>
      </c>
      <c r="P12" t="s">
        <v>103</v>
      </c>
      <c r="Q12">
        <v>3</v>
      </c>
      <c r="R12">
        <v>3</v>
      </c>
      <c r="S12" t="s">
        <v>185</v>
      </c>
      <c r="T12" t="s">
        <v>105</v>
      </c>
      <c r="U12" t="s">
        <v>186</v>
      </c>
      <c r="V12" t="s">
        <v>105</v>
      </c>
      <c r="W12" t="s">
        <v>187</v>
      </c>
      <c r="X12" t="s">
        <v>161</v>
      </c>
      <c r="Y12" t="s">
        <v>188</v>
      </c>
      <c r="Z12" t="s">
        <v>105</v>
      </c>
      <c r="AA12" t="s">
        <v>189</v>
      </c>
      <c r="AB12" t="s">
        <v>190</v>
      </c>
      <c r="AC12" t="s">
        <v>191</v>
      </c>
      <c r="AD12" t="s">
        <v>60</v>
      </c>
      <c r="AE12" t="s">
        <v>192</v>
      </c>
      <c r="AF12" t="s">
        <v>84</v>
      </c>
      <c r="AG12" t="s">
        <v>193</v>
      </c>
      <c r="AH12" t="s">
        <v>84</v>
      </c>
      <c r="AI12" t="s">
        <v>194</v>
      </c>
      <c r="AJ12" t="s">
        <v>195</v>
      </c>
      <c r="AK12" t="s">
        <v>196</v>
      </c>
      <c r="AL12" t="s">
        <v>197</v>
      </c>
      <c r="AM12" t="s">
        <v>198</v>
      </c>
      <c r="AN12" t="s">
        <v>199</v>
      </c>
      <c r="AO12" t="s">
        <v>200</v>
      </c>
      <c r="AP12" t="s">
        <v>201</v>
      </c>
      <c r="AQ12" t="s">
        <v>202</v>
      </c>
    </row>
    <row r="13" spans="1:43" x14ac:dyDescent="0.3">
      <c r="A13" t="s">
        <v>203</v>
      </c>
      <c r="B13" t="s">
        <v>761</v>
      </c>
      <c r="C13" t="s">
        <v>762</v>
      </c>
      <c r="D13" t="s">
        <v>130</v>
      </c>
      <c r="E13" t="s">
        <v>204</v>
      </c>
      <c r="F13" t="s">
        <v>73</v>
      </c>
      <c r="G13" t="s">
        <v>181</v>
      </c>
      <c r="H13" t="s">
        <v>205</v>
      </c>
      <c r="I13" t="s">
        <v>47</v>
      </c>
      <c r="J13" t="s">
        <v>762</v>
      </c>
      <c r="K13">
        <v>3</v>
      </c>
      <c r="L13" t="s">
        <v>99</v>
      </c>
      <c r="M13" t="s">
        <v>206</v>
      </c>
      <c r="N13" t="s">
        <v>207</v>
      </c>
      <c r="O13" t="s">
        <v>53</v>
      </c>
      <c r="P13" t="s">
        <v>161</v>
      </c>
      <c r="Q13">
        <v>5</v>
      </c>
      <c r="R13">
        <v>5</v>
      </c>
      <c r="S13" t="s">
        <v>53</v>
      </c>
      <c r="T13" t="s">
        <v>161</v>
      </c>
      <c r="U13" t="s">
        <v>53</v>
      </c>
      <c r="V13" t="s">
        <v>161</v>
      </c>
      <c r="W13" t="s">
        <v>208</v>
      </c>
      <c r="X13" t="s">
        <v>161</v>
      </c>
      <c r="Y13" t="s">
        <v>53</v>
      </c>
      <c r="Z13" t="s">
        <v>161</v>
      </c>
      <c r="AA13" t="s">
        <v>53</v>
      </c>
      <c r="AB13" t="s">
        <v>161</v>
      </c>
      <c r="AC13" t="s">
        <v>53</v>
      </c>
      <c r="AD13" t="s">
        <v>60</v>
      </c>
      <c r="AE13" t="s">
        <v>53</v>
      </c>
      <c r="AF13" t="s">
        <v>60</v>
      </c>
      <c r="AG13" t="s">
        <v>53</v>
      </c>
      <c r="AH13" t="s">
        <v>60</v>
      </c>
      <c r="AI13" t="s">
        <v>53</v>
      </c>
      <c r="AJ13" t="s">
        <v>209</v>
      </c>
      <c r="AK13" t="s">
        <v>210</v>
      </c>
      <c r="AL13" t="s">
        <v>211</v>
      </c>
      <c r="AM13" t="s">
        <v>211</v>
      </c>
      <c r="AN13" t="s">
        <v>212</v>
      </c>
      <c r="AO13" t="s">
        <v>213</v>
      </c>
      <c r="AP13" t="s">
        <v>53</v>
      </c>
      <c r="AQ13" t="s">
        <v>214</v>
      </c>
    </row>
    <row r="14" spans="1:43" x14ac:dyDescent="0.3">
      <c r="A14" t="s">
        <v>215</v>
      </c>
      <c r="B14" t="s">
        <v>761</v>
      </c>
      <c r="C14" t="s">
        <v>762</v>
      </c>
      <c r="D14" t="s">
        <v>130</v>
      </c>
      <c r="E14" t="s">
        <v>216</v>
      </c>
      <c r="F14" t="s">
        <v>132</v>
      </c>
      <c r="G14" t="s">
        <v>47</v>
      </c>
      <c r="H14" t="s">
        <v>46</v>
      </c>
      <c r="I14" t="s">
        <v>47</v>
      </c>
      <c r="J14" t="s">
        <v>762</v>
      </c>
      <c r="K14">
        <v>4</v>
      </c>
      <c r="L14" t="s">
        <v>74</v>
      </c>
      <c r="M14" t="s">
        <v>217</v>
      </c>
      <c r="N14" t="s">
        <v>218</v>
      </c>
      <c r="O14" t="s">
        <v>53</v>
      </c>
      <c r="P14" t="s">
        <v>103</v>
      </c>
      <c r="Q14">
        <v>3</v>
      </c>
      <c r="R14">
        <v>5</v>
      </c>
      <c r="S14" t="s">
        <v>53</v>
      </c>
      <c r="T14" t="s">
        <v>105</v>
      </c>
      <c r="U14" t="s">
        <v>53</v>
      </c>
      <c r="V14" t="s">
        <v>161</v>
      </c>
      <c r="W14" t="s">
        <v>53</v>
      </c>
      <c r="X14" t="s">
        <v>103</v>
      </c>
      <c r="Y14" t="s">
        <v>53</v>
      </c>
      <c r="Z14" t="s">
        <v>190</v>
      </c>
      <c r="AA14" t="s">
        <v>53</v>
      </c>
      <c r="AB14" t="s">
        <v>105</v>
      </c>
      <c r="AC14" t="s">
        <v>53</v>
      </c>
      <c r="AD14" t="s">
        <v>60</v>
      </c>
      <c r="AE14" t="s">
        <v>219</v>
      </c>
      <c r="AF14" t="s">
        <v>59</v>
      </c>
      <c r="AG14" t="s">
        <v>53</v>
      </c>
      <c r="AH14" t="s">
        <v>60</v>
      </c>
      <c r="AI14" t="s">
        <v>220</v>
      </c>
      <c r="AJ14" t="s">
        <v>221</v>
      </c>
      <c r="AK14" t="s">
        <v>222</v>
      </c>
      <c r="AL14" t="s">
        <v>223</v>
      </c>
      <c r="AM14" t="s">
        <v>224</v>
      </c>
      <c r="AN14" t="s">
        <v>225</v>
      </c>
      <c r="AO14" t="s">
        <v>226</v>
      </c>
      <c r="AP14" t="s">
        <v>227</v>
      </c>
      <c r="AQ14" t="s">
        <v>228</v>
      </c>
    </row>
    <row r="15" spans="1:43" x14ac:dyDescent="0.3">
      <c r="A15" t="s">
        <v>229</v>
      </c>
      <c r="B15" t="s">
        <v>761</v>
      </c>
      <c r="C15" t="s">
        <v>762</v>
      </c>
      <c r="D15" t="s">
        <v>130</v>
      </c>
      <c r="E15" t="s">
        <v>230</v>
      </c>
      <c r="F15" t="s">
        <v>132</v>
      </c>
      <c r="G15" t="s">
        <v>47</v>
      </c>
      <c r="H15" t="s">
        <v>231</v>
      </c>
      <c r="I15" t="s">
        <v>181</v>
      </c>
      <c r="J15" t="s">
        <v>762</v>
      </c>
      <c r="K15">
        <v>1</v>
      </c>
      <c r="L15" t="s">
        <v>232</v>
      </c>
      <c r="M15" t="s">
        <v>233</v>
      </c>
      <c r="N15" t="s">
        <v>234</v>
      </c>
      <c r="O15" t="s">
        <v>53</v>
      </c>
      <c r="P15" t="s">
        <v>105</v>
      </c>
      <c r="Q15">
        <v>3</v>
      </c>
      <c r="R15">
        <v>3</v>
      </c>
      <c r="S15" t="s">
        <v>53</v>
      </c>
      <c r="T15" t="s">
        <v>105</v>
      </c>
      <c r="U15" t="s">
        <v>53</v>
      </c>
      <c r="V15" t="s">
        <v>190</v>
      </c>
      <c r="W15" t="s">
        <v>53</v>
      </c>
      <c r="X15" t="s">
        <v>105</v>
      </c>
      <c r="Y15" t="s">
        <v>53</v>
      </c>
      <c r="Z15" t="s">
        <v>103</v>
      </c>
      <c r="AA15" t="s">
        <v>53</v>
      </c>
      <c r="AB15" t="s">
        <v>105</v>
      </c>
      <c r="AC15" t="s">
        <v>53</v>
      </c>
      <c r="AD15" t="s">
        <v>60</v>
      </c>
      <c r="AE15" t="s">
        <v>235</v>
      </c>
      <c r="AF15" t="s">
        <v>84</v>
      </c>
      <c r="AG15" t="s">
        <v>53</v>
      </c>
      <c r="AH15" t="s">
        <v>59</v>
      </c>
      <c r="AI15" t="s">
        <v>53</v>
      </c>
      <c r="AJ15" t="s">
        <v>236</v>
      </c>
      <c r="AK15" t="s">
        <v>237</v>
      </c>
      <c r="AL15" t="s">
        <v>236</v>
      </c>
      <c r="AM15" t="s">
        <v>238</v>
      </c>
      <c r="AN15" t="s">
        <v>239</v>
      </c>
      <c r="AO15" t="s">
        <v>240</v>
      </c>
      <c r="AP15" t="s">
        <v>53</v>
      </c>
      <c r="AQ15" t="s">
        <v>241</v>
      </c>
    </row>
    <row r="16" spans="1:43" x14ac:dyDescent="0.3">
      <c r="A16" t="s">
        <v>242</v>
      </c>
      <c r="B16" t="s">
        <v>761</v>
      </c>
      <c r="C16" t="s">
        <v>762</v>
      </c>
      <c r="D16" t="s">
        <v>130</v>
      </c>
      <c r="E16" t="s">
        <v>243</v>
      </c>
      <c r="F16" t="s">
        <v>73</v>
      </c>
      <c r="G16" t="s">
        <v>46</v>
      </c>
      <c r="H16" t="s">
        <v>158</v>
      </c>
      <c r="I16" t="s">
        <v>231</v>
      </c>
      <c r="J16" t="s">
        <v>762</v>
      </c>
      <c r="K16">
        <v>11</v>
      </c>
      <c r="L16" t="s">
        <v>244</v>
      </c>
      <c r="M16" t="s">
        <v>134</v>
      </c>
      <c r="N16" t="s">
        <v>245</v>
      </c>
      <c r="O16" t="s">
        <v>246</v>
      </c>
      <c r="P16" t="s">
        <v>105</v>
      </c>
      <c r="Q16">
        <v>3</v>
      </c>
      <c r="R16">
        <v>3</v>
      </c>
      <c r="S16" t="s">
        <v>247</v>
      </c>
      <c r="T16" t="s">
        <v>105</v>
      </c>
      <c r="U16" t="s">
        <v>248</v>
      </c>
      <c r="V16" t="s">
        <v>161</v>
      </c>
      <c r="W16" t="s">
        <v>249</v>
      </c>
      <c r="X16" t="s">
        <v>190</v>
      </c>
      <c r="Y16" t="s">
        <v>250</v>
      </c>
      <c r="Z16" t="s">
        <v>190</v>
      </c>
      <c r="AA16" t="s">
        <v>251</v>
      </c>
      <c r="AB16" t="s">
        <v>190</v>
      </c>
      <c r="AC16" t="s">
        <v>252</v>
      </c>
      <c r="AD16" t="s">
        <v>60</v>
      </c>
      <c r="AE16" t="s">
        <v>253</v>
      </c>
      <c r="AF16" t="s">
        <v>60</v>
      </c>
      <c r="AG16" t="s">
        <v>254</v>
      </c>
      <c r="AH16" t="s">
        <v>60</v>
      </c>
      <c r="AI16" t="s">
        <v>255</v>
      </c>
      <c r="AJ16" t="s">
        <v>256</v>
      </c>
      <c r="AK16" t="s">
        <v>257</v>
      </c>
      <c r="AL16" t="s">
        <v>258</v>
      </c>
      <c r="AM16" t="s">
        <v>259</v>
      </c>
      <c r="AN16" t="s">
        <v>260</v>
      </c>
      <c r="AO16" t="s">
        <v>261</v>
      </c>
      <c r="AP16" t="s">
        <v>262</v>
      </c>
      <c r="AQ16" t="s">
        <v>263</v>
      </c>
    </row>
    <row r="17" spans="1:43" x14ac:dyDescent="0.3">
      <c r="A17" t="s">
        <v>264</v>
      </c>
      <c r="B17" t="s">
        <v>761</v>
      </c>
      <c r="C17" t="s">
        <v>762</v>
      </c>
      <c r="D17" t="s">
        <v>130</v>
      </c>
      <c r="E17" t="s">
        <v>157</v>
      </c>
      <c r="F17" t="s">
        <v>73</v>
      </c>
      <c r="G17" t="s">
        <v>46</v>
      </c>
      <c r="H17" t="s">
        <v>46</v>
      </c>
      <c r="I17" t="s">
        <v>181</v>
      </c>
      <c r="J17" t="s">
        <v>762</v>
      </c>
      <c r="K17">
        <v>4</v>
      </c>
      <c r="L17" t="s">
        <v>265</v>
      </c>
      <c r="M17" t="s">
        <v>75</v>
      </c>
      <c r="N17" t="s">
        <v>266</v>
      </c>
      <c r="O17" t="s">
        <v>53</v>
      </c>
      <c r="P17" t="s">
        <v>161</v>
      </c>
      <c r="Q17">
        <v>5</v>
      </c>
      <c r="R17">
        <v>5</v>
      </c>
      <c r="S17" t="s">
        <v>267</v>
      </c>
      <c r="T17" t="s">
        <v>161</v>
      </c>
      <c r="U17" t="s">
        <v>53</v>
      </c>
      <c r="V17" t="s">
        <v>161</v>
      </c>
      <c r="W17" t="s">
        <v>53</v>
      </c>
      <c r="X17" t="s">
        <v>161</v>
      </c>
      <c r="Y17" t="s">
        <v>53</v>
      </c>
      <c r="Z17" t="s">
        <v>161</v>
      </c>
      <c r="AA17" t="s">
        <v>53</v>
      </c>
      <c r="AB17" t="s">
        <v>161</v>
      </c>
      <c r="AC17" t="s">
        <v>53</v>
      </c>
      <c r="AD17" t="s">
        <v>60</v>
      </c>
      <c r="AE17" t="s">
        <v>268</v>
      </c>
      <c r="AF17" t="s">
        <v>60</v>
      </c>
      <c r="AG17" t="s">
        <v>269</v>
      </c>
      <c r="AH17" t="s">
        <v>60</v>
      </c>
      <c r="AI17" t="s">
        <v>53</v>
      </c>
      <c r="AJ17" t="s">
        <v>270</v>
      </c>
      <c r="AK17" t="s">
        <v>271</v>
      </c>
      <c r="AL17" t="s">
        <v>272</v>
      </c>
      <c r="AM17" t="s">
        <v>273</v>
      </c>
      <c r="AN17" t="s">
        <v>274</v>
      </c>
      <c r="AO17" t="s">
        <v>275</v>
      </c>
      <c r="AP17" t="s">
        <v>53</v>
      </c>
      <c r="AQ17" t="s">
        <v>276</v>
      </c>
    </row>
    <row r="18" spans="1:43" x14ac:dyDescent="0.3">
      <c r="A18" t="s">
        <v>277</v>
      </c>
      <c r="B18" t="s">
        <v>761</v>
      </c>
      <c r="C18" t="s">
        <v>762</v>
      </c>
      <c r="D18" t="s">
        <v>130</v>
      </c>
      <c r="E18" t="s">
        <v>157</v>
      </c>
      <c r="F18" t="s">
        <v>73</v>
      </c>
      <c r="G18" t="s">
        <v>46</v>
      </c>
      <c r="H18" t="s">
        <v>46</v>
      </c>
      <c r="I18" t="s">
        <v>46</v>
      </c>
      <c r="J18" t="s">
        <v>762</v>
      </c>
      <c r="K18">
        <v>1</v>
      </c>
      <c r="L18" t="s">
        <v>145</v>
      </c>
      <c r="M18" t="s">
        <v>278</v>
      </c>
      <c r="N18" t="s">
        <v>279</v>
      </c>
      <c r="O18" t="s">
        <v>53</v>
      </c>
      <c r="P18" t="s">
        <v>105</v>
      </c>
      <c r="Q18">
        <v>2</v>
      </c>
      <c r="R18">
        <v>3</v>
      </c>
      <c r="S18" t="s">
        <v>280</v>
      </c>
      <c r="T18" t="s">
        <v>190</v>
      </c>
      <c r="U18" t="s">
        <v>53</v>
      </c>
      <c r="V18" t="s">
        <v>103</v>
      </c>
      <c r="W18" t="s">
        <v>53</v>
      </c>
      <c r="X18" t="s">
        <v>281</v>
      </c>
      <c r="Y18" t="s">
        <v>282</v>
      </c>
      <c r="Z18" t="s">
        <v>105</v>
      </c>
      <c r="AA18" t="s">
        <v>53</v>
      </c>
      <c r="AB18" t="s">
        <v>105</v>
      </c>
      <c r="AC18" t="s">
        <v>53</v>
      </c>
      <c r="AD18" t="s">
        <v>60</v>
      </c>
      <c r="AE18" t="s">
        <v>283</v>
      </c>
      <c r="AF18" t="s">
        <v>84</v>
      </c>
      <c r="AG18" t="s">
        <v>284</v>
      </c>
      <c r="AH18" t="s">
        <v>60</v>
      </c>
      <c r="AI18" t="s">
        <v>53</v>
      </c>
      <c r="AJ18" t="s">
        <v>285</v>
      </c>
      <c r="AK18" t="s">
        <v>286</v>
      </c>
      <c r="AL18" t="s">
        <v>287</v>
      </c>
      <c r="AM18" t="s">
        <v>288</v>
      </c>
      <c r="AN18" t="s">
        <v>289</v>
      </c>
      <c r="AO18" t="s">
        <v>290</v>
      </c>
      <c r="AP18" t="s">
        <v>53</v>
      </c>
      <c r="AQ18" t="s">
        <v>291</v>
      </c>
    </row>
    <row r="19" spans="1:43" x14ac:dyDescent="0.3">
      <c r="A19" t="s">
        <v>292</v>
      </c>
      <c r="B19" t="s">
        <v>761</v>
      </c>
      <c r="C19" t="s">
        <v>762</v>
      </c>
      <c r="D19" t="s">
        <v>130</v>
      </c>
      <c r="E19" t="s">
        <v>293</v>
      </c>
      <c r="F19" t="s">
        <v>132</v>
      </c>
      <c r="G19" t="s">
        <v>181</v>
      </c>
      <c r="H19" t="s">
        <v>46</v>
      </c>
      <c r="I19" t="s">
        <v>181</v>
      </c>
      <c r="J19" t="s">
        <v>762</v>
      </c>
      <c r="K19">
        <v>1</v>
      </c>
      <c r="L19" t="s">
        <v>294</v>
      </c>
      <c r="M19" t="s">
        <v>295</v>
      </c>
      <c r="N19" t="s">
        <v>296</v>
      </c>
      <c r="O19" t="s">
        <v>53</v>
      </c>
      <c r="P19" t="s">
        <v>103</v>
      </c>
      <c r="Q19">
        <v>4</v>
      </c>
      <c r="R19">
        <v>4</v>
      </c>
      <c r="S19" t="s">
        <v>53</v>
      </c>
      <c r="T19" t="s">
        <v>103</v>
      </c>
      <c r="U19" t="s">
        <v>53</v>
      </c>
      <c r="V19" t="s">
        <v>103</v>
      </c>
      <c r="W19" t="s">
        <v>53</v>
      </c>
      <c r="X19" t="s">
        <v>103</v>
      </c>
      <c r="Y19" t="s">
        <v>53</v>
      </c>
      <c r="Z19" t="s">
        <v>103</v>
      </c>
      <c r="AA19" t="s">
        <v>53</v>
      </c>
      <c r="AB19" t="s">
        <v>103</v>
      </c>
      <c r="AC19" t="s">
        <v>53</v>
      </c>
      <c r="AD19" t="s">
        <v>60</v>
      </c>
      <c r="AE19" t="s">
        <v>53</v>
      </c>
      <c r="AF19" t="s">
        <v>84</v>
      </c>
      <c r="AG19" t="s">
        <v>53</v>
      </c>
      <c r="AH19" t="s">
        <v>84</v>
      </c>
      <c r="AI19" t="s">
        <v>53</v>
      </c>
      <c r="AJ19" t="s">
        <v>297</v>
      </c>
      <c r="AK19" t="s">
        <v>298</v>
      </c>
      <c r="AL19" t="s">
        <v>299</v>
      </c>
      <c r="AM19" t="s">
        <v>300</v>
      </c>
      <c r="AN19" t="s">
        <v>301</v>
      </c>
      <c r="AO19" t="s">
        <v>302</v>
      </c>
      <c r="AP19" t="s">
        <v>53</v>
      </c>
      <c r="AQ19" t="s">
        <v>303</v>
      </c>
    </row>
    <row r="20" spans="1:43" x14ac:dyDescent="0.3">
      <c r="A20" t="s">
        <v>304</v>
      </c>
      <c r="B20" t="s">
        <v>761</v>
      </c>
      <c r="C20" t="s">
        <v>762</v>
      </c>
      <c r="D20" t="s">
        <v>42</v>
      </c>
      <c r="E20" t="s">
        <v>157</v>
      </c>
      <c r="F20" t="s">
        <v>98</v>
      </c>
      <c r="G20" t="s">
        <v>46</v>
      </c>
      <c r="H20" t="s">
        <v>46</v>
      </c>
      <c r="I20" t="s">
        <v>46</v>
      </c>
      <c r="J20" t="s">
        <v>762</v>
      </c>
      <c r="K20">
        <v>7</v>
      </c>
      <c r="L20" t="s">
        <v>145</v>
      </c>
      <c r="M20" t="s">
        <v>305</v>
      </c>
      <c r="N20" t="s">
        <v>306</v>
      </c>
      <c r="O20" t="s">
        <v>307</v>
      </c>
      <c r="P20" t="s">
        <v>105</v>
      </c>
      <c r="Q20">
        <v>3</v>
      </c>
      <c r="R20">
        <v>5</v>
      </c>
      <c r="S20" t="s">
        <v>53</v>
      </c>
      <c r="T20" t="s">
        <v>103</v>
      </c>
      <c r="U20" t="s">
        <v>53</v>
      </c>
      <c r="V20" t="s">
        <v>161</v>
      </c>
      <c r="W20" t="s">
        <v>53</v>
      </c>
      <c r="X20" t="s">
        <v>103</v>
      </c>
      <c r="Y20" t="s">
        <v>53</v>
      </c>
      <c r="Z20" t="s">
        <v>105</v>
      </c>
      <c r="AA20" t="s">
        <v>308</v>
      </c>
      <c r="AB20" t="s">
        <v>190</v>
      </c>
      <c r="AC20" t="s">
        <v>309</v>
      </c>
      <c r="AD20" t="s">
        <v>59</v>
      </c>
      <c r="AE20" t="s">
        <v>53</v>
      </c>
      <c r="AF20" t="s">
        <v>60</v>
      </c>
      <c r="AG20" t="s">
        <v>53</v>
      </c>
      <c r="AH20" t="s">
        <v>60</v>
      </c>
      <c r="AI20" t="s">
        <v>53</v>
      </c>
      <c r="AJ20" t="s">
        <v>310</v>
      </c>
      <c r="AK20" t="s">
        <v>311</v>
      </c>
      <c r="AL20" t="s">
        <v>312</v>
      </c>
      <c r="AM20" t="s">
        <v>313</v>
      </c>
      <c r="AN20" t="s">
        <v>314</v>
      </c>
      <c r="AO20" t="s">
        <v>312</v>
      </c>
      <c r="AP20" t="s">
        <v>315</v>
      </c>
      <c r="AQ20" t="s">
        <v>316</v>
      </c>
    </row>
    <row r="21" spans="1:43" x14ac:dyDescent="0.3">
      <c r="A21" t="s">
        <v>317</v>
      </c>
      <c r="B21" t="s">
        <v>761</v>
      </c>
      <c r="C21" t="s">
        <v>762</v>
      </c>
      <c r="D21" t="s">
        <v>130</v>
      </c>
      <c r="E21" t="s">
        <v>318</v>
      </c>
      <c r="F21" t="s">
        <v>44</v>
      </c>
      <c r="G21" t="s">
        <v>47</v>
      </c>
      <c r="H21" t="s">
        <v>45</v>
      </c>
      <c r="I21" t="s">
        <v>47</v>
      </c>
      <c r="J21" t="s">
        <v>762</v>
      </c>
      <c r="K21">
        <v>6</v>
      </c>
      <c r="L21" t="s">
        <v>319</v>
      </c>
      <c r="M21" t="s">
        <v>206</v>
      </c>
      <c r="N21" t="s">
        <v>320</v>
      </c>
      <c r="O21" t="s">
        <v>53</v>
      </c>
      <c r="P21" t="s">
        <v>105</v>
      </c>
      <c r="Q21">
        <v>3</v>
      </c>
      <c r="R21">
        <v>4</v>
      </c>
      <c r="S21" t="s">
        <v>321</v>
      </c>
      <c r="T21" t="s">
        <v>105</v>
      </c>
      <c r="U21" t="s">
        <v>53</v>
      </c>
      <c r="V21" t="s">
        <v>103</v>
      </c>
      <c r="W21" t="s">
        <v>53</v>
      </c>
      <c r="X21" t="s">
        <v>103</v>
      </c>
      <c r="Y21" t="s">
        <v>53</v>
      </c>
      <c r="Z21" t="s">
        <v>103</v>
      </c>
      <c r="AA21" t="s">
        <v>53</v>
      </c>
      <c r="AB21" t="s">
        <v>103</v>
      </c>
      <c r="AC21" t="s">
        <v>53</v>
      </c>
      <c r="AD21" t="s">
        <v>60</v>
      </c>
      <c r="AE21" t="s">
        <v>322</v>
      </c>
      <c r="AF21" t="s">
        <v>60</v>
      </c>
      <c r="AG21" t="s">
        <v>323</v>
      </c>
      <c r="AH21" t="s">
        <v>60</v>
      </c>
      <c r="AI21" t="s">
        <v>324</v>
      </c>
      <c r="AJ21" t="s">
        <v>325</v>
      </c>
      <c r="AK21" t="s">
        <v>326</v>
      </c>
      <c r="AL21" t="s">
        <v>236</v>
      </c>
      <c r="AM21" t="s">
        <v>327</v>
      </c>
      <c r="AN21" t="s">
        <v>328</v>
      </c>
      <c r="AO21" t="s">
        <v>329</v>
      </c>
      <c r="AP21" t="s">
        <v>330</v>
      </c>
      <c r="AQ21" t="s">
        <v>331</v>
      </c>
    </row>
    <row r="22" spans="1:43" x14ac:dyDescent="0.3">
      <c r="A22" t="s">
        <v>317</v>
      </c>
      <c r="B22" t="s">
        <v>761</v>
      </c>
      <c r="C22" t="s">
        <v>762</v>
      </c>
      <c r="D22" t="s">
        <v>42</v>
      </c>
      <c r="E22" t="s">
        <v>318</v>
      </c>
      <c r="F22" t="s">
        <v>44</v>
      </c>
      <c r="G22" t="s">
        <v>47</v>
      </c>
      <c r="H22" t="s">
        <v>45</v>
      </c>
      <c r="I22" t="s">
        <v>47</v>
      </c>
      <c r="J22" t="s">
        <v>762</v>
      </c>
      <c r="K22">
        <v>6</v>
      </c>
      <c r="L22" t="s">
        <v>319</v>
      </c>
      <c r="M22" t="s">
        <v>206</v>
      </c>
      <c r="N22" t="s">
        <v>320</v>
      </c>
      <c r="O22" t="s">
        <v>53</v>
      </c>
      <c r="P22" t="s">
        <v>105</v>
      </c>
      <c r="Q22">
        <v>3</v>
      </c>
      <c r="R22">
        <v>4</v>
      </c>
      <c r="S22" t="s">
        <v>321</v>
      </c>
      <c r="T22" t="s">
        <v>105</v>
      </c>
      <c r="U22" t="s">
        <v>53</v>
      </c>
      <c r="V22" t="s">
        <v>103</v>
      </c>
      <c r="W22" t="s">
        <v>53</v>
      </c>
      <c r="X22" t="s">
        <v>103</v>
      </c>
      <c r="Y22" t="s">
        <v>53</v>
      </c>
      <c r="Z22" t="s">
        <v>103</v>
      </c>
      <c r="AA22" t="s">
        <v>53</v>
      </c>
      <c r="AB22" t="s">
        <v>103</v>
      </c>
      <c r="AC22" t="s">
        <v>53</v>
      </c>
      <c r="AD22" t="s">
        <v>60</v>
      </c>
      <c r="AE22" t="s">
        <v>322</v>
      </c>
      <c r="AF22" t="s">
        <v>60</v>
      </c>
      <c r="AG22" t="s">
        <v>323</v>
      </c>
      <c r="AH22" t="s">
        <v>60</v>
      </c>
      <c r="AI22" t="s">
        <v>324</v>
      </c>
      <c r="AJ22" t="s">
        <v>325</v>
      </c>
      <c r="AK22" t="s">
        <v>326</v>
      </c>
      <c r="AL22" t="s">
        <v>236</v>
      </c>
      <c r="AM22" t="s">
        <v>327</v>
      </c>
      <c r="AN22" t="s">
        <v>328</v>
      </c>
      <c r="AO22" t="s">
        <v>329</v>
      </c>
      <c r="AP22" t="s">
        <v>330</v>
      </c>
      <c r="AQ22" t="s">
        <v>331</v>
      </c>
    </row>
    <row r="23" spans="1:43" x14ac:dyDescent="0.3">
      <c r="A23" t="s">
        <v>332</v>
      </c>
      <c r="B23" t="s">
        <v>761</v>
      </c>
      <c r="C23" t="s">
        <v>762</v>
      </c>
      <c r="D23" t="s">
        <v>130</v>
      </c>
      <c r="E23" t="s">
        <v>180</v>
      </c>
      <c r="F23" t="s">
        <v>132</v>
      </c>
      <c r="G23" t="s">
        <v>47</v>
      </c>
      <c r="H23" t="s">
        <v>47</v>
      </c>
      <c r="I23" t="s">
        <v>45</v>
      </c>
      <c r="J23" t="s">
        <v>762</v>
      </c>
      <c r="K23">
        <v>1</v>
      </c>
      <c r="L23" t="s">
        <v>145</v>
      </c>
      <c r="M23" t="s">
        <v>333</v>
      </c>
      <c r="N23" t="s">
        <v>334</v>
      </c>
      <c r="O23" t="s">
        <v>53</v>
      </c>
      <c r="P23" t="s">
        <v>103</v>
      </c>
      <c r="Q23">
        <v>4</v>
      </c>
      <c r="R23">
        <v>4</v>
      </c>
      <c r="S23" t="s">
        <v>53</v>
      </c>
      <c r="T23" t="s">
        <v>161</v>
      </c>
      <c r="U23" t="s">
        <v>53</v>
      </c>
      <c r="V23" t="s">
        <v>103</v>
      </c>
      <c r="W23" t="s">
        <v>53</v>
      </c>
      <c r="X23" t="s">
        <v>105</v>
      </c>
      <c r="Y23" t="s">
        <v>53</v>
      </c>
      <c r="Z23" t="s">
        <v>103</v>
      </c>
      <c r="AA23" t="s">
        <v>53</v>
      </c>
      <c r="AB23" t="s">
        <v>161</v>
      </c>
      <c r="AC23" t="s">
        <v>53</v>
      </c>
      <c r="AD23" t="s">
        <v>60</v>
      </c>
      <c r="AE23" t="s">
        <v>53</v>
      </c>
      <c r="AF23" t="s">
        <v>59</v>
      </c>
      <c r="AG23" t="s">
        <v>53</v>
      </c>
      <c r="AH23" t="s">
        <v>60</v>
      </c>
      <c r="AI23" t="s">
        <v>53</v>
      </c>
      <c r="AJ23" t="s">
        <v>335</v>
      </c>
      <c r="AK23" t="s">
        <v>336</v>
      </c>
      <c r="AL23" t="s">
        <v>148</v>
      </c>
      <c r="AM23" t="s">
        <v>337</v>
      </c>
      <c r="AN23" t="s">
        <v>148</v>
      </c>
      <c r="AO23" t="s">
        <v>338</v>
      </c>
      <c r="AP23" t="s">
        <v>53</v>
      </c>
      <c r="AQ23" t="s">
        <v>339</v>
      </c>
    </row>
    <row r="24" spans="1:43" x14ac:dyDescent="0.3">
      <c r="A24" t="s">
        <v>340</v>
      </c>
      <c r="B24" t="s">
        <v>761</v>
      </c>
      <c r="C24" t="s">
        <v>762</v>
      </c>
      <c r="D24" t="s">
        <v>130</v>
      </c>
      <c r="E24" t="s">
        <v>341</v>
      </c>
      <c r="F24" t="s">
        <v>98</v>
      </c>
      <c r="G24" t="s">
        <v>47</v>
      </c>
      <c r="H24" t="s">
        <v>181</v>
      </c>
      <c r="I24" t="s">
        <v>45</v>
      </c>
      <c r="J24" t="s">
        <v>762</v>
      </c>
      <c r="K24">
        <v>1</v>
      </c>
      <c r="L24" t="s">
        <v>342</v>
      </c>
      <c r="M24" t="s">
        <v>49</v>
      </c>
      <c r="N24" t="s">
        <v>343</v>
      </c>
      <c r="O24" t="s">
        <v>53</v>
      </c>
      <c r="P24" t="s">
        <v>161</v>
      </c>
      <c r="Q24">
        <v>5</v>
      </c>
      <c r="R24">
        <v>5</v>
      </c>
      <c r="S24" t="s">
        <v>53</v>
      </c>
      <c r="T24" t="s">
        <v>161</v>
      </c>
      <c r="U24" t="s">
        <v>53</v>
      </c>
      <c r="V24" t="s">
        <v>161</v>
      </c>
      <c r="W24" t="s">
        <v>53</v>
      </c>
      <c r="X24" t="s">
        <v>161</v>
      </c>
      <c r="Y24" t="s">
        <v>53</v>
      </c>
      <c r="Z24" t="s">
        <v>161</v>
      </c>
      <c r="AA24" t="s">
        <v>53</v>
      </c>
      <c r="AB24" t="s">
        <v>161</v>
      </c>
      <c r="AC24" t="s">
        <v>53</v>
      </c>
      <c r="AD24" t="s">
        <v>60</v>
      </c>
      <c r="AE24" t="s">
        <v>53</v>
      </c>
      <c r="AF24" t="s">
        <v>60</v>
      </c>
      <c r="AG24" t="s">
        <v>53</v>
      </c>
      <c r="AH24" t="s">
        <v>60</v>
      </c>
      <c r="AI24" t="s">
        <v>53</v>
      </c>
      <c r="AJ24" t="s">
        <v>344</v>
      </c>
      <c r="AK24" t="s">
        <v>344</v>
      </c>
      <c r="AL24" t="s">
        <v>345</v>
      </c>
      <c r="AM24" t="s">
        <v>344</v>
      </c>
      <c r="AN24" t="s">
        <v>346</v>
      </c>
      <c r="AO24" t="s">
        <v>347</v>
      </c>
      <c r="AP24" t="s">
        <v>53</v>
      </c>
      <c r="AQ24" t="s">
        <v>348</v>
      </c>
    </row>
    <row r="25" spans="1:43" x14ac:dyDescent="0.3">
      <c r="A25" t="s">
        <v>349</v>
      </c>
      <c r="B25" t="s">
        <v>761</v>
      </c>
      <c r="C25" t="s">
        <v>762</v>
      </c>
      <c r="D25" t="s">
        <v>130</v>
      </c>
      <c r="E25" t="s">
        <v>144</v>
      </c>
      <c r="F25" t="s">
        <v>73</v>
      </c>
      <c r="G25" t="s">
        <v>47</v>
      </c>
      <c r="H25" t="s">
        <v>47</v>
      </c>
      <c r="I25" t="s">
        <v>47</v>
      </c>
      <c r="J25" t="s">
        <v>762</v>
      </c>
      <c r="K25">
        <v>1</v>
      </c>
      <c r="L25" t="s">
        <v>350</v>
      </c>
      <c r="M25" t="s">
        <v>351</v>
      </c>
      <c r="N25" t="s">
        <v>352</v>
      </c>
      <c r="O25" t="s">
        <v>352</v>
      </c>
      <c r="P25" t="s">
        <v>103</v>
      </c>
      <c r="Q25">
        <v>5</v>
      </c>
      <c r="R25">
        <v>4</v>
      </c>
      <c r="S25" t="s">
        <v>353</v>
      </c>
      <c r="T25" t="s">
        <v>103</v>
      </c>
      <c r="U25" t="s">
        <v>53</v>
      </c>
      <c r="V25" t="s">
        <v>105</v>
      </c>
      <c r="W25" t="s">
        <v>354</v>
      </c>
      <c r="X25" t="s">
        <v>103</v>
      </c>
      <c r="Y25" t="s">
        <v>53</v>
      </c>
      <c r="Z25" t="s">
        <v>103</v>
      </c>
      <c r="AA25" t="s">
        <v>53</v>
      </c>
      <c r="AB25" t="s">
        <v>105</v>
      </c>
      <c r="AC25" t="s">
        <v>355</v>
      </c>
      <c r="AD25" t="s">
        <v>60</v>
      </c>
      <c r="AE25" t="s">
        <v>356</v>
      </c>
      <c r="AF25" t="s">
        <v>60</v>
      </c>
      <c r="AG25" t="s">
        <v>357</v>
      </c>
      <c r="AH25" t="s">
        <v>59</v>
      </c>
      <c r="AI25" t="s">
        <v>53</v>
      </c>
      <c r="AJ25" t="s">
        <v>258</v>
      </c>
      <c r="AK25" t="s">
        <v>258</v>
      </c>
      <c r="AL25" t="s">
        <v>358</v>
      </c>
      <c r="AM25" t="s">
        <v>258</v>
      </c>
      <c r="AN25" t="s">
        <v>359</v>
      </c>
      <c r="AO25" t="s">
        <v>258</v>
      </c>
      <c r="AP25" t="s">
        <v>360</v>
      </c>
      <c r="AQ25" t="s">
        <v>361</v>
      </c>
    </row>
    <row r="26" spans="1:43" x14ac:dyDescent="0.3">
      <c r="A26" t="s">
        <v>362</v>
      </c>
      <c r="B26" t="s">
        <v>761</v>
      </c>
      <c r="C26" t="s">
        <v>762</v>
      </c>
      <c r="D26" t="s">
        <v>42</v>
      </c>
      <c r="E26" t="s">
        <v>363</v>
      </c>
      <c r="F26" t="s">
        <v>98</v>
      </c>
      <c r="G26" t="s">
        <v>364</v>
      </c>
      <c r="H26" t="s">
        <v>45</v>
      </c>
      <c r="I26" t="s">
        <v>46</v>
      </c>
      <c r="J26" t="s">
        <v>762</v>
      </c>
      <c r="K26">
        <v>5</v>
      </c>
      <c r="L26" t="s">
        <v>145</v>
      </c>
      <c r="M26" t="s">
        <v>365</v>
      </c>
      <c r="N26" t="s">
        <v>366</v>
      </c>
      <c r="O26" t="s">
        <v>53</v>
      </c>
      <c r="P26" t="s">
        <v>103</v>
      </c>
      <c r="Q26">
        <v>4</v>
      </c>
      <c r="R26">
        <v>4</v>
      </c>
      <c r="S26" t="s">
        <v>367</v>
      </c>
      <c r="T26" t="s">
        <v>103</v>
      </c>
      <c r="U26" t="s">
        <v>53</v>
      </c>
      <c r="V26" t="s">
        <v>103</v>
      </c>
      <c r="W26" t="s">
        <v>53</v>
      </c>
      <c r="X26" t="s">
        <v>103</v>
      </c>
      <c r="Y26" t="s">
        <v>368</v>
      </c>
      <c r="Z26" t="s">
        <v>103</v>
      </c>
      <c r="AA26" t="s">
        <v>368</v>
      </c>
      <c r="AB26" t="s">
        <v>103</v>
      </c>
      <c r="AC26" t="s">
        <v>53</v>
      </c>
      <c r="AD26" t="s">
        <v>59</v>
      </c>
      <c r="AE26" t="s">
        <v>369</v>
      </c>
      <c r="AF26" t="s">
        <v>59</v>
      </c>
      <c r="AG26" t="s">
        <v>370</v>
      </c>
      <c r="AH26" t="s">
        <v>60</v>
      </c>
      <c r="AI26" t="s">
        <v>371</v>
      </c>
      <c r="AJ26" t="s">
        <v>372</v>
      </c>
      <c r="AK26" t="s">
        <v>373</v>
      </c>
      <c r="AL26" t="s">
        <v>372</v>
      </c>
      <c r="AM26" t="s">
        <v>372</v>
      </c>
      <c r="AN26" t="s">
        <v>372</v>
      </c>
      <c r="AO26" t="s">
        <v>374</v>
      </c>
      <c r="AP26" t="s">
        <v>375</v>
      </c>
      <c r="AQ26" t="s">
        <v>376</v>
      </c>
    </row>
    <row r="27" spans="1:43" x14ac:dyDescent="0.3">
      <c r="A27" t="s">
        <v>377</v>
      </c>
      <c r="B27" t="s">
        <v>761</v>
      </c>
      <c r="C27" t="s">
        <v>762</v>
      </c>
      <c r="D27" t="s">
        <v>130</v>
      </c>
      <c r="E27" t="s">
        <v>97</v>
      </c>
      <c r="F27" t="s">
        <v>98</v>
      </c>
      <c r="G27" t="s">
        <v>47</v>
      </c>
      <c r="H27" t="s">
        <v>181</v>
      </c>
      <c r="I27" t="s">
        <v>181</v>
      </c>
      <c r="J27" t="s">
        <v>762</v>
      </c>
      <c r="K27">
        <v>1</v>
      </c>
      <c r="L27" t="s">
        <v>265</v>
      </c>
      <c r="M27" t="s">
        <v>378</v>
      </c>
      <c r="N27" t="s">
        <v>379</v>
      </c>
      <c r="O27" t="s">
        <v>380</v>
      </c>
      <c r="P27" t="s">
        <v>103</v>
      </c>
      <c r="Q27">
        <v>3</v>
      </c>
      <c r="R27">
        <v>4</v>
      </c>
      <c r="S27" t="s">
        <v>381</v>
      </c>
      <c r="T27" t="s">
        <v>103</v>
      </c>
      <c r="U27" t="s">
        <v>382</v>
      </c>
      <c r="V27" t="s">
        <v>190</v>
      </c>
      <c r="W27" t="s">
        <v>383</v>
      </c>
      <c r="X27" t="s">
        <v>103</v>
      </c>
      <c r="Y27" t="s">
        <v>384</v>
      </c>
      <c r="Z27" t="s">
        <v>105</v>
      </c>
      <c r="AA27" t="s">
        <v>385</v>
      </c>
      <c r="AB27" t="s">
        <v>103</v>
      </c>
      <c r="AC27" t="s">
        <v>386</v>
      </c>
      <c r="AD27" t="s">
        <v>60</v>
      </c>
      <c r="AE27" t="s">
        <v>387</v>
      </c>
      <c r="AF27" t="s">
        <v>84</v>
      </c>
      <c r="AG27" t="s">
        <v>388</v>
      </c>
      <c r="AH27" t="s">
        <v>60</v>
      </c>
      <c r="AI27" t="s">
        <v>389</v>
      </c>
      <c r="AJ27" t="s">
        <v>390</v>
      </c>
      <c r="AK27" t="s">
        <v>391</v>
      </c>
      <c r="AL27" t="s">
        <v>392</v>
      </c>
      <c r="AM27" t="s">
        <v>393</v>
      </c>
      <c r="AN27" t="s">
        <v>394</v>
      </c>
      <c r="AO27" t="s">
        <v>395</v>
      </c>
      <c r="AP27" t="s">
        <v>396</v>
      </c>
      <c r="AQ27" t="s">
        <v>397</v>
      </c>
    </row>
    <row r="28" spans="1:43" x14ac:dyDescent="0.3">
      <c r="A28" t="s">
        <v>377</v>
      </c>
      <c r="B28" t="s">
        <v>761</v>
      </c>
      <c r="C28" t="s">
        <v>762</v>
      </c>
      <c r="D28" t="s">
        <v>42</v>
      </c>
      <c r="E28" t="s">
        <v>97</v>
      </c>
      <c r="F28" t="s">
        <v>98</v>
      </c>
      <c r="G28" t="s">
        <v>47</v>
      </c>
      <c r="H28" t="s">
        <v>181</v>
      </c>
      <c r="I28" t="s">
        <v>181</v>
      </c>
      <c r="J28" t="s">
        <v>762</v>
      </c>
      <c r="K28">
        <v>1</v>
      </c>
      <c r="L28" t="s">
        <v>265</v>
      </c>
      <c r="M28" t="s">
        <v>378</v>
      </c>
      <c r="N28" t="s">
        <v>379</v>
      </c>
      <c r="O28" t="s">
        <v>380</v>
      </c>
      <c r="P28" t="s">
        <v>103</v>
      </c>
      <c r="Q28">
        <v>3</v>
      </c>
      <c r="R28">
        <v>4</v>
      </c>
      <c r="S28" t="s">
        <v>381</v>
      </c>
      <c r="T28" t="s">
        <v>103</v>
      </c>
      <c r="U28" t="s">
        <v>382</v>
      </c>
      <c r="V28" t="s">
        <v>190</v>
      </c>
      <c r="W28" t="s">
        <v>383</v>
      </c>
      <c r="X28" t="s">
        <v>103</v>
      </c>
      <c r="Y28" t="s">
        <v>384</v>
      </c>
      <c r="Z28" t="s">
        <v>105</v>
      </c>
      <c r="AA28" t="s">
        <v>385</v>
      </c>
      <c r="AB28" t="s">
        <v>103</v>
      </c>
      <c r="AC28" t="s">
        <v>386</v>
      </c>
      <c r="AD28" t="s">
        <v>60</v>
      </c>
      <c r="AE28" t="s">
        <v>387</v>
      </c>
      <c r="AF28" t="s">
        <v>84</v>
      </c>
      <c r="AG28" t="s">
        <v>388</v>
      </c>
      <c r="AH28" t="s">
        <v>60</v>
      </c>
      <c r="AI28" t="s">
        <v>389</v>
      </c>
      <c r="AJ28" t="s">
        <v>390</v>
      </c>
      <c r="AK28" t="s">
        <v>391</v>
      </c>
      <c r="AL28" t="s">
        <v>392</v>
      </c>
      <c r="AM28" t="s">
        <v>393</v>
      </c>
      <c r="AN28" t="s">
        <v>394</v>
      </c>
      <c r="AO28" t="s">
        <v>395</v>
      </c>
      <c r="AP28" t="s">
        <v>396</v>
      </c>
      <c r="AQ28" t="s">
        <v>397</v>
      </c>
    </row>
    <row r="29" spans="1:43" x14ac:dyDescent="0.3">
      <c r="A29" t="s">
        <v>398</v>
      </c>
      <c r="B29" t="s">
        <v>761</v>
      </c>
      <c r="C29" t="s">
        <v>762</v>
      </c>
      <c r="D29" t="s">
        <v>42</v>
      </c>
      <c r="E29" t="s">
        <v>399</v>
      </c>
      <c r="F29" t="s">
        <v>98</v>
      </c>
      <c r="G29" t="s">
        <v>231</v>
      </c>
      <c r="H29" t="s">
        <v>231</v>
      </c>
      <c r="I29" t="s">
        <v>46</v>
      </c>
      <c r="J29" t="s">
        <v>762</v>
      </c>
      <c r="K29">
        <v>1</v>
      </c>
      <c r="L29" t="s">
        <v>145</v>
      </c>
      <c r="M29" t="s">
        <v>400</v>
      </c>
      <c r="N29" t="s">
        <v>401</v>
      </c>
      <c r="O29" t="s">
        <v>402</v>
      </c>
      <c r="P29" t="s">
        <v>105</v>
      </c>
      <c r="Q29">
        <v>3</v>
      </c>
      <c r="R29">
        <v>4</v>
      </c>
      <c r="S29" t="s">
        <v>53</v>
      </c>
      <c r="T29" t="s">
        <v>105</v>
      </c>
      <c r="U29" t="s">
        <v>53</v>
      </c>
      <c r="V29" t="s">
        <v>105</v>
      </c>
      <c r="W29" t="s">
        <v>53</v>
      </c>
      <c r="X29" t="s">
        <v>105</v>
      </c>
      <c r="Y29" t="s">
        <v>53</v>
      </c>
      <c r="Z29" t="s">
        <v>103</v>
      </c>
      <c r="AA29" t="s">
        <v>53</v>
      </c>
      <c r="AB29" t="s">
        <v>103</v>
      </c>
      <c r="AC29" t="s">
        <v>53</v>
      </c>
      <c r="AD29" t="s">
        <v>59</v>
      </c>
      <c r="AE29" t="s">
        <v>53</v>
      </c>
      <c r="AF29" t="s">
        <v>60</v>
      </c>
      <c r="AG29" t="s">
        <v>403</v>
      </c>
      <c r="AH29" t="s">
        <v>60</v>
      </c>
      <c r="AI29" t="s">
        <v>404</v>
      </c>
      <c r="AJ29" t="s">
        <v>405</v>
      </c>
      <c r="AK29" t="s">
        <v>406</v>
      </c>
      <c r="AL29" t="s">
        <v>407</v>
      </c>
      <c r="AM29" t="s">
        <v>408</v>
      </c>
      <c r="AN29" t="s">
        <v>409</v>
      </c>
      <c r="AO29" t="s">
        <v>410</v>
      </c>
      <c r="AP29" t="s">
        <v>53</v>
      </c>
      <c r="AQ29" t="s">
        <v>411</v>
      </c>
    </row>
    <row r="30" spans="1:43" x14ac:dyDescent="0.3">
      <c r="A30" t="s">
        <v>412</v>
      </c>
      <c r="B30" t="s">
        <v>761</v>
      </c>
      <c r="C30" t="s">
        <v>762</v>
      </c>
      <c r="D30" t="s">
        <v>130</v>
      </c>
      <c r="E30" t="s">
        <v>157</v>
      </c>
      <c r="F30" t="s">
        <v>98</v>
      </c>
      <c r="G30" t="s">
        <v>47</v>
      </c>
      <c r="H30" t="s">
        <v>181</v>
      </c>
      <c r="I30" t="s">
        <v>46</v>
      </c>
      <c r="J30" t="s">
        <v>762</v>
      </c>
      <c r="K30">
        <v>3</v>
      </c>
      <c r="L30" t="s">
        <v>145</v>
      </c>
      <c r="M30" t="s">
        <v>233</v>
      </c>
      <c r="N30" t="s">
        <v>413</v>
      </c>
      <c r="O30" t="s">
        <v>414</v>
      </c>
      <c r="P30" t="s">
        <v>103</v>
      </c>
      <c r="Q30">
        <v>4</v>
      </c>
      <c r="R30">
        <v>5</v>
      </c>
      <c r="S30" t="s">
        <v>415</v>
      </c>
      <c r="T30" t="s">
        <v>161</v>
      </c>
      <c r="U30" t="s">
        <v>416</v>
      </c>
      <c r="V30" t="s">
        <v>161</v>
      </c>
      <c r="W30" t="s">
        <v>416</v>
      </c>
      <c r="X30" t="s">
        <v>103</v>
      </c>
      <c r="Y30" t="s">
        <v>416</v>
      </c>
      <c r="Z30" t="s">
        <v>161</v>
      </c>
      <c r="AA30" t="s">
        <v>416</v>
      </c>
      <c r="AB30" t="s">
        <v>103</v>
      </c>
      <c r="AC30" t="s">
        <v>416</v>
      </c>
      <c r="AD30" t="s">
        <v>60</v>
      </c>
      <c r="AE30" t="s">
        <v>417</v>
      </c>
      <c r="AF30" t="s">
        <v>59</v>
      </c>
      <c r="AG30" t="s">
        <v>53</v>
      </c>
      <c r="AH30" t="s">
        <v>60</v>
      </c>
      <c r="AI30" t="s">
        <v>418</v>
      </c>
      <c r="AJ30" t="s">
        <v>419</v>
      </c>
      <c r="AK30" t="s">
        <v>420</v>
      </c>
      <c r="AL30" t="s">
        <v>421</v>
      </c>
      <c r="AM30" t="s">
        <v>422</v>
      </c>
      <c r="AN30" t="s">
        <v>423</v>
      </c>
      <c r="AO30" t="s">
        <v>424</v>
      </c>
      <c r="AP30" t="s">
        <v>53</v>
      </c>
      <c r="AQ30" t="s">
        <v>425</v>
      </c>
    </row>
    <row r="31" spans="1:43" x14ac:dyDescent="0.3">
      <c r="A31" t="s">
        <v>426</v>
      </c>
      <c r="B31" t="s">
        <v>761</v>
      </c>
      <c r="C31" t="s">
        <v>762</v>
      </c>
      <c r="D31" t="s">
        <v>130</v>
      </c>
      <c r="E31" t="s">
        <v>144</v>
      </c>
      <c r="F31" t="s">
        <v>73</v>
      </c>
      <c r="G31" t="s">
        <v>47</v>
      </c>
      <c r="H31" t="s">
        <v>47</v>
      </c>
      <c r="I31" t="s">
        <v>47</v>
      </c>
      <c r="J31" t="s">
        <v>762</v>
      </c>
      <c r="K31">
        <v>1</v>
      </c>
      <c r="L31" t="s">
        <v>145</v>
      </c>
      <c r="M31" t="s">
        <v>400</v>
      </c>
      <c r="N31" t="s">
        <v>427</v>
      </c>
      <c r="O31" t="s">
        <v>428</v>
      </c>
      <c r="P31" t="s">
        <v>161</v>
      </c>
      <c r="Q31">
        <v>4</v>
      </c>
      <c r="R31">
        <v>4</v>
      </c>
      <c r="S31" t="s">
        <v>429</v>
      </c>
      <c r="T31" t="s">
        <v>103</v>
      </c>
      <c r="U31" t="s">
        <v>53</v>
      </c>
      <c r="V31" t="s">
        <v>190</v>
      </c>
      <c r="W31" t="s">
        <v>430</v>
      </c>
      <c r="X31" t="s">
        <v>105</v>
      </c>
      <c r="Y31" t="s">
        <v>53</v>
      </c>
      <c r="Z31" t="s">
        <v>103</v>
      </c>
      <c r="AA31" t="s">
        <v>53</v>
      </c>
      <c r="AB31" t="s">
        <v>103</v>
      </c>
      <c r="AC31" t="s">
        <v>53</v>
      </c>
      <c r="AD31" t="s">
        <v>60</v>
      </c>
      <c r="AE31" t="s">
        <v>431</v>
      </c>
      <c r="AF31" t="s">
        <v>60</v>
      </c>
      <c r="AG31" t="s">
        <v>432</v>
      </c>
      <c r="AH31" t="s">
        <v>59</v>
      </c>
      <c r="AI31" t="s">
        <v>53</v>
      </c>
      <c r="AJ31" t="s">
        <v>433</v>
      </c>
      <c r="AK31" t="s">
        <v>434</v>
      </c>
      <c r="AL31" t="s">
        <v>435</v>
      </c>
      <c r="AM31" t="s">
        <v>436</v>
      </c>
      <c r="AN31" t="s">
        <v>437</v>
      </c>
      <c r="AO31" t="s">
        <v>438</v>
      </c>
      <c r="AP31" t="s">
        <v>439</v>
      </c>
      <c r="AQ31" t="s">
        <v>440</v>
      </c>
    </row>
    <row r="32" spans="1:43" x14ac:dyDescent="0.3">
      <c r="A32" t="s">
        <v>441</v>
      </c>
      <c r="B32" t="s">
        <v>761</v>
      </c>
      <c r="C32" t="s">
        <v>762</v>
      </c>
      <c r="D32" t="s">
        <v>130</v>
      </c>
      <c r="E32" t="s">
        <v>442</v>
      </c>
      <c r="F32" t="s">
        <v>73</v>
      </c>
      <c r="G32" t="s">
        <v>46</v>
      </c>
      <c r="H32" t="s">
        <v>181</v>
      </c>
      <c r="I32" t="s">
        <v>47</v>
      </c>
      <c r="J32" t="s">
        <v>762</v>
      </c>
      <c r="K32">
        <v>1</v>
      </c>
      <c r="L32" t="s">
        <v>145</v>
      </c>
      <c r="M32" t="s">
        <v>443</v>
      </c>
      <c r="N32" t="s">
        <v>444</v>
      </c>
      <c r="O32" t="s">
        <v>445</v>
      </c>
      <c r="P32" t="s">
        <v>161</v>
      </c>
      <c r="Q32">
        <v>5</v>
      </c>
      <c r="R32">
        <v>5</v>
      </c>
      <c r="S32" t="s">
        <v>446</v>
      </c>
      <c r="T32" t="s">
        <v>103</v>
      </c>
      <c r="U32" t="s">
        <v>447</v>
      </c>
      <c r="V32" t="s">
        <v>105</v>
      </c>
      <c r="W32" t="s">
        <v>448</v>
      </c>
      <c r="X32" t="s">
        <v>103</v>
      </c>
      <c r="Y32" t="s">
        <v>449</v>
      </c>
      <c r="Z32" t="s">
        <v>103</v>
      </c>
      <c r="AA32" t="s">
        <v>450</v>
      </c>
      <c r="AB32" t="s">
        <v>103</v>
      </c>
      <c r="AC32" t="s">
        <v>451</v>
      </c>
      <c r="AD32" t="s">
        <v>60</v>
      </c>
      <c r="AE32" t="s">
        <v>452</v>
      </c>
      <c r="AF32" t="s">
        <v>60</v>
      </c>
      <c r="AG32" t="s">
        <v>453</v>
      </c>
      <c r="AH32" t="s">
        <v>60</v>
      </c>
      <c r="AI32" t="s">
        <v>454</v>
      </c>
      <c r="AJ32" t="s">
        <v>455</v>
      </c>
      <c r="AK32" t="s">
        <v>456</v>
      </c>
      <c r="AL32" t="s">
        <v>457</v>
      </c>
      <c r="AM32" t="s">
        <v>458</v>
      </c>
      <c r="AN32" t="s">
        <v>459</v>
      </c>
      <c r="AO32" t="s">
        <v>460</v>
      </c>
      <c r="AP32" t="s">
        <v>461</v>
      </c>
      <c r="AQ32" t="s">
        <v>462</v>
      </c>
    </row>
    <row r="33" spans="1:43" x14ac:dyDescent="0.3">
      <c r="A33" t="s">
        <v>463</v>
      </c>
      <c r="B33" t="s">
        <v>761</v>
      </c>
      <c r="C33" t="s">
        <v>762</v>
      </c>
      <c r="D33" t="s">
        <v>42</v>
      </c>
      <c r="E33" t="s">
        <v>464</v>
      </c>
      <c r="F33" t="s">
        <v>44</v>
      </c>
      <c r="G33" t="s">
        <v>231</v>
      </c>
      <c r="H33" t="s">
        <v>45</v>
      </c>
      <c r="I33" t="s">
        <v>47</v>
      </c>
      <c r="J33" t="s">
        <v>762</v>
      </c>
      <c r="K33">
        <v>4</v>
      </c>
      <c r="L33" t="s">
        <v>465</v>
      </c>
      <c r="M33" t="s">
        <v>100</v>
      </c>
      <c r="N33" t="s">
        <v>466</v>
      </c>
      <c r="O33" t="s">
        <v>467</v>
      </c>
      <c r="P33" t="s">
        <v>190</v>
      </c>
      <c r="Q33">
        <v>2</v>
      </c>
      <c r="R33">
        <v>3</v>
      </c>
      <c r="S33" t="s">
        <v>468</v>
      </c>
      <c r="T33" t="s">
        <v>105</v>
      </c>
      <c r="U33" t="s">
        <v>53</v>
      </c>
      <c r="V33" t="s">
        <v>105</v>
      </c>
      <c r="W33" t="s">
        <v>53</v>
      </c>
      <c r="X33" t="s">
        <v>105</v>
      </c>
      <c r="Y33" t="s">
        <v>53</v>
      </c>
      <c r="Z33" t="s">
        <v>105</v>
      </c>
      <c r="AA33" t="s">
        <v>469</v>
      </c>
      <c r="AB33" t="s">
        <v>103</v>
      </c>
      <c r="AC33" t="s">
        <v>53</v>
      </c>
      <c r="AD33" t="s">
        <v>59</v>
      </c>
      <c r="AE33" t="s">
        <v>53</v>
      </c>
      <c r="AF33" t="s">
        <v>84</v>
      </c>
      <c r="AG33" t="s">
        <v>470</v>
      </c>
      <c r="AH33" t="s">
        <v>84</v>
      </c>
      <c r="AI33" t="s">
        <v>53</v>
      </c>
      <c r="AJ33" t="s">
        <v>471</v>
      </c>
      <c r="AK33" t="s">
        <v>472</v>
      </c>
      <c r="AL33" t="s">
        <v>471</v>
      </c>
      <c r="AM33" t="s">
        <v>473</v>
      </c>
      <c r="AN33" t="s">
        <v>474</v>
      </c>
      <c r="AO33" t="s">
        <v>472</v>
      </c>
      <c r="AP33" t="s">
        <v>475</v>
      </c>
      <c r="AQ33" t="s">
        <v>476</v>
      </c>
    </row>
    <row r="34" spans="1:43" x14ac:dyDescent="0.3">
      <c r="A34" t="s">
        <v>477</v>
      </c>
      <c r="B34" t="s">
        <v>761</v>
      </c>
      <c r="C34" t="s">
        <v>762</v>
      </c>
      <c r="D34" t="s">
        <v>130</v>
      </c>
      <c r="E34" t="s">
        <v>478</v>
      </c>
      <c r="F34" t="s">
        <v>98</v>
      </c>
      <c r="G34" t="s">
        <v>46</v>
      </c>
      <c r="H34" t="s">
        <v>231</v>
      </c>
      <c r="I34" t="s">
        <v>46</v>
      </c>
      <c r="J34" t="s">
        <v>762</v>
      </c>
      <c r="K34">
        <v>2</v>
      </c>
      <c r="L34" t="s">
        <v>479</v>
      </c>
      <c r="M34" t="s">
        <v>365</v>
      </c>
      <c r="N34" t="s">
        <v>480</v>
      </c>
      <c r="O34" t="s">
        <v>53</v>
      </c>
      <c r="P34" t="s">
        <v>190</v>
      </c>
      <c r="Q34">
        <v>4</v>
      </c>
      <c r="R34">
        <v>4</v>
      </c>
      <c r="S34" t="s">
        <v>53</v>
      </c>
      <c r="T34" t="s">
        <v>103</v>
      </c>
      <c r="U34" t="s">
        <v>53</v>
      </c>
      <c r="V34" t="s">
        <v>103</v>
      </c>
      <c r="W34" t="s">
        <v>53</v>
      </c>
      <c r="X34" t="s">
        <v>103</v>
      </c>
      <c r="Y34" t="s">
        <v>53</v>
      </c>
      <c r="Z34" t="s">
        <v>161</v>
      </c>
      <c r="AA34" t="s">
        <v>53</v>
      </c>
      <c r="AB34" t="s">
        <v>103</v>
      </c>
      <c r="AC34" t="s">
        <v>53</v>
      </c>
      <c r="AD34" t="s">
        <v>84</v>
      </c>
      <c r="AE34" t="s">
        <v>53</v>
      </c>
      <c r="AF34" t="s">
        <v>59</v>
      </c>
      <c r="AG34" t="s">
        <v>53</v>
      </c>
      <c r="AH34" t="s">
        <v>59</v>
      </c>
      <c r="AI34" t="s">
        <v>53</v>
      </c>
      <c r="AJ34" t="s">
        <v>236</v>
      </c>
      <c r="AK34" t="s">
        <v>236</v>
      </c>
      <c r="AL34" t="s">
        <v>481</v>
      </c>
      <c r="AM34" t="s">
        <v>482</v>
      </c>
      <c r="AN34" t="s">
        <v>483</v>
      </c>
      <c r="AO34" t="s">
        <v>236</v>
      </c>
      <c r="AP34" t="s">
        <v>53</v>
      </c>
      <c r="AQ34" t="s">
        <v>236</v>
      </c>
    </row>
    <row r="35" spans="1:43" x14ac:dyDescent="0.3">
      <c r="A35" t="s">
        <v>484</v>
      </c>
      <c r="B35" t="s">
        <v>761</v>
      </c>
      <c r="C35" t="s">
        <v>762</v>
      </c>
      <c r="D35" t="s">
        <v>130</v>
      </c>
      <c r="E35" t="s">
        <v>243</v>
      </c>
      <c r="F35" t="s">
        <v>98</v>
      </c>
      <c r="G35" t="s">
        <v>46</v>
      </c>
      <c r="H35" t="s">
        <v>46</v>
      </c>
      <c r="I35" t="s">
        <v>47</v>
      </c>
      <c r="J35" t="s">
        <v>762</v>
      </c>
      <c r="K35">
        <v>3</v>
      </c>
      <c r="L35" t="s">
        <v>145</v>
      </c>
      <c r="M35" t="s">
        <v>485</v>
      </c>
      <c r="N35" t="s">
        <v>486</v>
      </c>
      <c r="O35" t="s">
        <v>487</v>
      </c>
      <c r="P35" t="s">
        <v>103</v>
      </c>
      <c r="Q35">
        <v>4</v>
      </c>
      <c r="R35">
        <v>2</v>
      </c>
      <c r="S35" t="s">
        <v>488</v>
      </c>
      <c r="T35" t="s">
        <v>105</v>
      </c>
      <c r="U35" t="s">
        <v>53</v>
      </c>
      <c r="V35" t="s">
        <v>103</v>
      </c>
      <c r="W35" t="s">
        <v>53</v>
      </c>
      <c r="X35" t="s">
        <v>103</v>
      </c>
      <c r="Y35" t="s">
        <v>53</v>
      </c>
      <c r="Z35" t="s">
        <v>103</v>
      </c>
      <c r="AA35" t="s">
        <v>53</v>
      </c>
      <c r="AB35" t="s">
        <v>103</v>
      </c>
      <c r="AC35" t="s">
        <v>53</v>
      </c>
      <c r="AD35" t="s">
        <v>60</v>
      </c>
      <c r="AE35" t="s">
        <v>53</v>
      </c>
      <c r="AF35" t="s">
        <v>59</v>
      </c>
      <c r="AG35" t="s">
        <v>53</v>
      </c>
      <c r="AH35" t="s">
        <v>59</v>
      </c>
      <c r="AI35" t="s">
        <v>53</v>
      </c>
      <c r="AJ35" t="s">
        <v>231</v>
      </c>
      <c r="AK35" t="s">
        <v>231</v>
      </c>
      <c r="AL35" t="s">
        <v>231</v>
      </c>
      <c r="AM35" t="s">
        <v>258</v>
      </c>
      <c r="AN35" t="s">
        <v>258</v>
      </c>
      <c r="AO35" t="s">
        <v>231</v>
      </c>
      <c r="AP35" t="s">
        <v>489</v>
      </c>
      <c r="AQ35" t="s">
        <v>490</v>
      </c>
    </row>
    <row r="36" spans="1:43" x14ac:dyDescent="0.3">
      <c r="A36" t="s">
        <v>491</v>
      </c>
      <c r="B36" t="s">
        <v>761</v>
      </c>
      <c r="C36" t="s">
        <v>762</v>
      </c>
      <c r="D36" t="s">
        <v>130</v>
      </c>
      <c r="E36" t="s">
        <v>492</v>
      </c>
      <c r="F36" t="s">
        <v>98</v>
      </c>
      <c r="G36" t="s">
        <v>45</v>
      </c>
      <c r="H36" t="s">
        <v>45</v>
      </c>
      <c r="I36" t="s">
        <v>181</v>
      </c>
      <c r="J36" t="s">
        <v>762</v>
      </c>
      <c r="K36">
        <v>3</v>
      </c>
      <c r="L36" t="s">
        <v>493</v>
      </c>
      <c r="M36" t="s">
        <v>305</v>
      </c>
      <c r="N36" t="s">
        <v>494</v>
      </c>
      <c r="O36" t="s">
        <v>53</v>
      </c>
      <c r="P36" t="s">
        <v>105</v>
      </c>
      <c r="Q36">
        <v>3</v>
      </c>
      <c r="R36">
        <v>4</v>
      </c>
      <c r="S36" t="s">
        <v>53</v>
      </c>
      <c r="T36" t="s">
        <v>103</v>
      </c>
      <c r="U36" t="s">
        <v>53</v>
      </c>
      <c r="V36" t="s">
        <v>103</v>
      </c>
      <c r="W36" t="s">
        <v>53</v>
      </c>
      <c r="X36" t="s">
        <v>103</v>
      </c>
      <c r="Y36" t="s">
        <v>53</v>
      </c>
      <c r="Z36" t="s">
        <v>105</v>
      </c>
      <c r="AA36" t="s">
        <v>53</v>
      </c>
      <c r="AB36" t="s">
        <v>105</v>
      </c>
      <c r="AC36" t="s">
        <v>53</v>
      </c>
      <c r="AD36" t="s">
        <v>60</v>
      </c>
      <c r="AE36" t="s">
        <v>495</v>
      </c>
      <c r="AF36" t="s">
        <v>59</v>
      </c>
      <c r="AG36" t="s">
        <v>53</v>
      </c>
      <c r="AH36" t="s">
        <v>59</v>
      </c>
      <c r="AI36" t="s">
        <v>53</v>
      </c>
      <c r="AJ36" t="s">
        <v>496</v>
      </c>
      <c r="AK36" t="s">
        <v>496</v>
      </c>
      <c r="AL36" t="s">
        <v>497</v>
      </c>
      <c r="AM36" t="s">
        <v>498</v>
      </c>
      <c r="AN36" t="s">
        <v>499</v>
      </c>
      <c r="AO36" t="s">
        <v>500</v>
      </c>
      <c r="AP36" t="s">
        <v>53</v>
      </c>
      <c r="AQ36" t="s">
        <v>501</v>
      </c>
    </row>
    <row r="37" spans="1:43" x14ac:dyDescent="0.3">
      <c r="A37" t="s">
        <v>502</v>
      </c>
      <c r="B37" t="s">
        <v>761</v>
      </c>
      <c r="C37" t="s">
        <v>762</v>
      </c>
      <c r="D37" t="s">
        <v>130</v>
      </c>
      <c r="E37" t="s">
        <v>180</v>
      </c>
      <c r="F37" t="s">
        <v>132</v>
      </c>
      <c r="G37" t="s">
        <v>364</v>
      </c>
      <c r="H37" t="s">
        <v>205</v>
      </c>
      <c r="I37" t="s">
        <v>158</v>
      </c>
      <c r="J37" t="s">
        <v>762</v>
      </c>
      <c r="K37">
        <v>3</v>
      </c>
      <c r="L37" t="s">
        <v>503</v>
      </c>
      <c r="M37" t="s">
        <v>333</v>
      </c>
      <c r="N37" t="s">
        <v>504</v>
      </c>
      <c r="O37" t="s">
        <v>505</v>
      </c>
      <c r="P37" t="s">
        <v>105</v>
      </c>
      <c r="Q37">
        <v>2</v>
      </c>
      <c r="R37">
        <v>2</v>
      </c>
      <c r="S37" t="s">
        <v>53</v>
      </c>
      <c r="T37" t="s">
        <v>105</v>
      </c>
      <c r="U37" t="s">
        <v>506</v>
      </c>
      <c r="V37" t="s">
        <v>190</v>
      </c>
      <c r="W37" t="s">
        <v>53</v>
      </c>
      <c r="X37" t="s">
        <v>105</v>
      </c>
      <c r="Y37" t="s">
        <v>53</v>
      </c>
      <c r="Z37" t="s">
        <v>190</v>
      </c>
      <c r="AA37" t="s">
        <v>53</v>
      </c>
      <c r="AB37" t="s">
        <v>105</v>
      </c>
      <c r="AC37" t="s">
        <v>53</v>
      </c>
      <c r="AD37" t="s">
        <v>60</v>
      </c>
      <c r="AE37" t="s">
        <v>507</v>
      </c>
      <c r="AF37" t="s">
        <v>84</v>
      </c>
      <c r="AG37" t="s">
        <v>53</v>
      </c>
      <c r="AH37" t="s">
        <v>84</v>
      </c>
      <c r="AI37" t="s">
        <v>53</v>
      </c>
      <c r="AJ37" t="s">
        <v>508</v>
      </c>
      <c r="AK37" t="s">
        <v>509</v>
      </c>
      <c r="AL37" t="s">
        <v>510</v>
      </c>
      <c r="AM37" t="s">
        <v>511</v>
      </c>
      <c r="AN37" t="s">
        <v>510</v>
      </c>
      <c r="AO37" t="s">
        <v>512</v>
      </c>
      <c r="AP37" t="s">
        <v>513</v>
      </c>
      <c r="AQ37" t="s">
        <v>514</v>
      </c>
    </row>
    <row r="38" spans="1:43" x14ac:dyDescent="0.3">
      <c r="A38" t="s">
        <v>515</v>
      </c>
      <c r="B38" t="s">
        <v>761</v>
      </c>
      <c r="C38" t="s">
        <v>762</v>
      </c>
      <c r="D38" t="s">
        <v>130</v>
      </c>
      <c r="E38" t="s">
        <v>516</v>
      </c>
      <c r="F38" t="s">
        <v>132</v>
      </c>
      <c r="G38" t="s">
        <v>47</v>
      </c>
      <c r="H38" t="s">
        <v>45</v>
      </c>
      <c r="I38" t="s">
        <v>46</v>
      </c>
      <c r="J38" t="s">
        <v>762</v>
      </c>
      <c r="K38">
        <v>3</v>
      </c>
      <c r="L38" t="s">
        <v>517</v>
      </c>
      <c r="M38" t="s">
        <v>400</v>
      </c>
      <c r="N38" t="s">
        <v>518</v>
      </c>
      <c r="O38" t="s">
        <v>53</v>
      </c>
      <c r="P38" t="s">
        <v>105</v>
      </c>
      <c r="Q38">
        <v>3</v>
      </c>
      <c r="R38">
        <v>3</v>
      </c>
      <c r="S38" t="s">
        <v>53</v>
      </c>
      <c r="T38" t="s">
        <v>105</v>
      </c>
      <c r="U38" t="s">
        <v>53</v>
      </c>
      <c r="V38" t="s">
        <v>105</v>
      </c>
      <c r="W38" t="s">
        <v>53</v>
      </c>
      <c r="X38" t="s">
        <v>105</v>
      </c>
      <c r="Y38" t="s">
        <v>53</v>
      </c>
      <c r="Z38" t="s">
        <v>105</v>
      </c>
      <c r="AA38" t="s">
        <v>53</v>
      </c>
      <c r="AB38" t="s">
        <v>105</v>
      </c>
      <c r="AC38" t="s">
        <v>53</v>
      </c>
      <c r="AD38" t="s">
        <v>60</v>
      </c>
      <c r="AE38" t="s">
        <v>519</v>
      </c>
      <c r="AF38" t="s">
        <v>59</v>
      </c>
      <c r="AG38" t="s">
        <v>53</v>
      </c>
      <c r="AH38" t="s">
        <v>59</v>
      </c>
      <c r="AI38" t="s">
        <v>53</v>
      </c>
      <c r="AJ38" t="s">
        <v>520</v>
      </c>
      <c r="AK38" t="s">
        <v>236</v>
      </c>
      <c r="AL38" t="s">
        <v>236</v>
      </c>
      <c r="AM38" t="s">
        <v>236</v>
      </c>
      <c r="AN38" t="s">
        <v>236</v>
      </c>
      <c r="AO38" t="s">
        <v>521</v>
      </c>
      <c r="AP38" t="s">
        <v>522</v>
      </c>
      <c r="AQ38" t="s">
        <v>523</v>
      </c>
    </row>
    <row r="39" spans="1:43" x14ac:dyDescent="0.3">
      <c r="A39" t="s">
        <v>524</v>
      </c>
      <c r="B39" t="s">
        <v>761</v>
      </c>
      <c r="C39" t="s">
        <v>762</v>
      </c>
      <c r="D39" t="s">
        <v>130</v>
      </c>
      <c r="E39" t="s">
        <v>157</v>
      </c>
      <c r="F39" t="s">
        <v>44</v>
      </c>
      <c r="G39" t="s">
        <v>158</v>
      </c>
      <c r="H39" t="s">
        <v>231</v>
      </c>
      <c r="I39" t="s">
        <v>45</v>
      </c>
      <c r="J39" t="s">
        <v>762</v>
      </c>
      <c r="K39">
        <v>3</v>
      </c>
      <c r="L39" t="s">
        <v>525</v>
      </c>
      <c r="M39" t="s">
        <v>526</v>
      </c>
      <c r="N39" t="s">
        <v>527</v>
      </c>
      <c r="O39" t="s">
        <v>53</v>
      </c>
      <c r="P39" t="s">
        <v>103</v>
      </c>
      <c r="Q39">
        <v>4</v>
      </c>
      <c r="R39">
        <v>4</v>
      </c>
      <c r="S39" t="s">
        <v>53</v>
      </c>
      <c r="T39" t="s">
        <v>103</v>
      </c>
      <c r="U39" t="s">
        <v>53</v>
      </c>
      <c r="V39" t="s">
        <v>103</v>
      </c>
      <c r="W39" t="s">
        <v>53</v>
      </c>
      <c r="X39" t="s">
        <v>103</v>
      </c>
      <c r="Y39" t="s">
        <v>53</v>
      </c>
      <c r="Z39" t="s">
        <v>103</v>
      </c>
      <c r="AA39" t="s">
        <v>53</v>
      </c>
      <c r="AB39" t="s">
        <v>103</v>
      </c>
      <c r="AC39" t="s">
        <v>53</v>
      </c>
      <c r="AD39" t="s">
        <v>60</v>
      </c>
      <c r="AE39" t="s">
        <v>528</v>
      </c>
      <c r="AF39" t="s">
        <v>60</v>
      </c>
      <c r="AG39" t="s">
        <v>529</v>
      </c>
      <c r="AH39" t="s">
        <v>60</v>
      </c>
      <c r="AI39" t="s">
        <v>530</v>
      </c>
      <c r="AJ39" t="s">
        <v>531</v>
      </c>
      <c r="AK39" t="s">
        <v>532</v>
      </c>
      <c r="AL39" t="s">
        <v>533</v>
      </c>
      <c r="AM39" t="s">
        <v>534</v>
      </c>
      <c r="AN39" t="s">
        <v>535</v>
      </c>
      <c r="AO39" t="s">
        <v>536</v>
      </c>
      <c r="AP39" t="s">
        <v>537</v>
      </c>
      <c r="AQ39" t="s">
        <v>538</v>
      </c>
    </row>
    <row r="40" spans="1:43" x14ac:dyDescent="0.3">
      <c r="A40" t="s">
        <v>539</v>
      </c>
      <c r="B40" t="s">
        <v>761</v>
      </c>
      <c r="C40" t="s">
        <v>762</v>
      </c>
      <c r="D40" t="s">
        <v>130</v>
      </c>
      <c r="E40" t="s">
        <v>97</v>
      </c>
      <c r="F40" t="s">
        <v>73</v>
      </c>
      <c r="G40" t="s">
        <v>181</v>
      </c>
      <c r="H40" t="s">
        <v>45</v>
      </c>
      <c r="I40" t="s">
        <v>181</v>
      </c>
      <c r="J40" t="s">
        <v>762</v>
      </c>
      <c r="K40">
        <v>1</v>
      </c>
      <c r="L40" t="s">
        <v>540</v>
      </c>
      <c r="M40" t="s">
        <v>49</v>
      </c>
      <c r="N40" t="s">
        <v>541</v>
      </c>
      <c r="O40" t="s">
        <v>542</v>
      </c>
      <c r="P40" t="s">
        <v>103</v>
      </c>
      <c r="Q40">
        <v>4</v>
      </c>
      <c r="R40">
        <v>3</v>
      </c>
      <c r="S40" t="s">
        <v>53</v>
      </c>
      <c r="T40" t="s">
        <v>103</v>
      </c>
      <c r="U40" t="s">
        <v>53</v>
      </c>
      <c r="V40" t="s">
        <v>161</v>
      </c>
      <c r="W40" t="s">
        <v>53</v>
      </c>
      <c r="X40" t="s">
        <v>103</v>
      </c>
      <c r="Y40" t="s">
        <v>53</v>
      </c>
      <c r="Z40" t="s">
        <v>103</v>
      </c>
      <c r="AA40" t="s">
        <v>53</v>
      </c>
      <c r="AB40" t="s">
        <v>103</v>
      </c>
      <c r="AC40" t="s">
        <v>53</v>
      </c>
      <c r="AD40" t="s">
        <v>60</v>
      </c>
      <c r="AE40" t="s">
        <v>543</v>
      </c>
      <c r="AF40" t="s">
        <v>60</v>
      </c>
      <c r="AG40" t="s">
        <v>544</v>
      </c>
      <c r="AH40" t="s">
        <v>60</v>
      </c>
      <c r="AI40" t="s">
        <v>545</v>
      </c>
      <c r="AJ40" t="s">
        <v>546</v>
      </c>
      <c r="AK40" t="s">
        <v>546</v>
      </c>
      <c r="AL40" t="s">
        <v>547</v>
      </c>
      <c r="AM40" t="s">
        <v>548</v>
      </c>
      <c r="AN40" t="s">
        <v>549</v>
      </c>
      <c r="AO40" t="s">
        <v>549</v>
      </c>
      <c r="AP40" t="s">
        <v>53</v>
      </c>
      <c r="AQ40" t="s">
        <v>550</v>
      </c>
    </row>
    <row r="41" spans="1:43" x14ac:dyDescent="0.3">
      <c r="A41" t="s">
        <v>551</v>
      </c>
      <c r="B41" t="s">
        <v>761</v>
      </c>
      <c r="C41" t="s">
        <v>762</v>
      </c>
      <c r="D41" t="s">
        <v>130</v>
      </c>
      <c r="E41" t="s">
        <v>552</v>
      </c>
      <c r="F41" t="s">
        <v>73</v>
      </c>
      <c r="G41" t="s">
        <v>47</v>
      </c>
      <c r="H41" t="s">
        <v>205</v>
      </c>
      <c r="I41" t="s">
        <v>46</v>
      </c>
      <c r="J41" t="s">
        <v>762</v>
      </c>
      <c r="K41">
        <v>2</v>
      </c>
      <c r="L41" t="s">
        <v>553</v>
      </c>
      <c r="M41" t="s">
        <v>554</v>
      </c>
      <c r="N41" t="s">
        <v>555</v>
      </c>
      <c r="O41" t="s">
        <v>556</v>
      </c>
      <c r="P41" t="s">
        <v>103</v>
      </c>
      <c r="Q41">
        <v>3</v>
      </c>
      <c r="R41">
        <v>4</v>
      </c>
      <c r="S41" t="s">
        <v>557</v>
      </c>
      <c r="T41" t="s">
        <v>103</v>
      </c>
      <c r="U41" t="s">
        <v>558</v>
      </c>
      <c r="V41" t="s">
        <v>103</v>
      </c>
      <c r="W41" t="s">
        <v>559</v>
      </c>
      <c r="X41" t="s">
        <v>105</v>
      </c>
      <c r="Y41" t="s">
        <v>560</v>
      </c>
      <c r="Z41" t="s">
        <v>105</v>
      </c>
      <c r="AA41" t="s">
        <v>561</v>
      </c>
      <c r="AB41" t="s">
        <v>190</v>
      </c>
      <c r="AC41" t="s">
        <v>562</v>
      </c>
      <c r="AD41" t="s">
        <v>60</v>
      </c>
      <c r="AE41" t="s">
        <v>563</v>
      </c>
      <c r="AF41" t="s">
        <v>84</v>
      </c>
      <c r="AG41" t="s">
        <v>564</v>
      </c>
      <c r="AH41" t="s">
        <v>59</v>
      </c>
      <c r="AI41" t="s">
        <v>53</v>
      </c>
      <c r="AJ41" t="s">
        <v>565</v>
      </c>
      <c r="AK41" t="s">
        <v>566</v>
      </c>
      <c r="AL41" t="s">
        <v>567</v>
      </c>
      <c r="AM41" t="s">
        <v>568</v>
      </c>
      <c r="AN41" t="s">
        <v>566</v>
      </c>
      <c r="AO41" t="s">
        <v>345</v>
      </c>
      <c r="AP41" t="s">
        <v>569</v>
      </c>
      <c r="AQ41" t="s">
        <v>570</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7DEE-0C5B-42F3-ABBF-9DB83D4DD365}">
  <dimension ref="B1:M69"/>
  <sheetViews>
    <sheetView topLeftCell="A7" workbookViewId="0">
      <selection activeCell="E3" sqref="E3"/>
    </sheetView>
  </sheetViews>
  <sheetFormatPr defaultRowHeight="14.4" x14ac:dyDescent="0.3"/>
  <cols>
    <col min="2" max="2" width="36.44140625" customWidth="1"/>
    <col min="3" max="3" width="55.109375" bestFit="1" customWidth="1"/>
    <col min="4" max="4" width="30.21875" bestFit="1" customWidth="1"/>
    <col min="5" max="5" width="10.109375" bestFit="1" customWidth="1"/>
    <col min="6" max="6" width="11.88671875" customWidth="1"/>
    <col min="7" max="7" width="8.88671875" bestFit="1" customWidth="1"/>
    <col min="8" max="8" width="11.21875" bestFit="1" customWidth="1"/>
    <col min="9" max="9" width="13.5546875" bestFit="1" customWidth="1"/>
    <col min="10" max="10" width="7.6640625" bestFit="1" customWidth="1"/>
    <col min="12" max="12" width="6.77734375" bestFit="1" customWidth="1"/>
  </cols>
  <sheetData>
    <row r="1" spans="2:13" x14ac:dyDescent="0.3">
      <c r="B1" s="10" t="s">
        <v>5</v>
      </c>
      <c r="C1" s="10" t="s">
        <v>10</v>
      </c>
    </row>
    <row r="2" spans="2:13" x14ac:dyDescent="0.3">
      <c r="B2" t="s">
        <v>44</v>
      </c>
      <c r="C2" t="s">
        <v>265</v>
      </c>
      <c r="E2" t="s">
        <v>265</v>
      </c>
      <c r="F2" t="s">
        <v>350</v>
      </c>
      <c r="G2" t="s">
        <v>99</v>
      </c>
      <c r="H2" t="s">
        <v>145</v>
      </c>
      <c r="I2" t="s">
        <v>232</v>
      </c>
      <c r="J2" t="s">
        <v>465</v>
      </c>
      <c r="K2" t="s">
        <v>626</v>
      </c>
      <c r="L2" t="s">
        <v>627</v>
      </c>
    </row>
    <row r="3" spans="2:13" x14ac:dyDescent="0.3">
      <c r="B3" t="s">
        <v>73</v>
      </c>
      <c r="C3" t="s">
        <v>350</v>
      </c>
      <c r="D3" t="s">
        <v>44</v>
      </c>
      <c r="E3" s="4">
        <f>COUNTIFS($B$2:$B$69,$D$3,$C$2:$C$69,E2)</f>
        <v>2</v>
      </c>
      <c r="F3" s="4">
        <f t="shared" ref="F3:L3" si="0">COUNTIFS($B$2:$B$69,$D$3,$C$2:$C$69,F2)</f>
        <v>0</v>
      </c>
      <c r="G3" s="4">
        <f t="shared" si="0"/>
        <v>0</v>
      </c>
      <c r="H3" s="4">
        <f t="shared" si="0"/>
        <v>3</v>
      </c>
      <c r="I3" s="4">
        <f t="shared" si="0"/>
        <v>1</v>
      </c>
      <c r="J3" s="4">
        <f t="shared" si="0"/>
        <v>3</v>
      </c>
      <c r="K3" s="4">
        <f t="shared" si="0"/>
        <v>0</v>
      </c>
      <c r="L3" s="4">
        <f t="shared" si="0"/>
        <v>4</v>
      </c>
      <c r="M3" s="4"/>
    </row>
    <row r="4" spans="2:13" x14ac:dyDescent="0.3">
      <c r="B4" t="s">
        <v>98</v>
      </c>
      <c r="C4" t="s">
        <v>99</v>
      </c>
      <c r="D4" t="s">
        <v>98</v>
      </c>
      <c r="E4" s="4">
        <f>COUNTIFS($B$2:$B$69,$D$4,$C$2:$C$69,E2)</f>
        <v>3</v>
      </c>
      <c r="F4" s="4">
        <f>COUNTIFS($B$2:$B$69,$D$4,$C$2:$C$69,F2)</f>
        <v>1</v>
      </c>
      <c r="G4" s="4">
        <f t="shared" ref="G4:L4" si="1">COUNTIFS($B$2:$B$69,$D$4,$C$2:$C$69,G2)</f>
        <v>6</v>
      </c>
      <c r="H4" s="4">
        <f t="shared" si="1"/>
        <v>6</v>
      </c>
      <c r="I4" s="4">
        <f t="shared" si="1"/>
        <v>2</v>
      </c>
      <c r="J4" s="4">
        <f t="shared" si="1"/>
        <v>1</v>
      </c>
      <c r="K4" s="4">
        <f t="shared" si="1"/>
        <v>0</v>
      </c>
      <c r="L4" s="4">
        <f t="shared" si="1"/>
        <v>6</v>
      </c>
      <c r="M4" s="4"/>
    </row>
    <row r="5" spans="2:13" x14ac:dyDescent="0.3">
      <c r="B5" t="s">
        <v>98</v>
      </c>
      <c r="C5" t="s">
        <v>99</v>
      </c>
      <c r="D5" t="s">
        <v>73</v>
      </c>
      <c r="E5" s="4">
        <f>COUNTIFS($B$2:$B$69,$D$5,$C$2:$C$69,E2)</f>
        <v>1</v>
      </c>
      <c r="F5" s="4">
        <f t="shared" ref="F5:L5" si="2">COUNTIFS($B$2:$B$69,$D$5,$C$2:$C$69,F2)</f>
        <v>4</v>
      </c>
      <c r="G5" s="4">
        <f>COUNTIFS($B$2:$B$69,$D$5,$C$2:$C$69,G2)</f>
        <v>2</v>
      </c>
      <c r="H5" s="4">
        <f t="shared" si="2"/>
        <v>7</v>
      </c>
      <c r="I5" s="4">
        <f t="shared" si="2"/>
        <v>2</v>
      </c>
      <c r="J5" s="4">
        <f t="shared" si="2"/>
        <v>0</v>
      </c>
      <c r="K5" s="4">
        <f t="shared" si="2"/>
        <v>2</v>
      </c>
      <c r="L5" s="4">
        <f t="shared" si="2"/>
        <v>1</v>
      </c>
    </row>
    <row r="6" spans="2:13" x14ac:dyDescent="0.3">
      <c r="B6" t="s">
        <v>98</v>
      </c>
      <c r="C6" t="s">
        <v>99</v>
      </c>
      <c r="D6" t="s">
        <v>132</v>
      </c>
      <c r="E6" s="4">
        <f>COUNTIFS($B$2:$B$69,$D$6,$C$2:$C$69,E2)</f>
        <v>1</v>
      </c>
      <c r="F6" s="4">
        <f t="shared" ref="F6:L6" si="3">COUNTIFS($B$2:$B$69,$D$6,$C$2:$C$69,F2)</f>
        <v>1</v>
      </c>
      <c r="G6" s="4">
        <f t="shared" si="3"/>
        <v>0</v>
      </c>
      <c r="H6" s="4">
        <f t="shared" si="3"/>
        <v>2</v>
      </c>
      <c r="I6" s="4">
        <f t="shared" si="3"/>
        <v>4</v>
      </c>
      <c r="J6" s="4">
        <f t="shared" si="3"/>
        <v>1</v>
      </c>
      <c r="K6" s="4">
        <f t="shared" si="3"/>
        <v>0</v>
      </c>
      <c r="L6" s="4">
        <f t="shared" si="3"/>
        <v>2</v>
      </c>
    </row>
    <row r="7" spans="2:13" x14ac:dyDescent="0.3">
      <c r="B7" t="s">
        <v>98</v>
      </c>
      <c r="C7" t="s">
        <v>99</v>
      </c>
    </row>
    <row r="8" spans="2:13" x14ac:dyDescent="0.3">
      <c r="B8" t="s">
        <v>132</v>
      </c>
      <c r="C8" t="s">
        <v>627</v>
      </c>
      <c r="E8" t="s">
        <v>265</v>
      </c>
      <c r="F8" t="s">
        <v>350</v>
      </c>
      <c r="G8" t="s">
        <v>99</v>
      </c>
      <c r="H8" t="s">
        <v>145</v>
      </c>
      <c r="I8" t="s">
        <v>232</v>
      </c>
      <c r="J8" t="s">
        <v>465</v>
      </c>
      <c r="K8" t="s">
        <v>626</v>
      </c>
      <c r="L8" t="s">
        <v>627</v>
      </c>
    </row>
    <row r="9" spans="2:13" x14ac:dyDescent="0.3">
      <c r="B9" t="s">
        <v>73</v>
      </c>
      <c r="C9" t="s">
        <v>145</v>
      </c>
      <c r="D9" t="s">
        <v>579</v>
      </c>
      <c r="E9">
        <f t="shared" ref="E9:L9" si="4">SUM(E3:E4)</f>
        <v>5</v>
      </c>
      <c r="F9">
        <f t="shared" si="4"/>
        <v>1</v>
      </c>
      <c r="G9">
        <f t="shared" si="4"/>
        <v>6</v>
      </c>
      <c r="H9">
        <f t="shared" si="4"/>
        <v>9</v>
      </c>
      <c r="I9">
        <f t="shared" si="4"/>
        <v>3</v>
      </c>
      <c r="J9">
        <f t="shared" si="4"/>
        <v>4</v>
      </c>
      <c r="K9">
        <f t="shared" si="4"/>
        <v>0</v>
      </c>
      <c r="L9">
        <f t="shared" si="4"/>
        <v>10</v>
      </c>
    </row>
    <row r="10" spans="2:13" x14ac:dyDescent="0.3">
      <c r="B10" t="s">
        <v>73</v>
      </c>
      <c r="C10" t="s">
        <v>145</v>
      </c>
      <c r="D10" t="s">
        <v>580</v>
      </c>
      <c r="E10">
        <f>SUM(E5:E6)</f>
        <v>2</v>
      </c>
      <c r="F10">
        <f t="shared" ref="F10:L10" si="5">SUM(F5:F6)</f>
        <v>5</v>
      </c>
      <c r="G10">
        <f t="shared" si="5"/>
        <v>2</v>
      </c>
      <c r="H10">
        <f t="shared" si="5"/>
        <v>9</v>
      </c>
      <c r="I10">
        <f t="shared" si="5"/>
        <v>6</v>
      </c>
      <c r="J10">
        <f t="shared" si="5"/>
        <v>1</v>
      </c>
      <c r="K10">
        <f t="shared" si="5"/>
        <v>2</v>
      </c>
      <c r="L10">
        <f t="shared" si="5"/>
        <v>3</v>
      </c>
    </row>
    <row r="11" spans="2:13" x14ac:dyDescent="0.3">
      <c r="B11" t="s">
        <v>98</v>
      </c>
      <c r="C11" t="s">
        <v>99</v>
      </c>
    </row>
    <row r="12" spans="2:13" x14ac:dyDescent="0.3">
      <c r="B12" t="s">
        <v>73</v>
      </c>
      <c r="C12" t="s">
        <v>99</v>
      </c>
      <c r="D12" s="11" t="s">
        <v>628</v>
      </c>
    </row>
    <row r="13" spans="2:13" x14ac:dyDescent="0.3">
      <c r="B13" t="s">
        <v>132</v>
      </c>
      <c r="C13" t="s">
        <v>350</v>
      </c>
      <c r="D13" t="s">
        <v>265</v>
      </c>
    </row>
    <row r="14" spans="2:13" x14ac:dyDescent="0.3">
      <c r="B14" t="s">
        <v>132</v>
      </c>
      <c r="C14" t="s">
        <v>232</v>
      </c>
      <c r="D14" t="s">
        <v>350</v>
      </c>
    </row>
    <row r="15" spans="2:13" x14ac:dyDescent="0.3">
      <c r="B15" t="s">
        <v>73</v>
      </c>
      <c r="C15" t="s">
        <v>350</v>
      </c>
      <c r="D15" t="s">
        <v>99</v>
      </c>
    </row>
    <row r="16" spans="2:13" x14ac:dyDescent="0.3">
      <c r="B16" t="s">
        <v>73</v>
      </c>
      <c r="C16" t="s">
        <v>265</v>
      </c>
      <c r="D16" t="s">
        <v>133</v>
      </c>
    </row>
    <row r="17" spans="2:4" x14ac:dyDescent="0.3">
      <c r="B17" t="s">
        <v>73</v>
      </c>
      <c r="C17" t="s">
        <v>145</v>
      </c>
      <c r="D17" t="s">
        <v>145</v>
      </c>
    </row>
    <row r="18" spans="2:4" x14ac:dyDescent="0.3">
      <c r="B18" t="s">
        <v>132</v>
      </c>
      <c r="C18" t="s">
        <v>465</v>
      </c>
      <c r="D18" t="s">
        <v>232</v>
      </c>
    </row>
    <row r="19" spans="2:4" x14ac:dyDescent="0.3">
      <c r="B19" t="s">
        <v>98</v>
      </c>
      <c r="C19" t="s">
        <v>145</v>
      </c>
      <c r="D19" t="s">
        <v>465</v>
      </c>
    </row>
    <row r="20" spans="2:4" x14ac:dyDescent="0.3">
      <c r="B20" t="s">
        <v>44</v>
      </c>
      <c r="C20" t="s">
        <v>145</v>
      </c>
      <c r="D20" t="s">
        <v>626</v>
      </c>
    </row>
    <row r="21" spans="2:4" x14ac:dyDescent="0.3">
      <c r="B21" t="s">
        <v>44</v>
      </c>
      <c r="C21" t="s">
        <v>145</v>
      </c>
      <c r="D21" t="s">
        <v>627</v>
      </c>
    </row>
    <row r="22" spans="2:4" x14ac:dyDescent="0.3">
      <c r="B22" t="s">
        <v>132</v>
      </c>
      <c r="C22" t="s">
        <v>145</v>
      </c>
    </row>
    <row r="23" spans="2:4" x14ac:dyDescent="0.3">
      <c r="B23" t="s">
        <v>98</v>
      </c>
      <c r="C23" t="s">
        <v>465</v>
      </c>
    </row>
    <row r="24" spans="2:4" x14ac:dyDescent="0.3">
      <c r="B24" t="s">
        <v>73</v>
      </c>
      <c r="C24" t="s">
        <v>350</v>
      </c>
    </row>
    <row r="25" spans="2:4" x14ac:dyDescent="0.3">
      <c r="B25" t="s">
        <v>98</v>
      </c>
      <c r="C25" t="s">
        <v>145</v>
      </c>
    </row>
    <row r="26" spans="2:4" x14ac:dyDescent="0.3">
      <c r="B26" t="s">
        <v>98</v>
      </c>
      <c r="C26" t="s">
        <v>265</v>
      </c>
    </row>
    <row r="27" spans="2:4" x14ac:dyDescent="0.3">
      <c r="B27" t="s">
        <v>98</v>
      </c>
      <c r="C27" t="s">
        <v>265</v>
      </c>
    </row>
    <row r="28" spans="2:4" x14ac:dyDescent="0.3">
      <c r="B28" t="s">
        <v>98</v>
      </c>
      <c r="C28" t="s">
        <v>145</v>
      </c>
    </row>
    <row r="29" spans="2:4" x14ac:dyDescent="0.3">
      <c r="B29" t="s">
        <v>98</v>
      </c>
      <c r="C29" t="s">
        <v>145</v>
      </c>
    </row>
    <row r="30" spans="2:4" x14ac:dyDescent="0.3">
      <c r="B30" t="s">
        <v>73</v>
      </c>
      <c r="C30" t="s">
        <v>145</v>
      </c>
    </row>
    <row r="31" spans="2:4" x14ac:dyDescent="0.3">
      <c r="B31" t="s">
        <v>73</v>
      </c>
      <c r="C31" t="s">
        <v>145</v>
      </c>
    </row>
    <row r="32" spans="2:4" x14ac:dyDescent="0.3">
      <c r="B32" t="s">
        <v>44</v>
      </c>
      <c r="C32" t="s">
        <v>465</v>
      </c>
    </row>
    <row r="33" spans="2:3" x14ac:dyDescent="0.3">
      <c r="B33" t="s">
        <v>98</v>
      </c>
      <c r="C33" t="s">
        <v>99</v>
      </c>
    </row>
    <row r="34" spans="2:3" x14ac:dyDescent="0.3">
      <c r="B34" t="s">
        <v>98</v>
      </c>
      <c r="C34" t="s">
        <v>145</v>
      </c>
    </row>
    <row r="35" spans="2:3" x14ac:dyDescent="0.3">
      <c r="B35" t="s">
        <v>98</v>
      </c>
      <c r="C35" t="s">
        <v>145</v>
      </c>
    </row>
    <row r="36" spans="2:3" x14ac:dyDescent="0.3">
      <c r="B36" t="s">
        <v>132</v>
      </c>
      <c r="C36" t="s">
        <v>145</v>
      </c>
    </row>
    <row r="37" spans="2:3" x14ac:dyDescent="0.3">
      <c r="B37" t="s">
        <v>44</v>
      </c>
      <c r="C37" t="s">
        <v>145</v>
      </c>
    </row>
    <row r="38" spans="2:3" x14ac:dyDescent="0.3">
      <c r="B38" t="s">
        <v>73</v>
      </c>
      <c r="C38" t="s">
        <v>145</v>
      </c>
    </row>
    <row r="39" spans="2:3" x14ac:dyDescent="0.3">
      <c r="B39" t="s">
        <v>73</v>
      </c>
      <c r="C39" t="s">
        <v>145</v>
      </c>
    </row>
    <row r="40" spans="2:3" x14ac:dyDescent="0.3">
      <c r="B40" t="s">
        <v>73</v>
      </c>
      <c r="C40" t="s">
        <v>232</v>
      </c>
    </row>
    <row r="41" spans="2:3" x14ac:dyDescent="0.3">
      <c r="B41" t="s">
        <v>73</v>
      </c>
      <c r="C41" t="s">
        <v>350</v>
      </c>
    </row>
    <row r="42" spans="2:3" x14ac:dyDescent="0.3">
      <c r="B42" t="s">
        <v>98</v>
      </c>
      <c r="C42" t="s">
        <v>232</v>
      </c>
    </row>
    <row r="43" spans="2:3" x14ac:dyDescent="0.3">
      <c r="B43" t="s">
        <v>132</v>
      </c>
      <c r="C43" t="s">
        <v>232</v>
      </c>
    </row>
    <row r="44" spans="2:3" x14ac:dyDescent="0.3">
      <c r="B44" t="s">
        <v>73</v>
      </c>
      <c r="C44" t="s">
        <v>232</v>
      </c>
    </row>
    <row r="45" spans="2:3" x14ac:dyDescent="0.3">
      <c r="B45" t="s">
        <v>73</v>
      </c>
      <c r="C45" t="s">
        <v>626</v>
      </c>
    </row>
    <row r="46" spans="2:3" x14ac:dyDescent="0.3">
      <c r="B46" t="s">
        <v>132</v>
      </c>
      <c r="C46" t="s">
        <v>232</v>
      </c>
    </row>
    <row r="47" spans="2:3" x14ac:dyDescent="0.3">
      <c r="B47" t="s">
        <v>44</v>
      </c>
      <c r="C47" t="s">
        <v>465</v>
      </c>
    </row>
    <row r="48" spans="2:3" x14ac:dyDescent="0.3">
      <c r="B48" t="s">
        <v>44</v>
      </c>
      <c r="C48" t="s">
        <v>465</v>
      </c>
    </row>
    <row r="49" spans="2:4" x14ac:dyDescent="0.3">
      <c r="B49" t="s">
        <v>98</v>
      </c>
      <c r="C49" t="s">
        <v>265</v>
      </c>
    </row>
    <row r="50" spans="2:4" x14ac:dyDescent="0.3">
      <c r="B50" t="s">
        <v>98</v>
      </c>
      <c r="C50" t="s">
        <v>350</v>
      </c>
    </row>
    <row r="51" spans="2:4" x14ac:dyDescent="0.3">
      <c r="B51" t="s">
        <v>98</v>
      </c>
      <c r="C51" t="s">
        <v>232</v>
      </c>
    </row>
    <row r="52" spans="2:4" x14ac:dyDescent="0.3">
      <c r="B52" t="s">
        <v>132</v>
      </c>
      <c r="C52" t="s">
        <v>265</v>
      </c>
    </row>
    <row r="53" spans="2:4" x14ac:dyDescent="0.3">
      <c r="B53" t="s">
        <v>132</v>
      </c>
      <c r="C53" t="s">
        <v>232</v>
      </c>
    </row>
    <row r="54" spans="2:4" x14ac:dyDescent="0.3">
      <c r="B54" t="s">
        <v>44</v>
      </c>
      <c r="C54" t="s">
        <v>265</v>
      </c>
    </row>
    <row r="55" spans="2:4" x14ac:dyDescent="0.3">
      <c r="B55" t="s">
        <v>44</v>
      </c>
      <c r="C55" t="s">
        <v>232</v>
      </c>
    </row>
    <row r="56" spans="2:4" x14ac:dyDescent="0.3">
      <c r="B56" t="s">
        <v>73</v>
      </c>
      <c r="C56" t="s">
        <v>99</v>
      </c>
    </row>
    <row r="57" spans="2:4" x14ac:dyDescent="0.3">
      <c r="B57" t="s">
        <v>73</v>
      </c>
      <c r="C57" t="s">
        <v>626</v>
      </c>
    </row>
    <row r="58" spans="2:4" x14ac:dyDescent="0.3">
      <c r="B58" t="s">
        <v>73</v>
      </c>
      <c r="C58" t="s">
        <v>627</v>
      </c>
      <c r="D58" s="9" t="s">
        <v>173</v>
      </c>
    </row>
    <row r="59" spans="2:4" x14ac:dyDescent="0.3">
      <c r="B59" t="s">
        <v>132</v>
      </c>
      <c r="C59" t="s">
        <v>627</v>
      </c>
      <c r="D59" s="9" t="s">
        <v>517</v>
      </c>
    </row>
    <row r="60" spans="2:4" x14ac:dyDescent="0.3">
      <c r="B60" t="s">
        <v>44</v>
      </c>
      <c r="C60" t="s">
        <v>627</v>
      </c>
      <c r="D60" s="9" t="s">
        <v>616</v>
      </c>
    </row>
    <row r="61" spans="2:4" x14ac:dyDescent="0.3">
      <c r="B61" t="s">
        <v>98</v>
      </c>
      <c r="C61" t="s">
        <v>627</v>
      </c>
      <c r="D61" s="9" t="s">
        <v>617</v>
      </c>
    </row>
    <row r="62" spans="2:4" x14ac:dyDescent="0.3">
      <c r="B62" t="s">
        <v>98</v>
      </c>
      <c r="C62" t="s">
        <v>627</v>
      </c>
      <c r="D62" s="9" t="s">
        <v>618</v>
      </c>
    </row>
    <row r="63" spans="2:4" x14ac:dyDescent="0.3">
      <c r="B63" t="s">
        <v>98</v>
      </c>
      <c r="C63" t="s">
        <v>627</v>
      </c>
      <c r="D63" s="9" t="s">
        <v>619</v>
      </c>
    </row>
    <row r="64" spans="2:4" x14ac:dyDescent="0.3">
      <c r="B64" t="s">
        <v>98</v>
      </c>
      <c r="C64" t="s">
        <v>627</v>
      </c>
      <c r="D64" s="9" t="s">
        <v>621</v>
      </c>
    </row>
    <row r="65" spans="2:4" x14ac:dyDescent="0.3">
      <c r="B65" t="s">
        <v>98</v>
      </c>
      <c r="C65" t="s">
        <v>627</v>
      </c>
      <c r="D65" s="9" t="s">
        <v>622</v>
      </c>
    </row>
    <row r="66" spans="2:4" x14ac:dyDescent="0.3">
      <c r="B66" t="s">
        <v>98</v>
      </c>
      <c r="C66" t="s">
        <v>627</v>
      </c>
      <c r="D66" s="9" t="s">
        <v>623</v>
      </c>
    </row>
    <row r="67" spans="2:4" x14ac:dyDescent="0.3">
      <c r="B67" t="s">
        <v>44</v>
      </c>
      <c r="C67" t="s">
        <v>627</v>
      </c>
      <c r="D67" s="9" t="s">
        <v>620</v>
      </c>
    </row>
    <row r="68" spans="2:4" x14ac:dyDescent="0.3">
      <c r="B68" t="s">
        <v>44</v>
      </c>
      <c r="C68" t="s">
        <v>627</v>
      </c>
      <c r="D68" s="9" t="s">
        <v>624</v>
      </c>
    </row>
    <row r="69" spans="2:4" x14ac:dyDescent="0.3">
      <c r="B69" t="s">
        <v>44</v>
      </c>
      <c r="C69" t="s">
        <v>627</v>
      </c>
      <c r="D69" s="9" t="s">
        <v>625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22C-4278-4698-830F-18CE9DE3BCD9}">
  <dimension ref="A1:D41"/>
  <sheetViews>
    <sheetView workbookViewId="0">
      <selection activeCell="D24" sqref="D24"/>
    </sheetView>
  </sheetViews>
  <sheetFormatPr defaultRowHeight="14.4" x14ac:dyDescent="0.3"/>
  <cols>
    <col min="1" max="1" width="16.33203125" bestFit="1" customWidth="1"/>
    <col min="2" max="2" width="29.109375" bestFit="1" customWidth="1"/>
    <col min="3" max="3" width="27.21875" bestFit="1" customWidth="1"/>
    <col min="4" max="4" width="74.88671875" bestFit="1" customWidth="1"/>
  </cols>
  <sheetData>
    <row r="1" spans="1:4" ht="44.4" customHeight="1" x14ac:dyDescent="0.3">
      <c r="A1" s="12" t="s">
        <v>3</v>
      </c>
      <c r="B1" s="12" t="s">
        <v>5</v>
      </c>
      <c r="C1" s="12" t="s">
        <v>629</v>
      </c>
      <c r="D1" s="12" t="s">
        <v>10</v>
      </c>
    </row>
    <row r="2" spans="1:4" x14ac:dyDescent="0.3">
      <c r="A2" t="s">
        <v>42</v>
      </c>
      <c r="B2" t="s">
        <v>44</v>
      </c>
      <c r="C2">
        <v>4</v>
      </c>
      <c r="D2" t="s">
        <v>48</v>
      </c>
    </row>
    <row r="3" spans="1:4" x14ac:dyDescent="0.3">
      <c r="A3" t="s">
        <v>42</v>
      </c>
      <c r="B3" t="s">
        <v>73</v>
      </c>
      <c r="C3">
        <v>9</v>
      </c>
      <c r="D3" t="s">
        <v>74</v>
      </c>
    </row>
    <row r="4" spans="1:4" x14ac:dyDescent="0.3">
      <c r="A4" t="s">
        <v>130</v>
      </c>
      <c r="B4" t="s">
        <v>98</v>
      </c>
      <c r="C4">
        <v>6</v>
      </c>
      <c r="D4" t="s">
        <v>99</v>
      </c>
    </row>
    <row r="5" spans="1:4" x14ac:dyDescent="0.3">
      <c r="A5" t="s">
        <v>42</v>
      </c>
      <c r="B5" t="s">
        <v>98</v>
      </c>
      <c r="C5">
        <v>6</v>
      </c>
      <c r="D5" t="s">
        <v>99</v>
      </c>
    </row>
    <row r="6" spans="1:4" x14ac:dyDescent="0.3">
      <c r="A6" t="s">
        <v>130</v>
      </c>
      <c r="B6" t="s">
        <v>98</v>
      </c>
      <c r="C6">
        <v>3</v>
      </c>
      <c r="D6" t="s">
        <v>99</v>
      </c>
    </row>
    <row r="7" spans="1:4" x14ac:dyDescent="0.3">
      <c r="A7" t="s">
        <v>42</v>
      </c>
      <c r="B7" t="s">
        <v>98</v>
      </c>
      <c r="C7">
        <v>3</v>
      </c>
      <c r="D7" t="s">
        <v>99</v>
      </c>
    </row>
    <row r="8" spans="1:4" x14ac:dyDescent="0.3">
      <c r="A8" t="s">
        <v>130</v>
      </c>
      <c r="B8" t="s">
        <v>132</v>
      </c>
      <c r="C8">
        <v>1</v>
      </c>
      <c r="D8" t="s">
        <v>133</v>
      </c>
    </row>
    <row r="9" spans="1:4" x14ac:dyDescent="0.3">
      <c r="A9" t="s">
        <v>130</v>
      </c>
      <c r="B9" t="s">
        <v>73</v>
      </c>
      <c r="C9">
        <v>1</v>
      </c>
      <c r="D9" t="s">
        <v>145</v>
      </c>
    </row>
    <row r="10" spans="1:4" x14ac:dyDescent="0.3">
      <c r="A10" t="s">
        <v>130</v>
      </c>
      <c r="B10" t="s">
        <v>73</v>
      </c>
      <c r="C10">
        <v>1</v>
      </c>
      <c r="D10" t="s">
        <v>159</v>
      </c>
    </row>
    <row r="11" spans="1:4" x14ac:dyDescent="0.3">
      <c r="A11" t="s">
        <v>130</v>
      </c>
      <c r="B11" t="s">
        <v>73</v>
      </c>
      <c r="C11">
        <v>1</v>
      </c>
      <c r="D11" t="s">
        <v>173</v>
      </c>
    </row>
    <row r="12" spans="1:4" x14ac:dyDescent="0.3">
      <c r="A12" t="s">
        <v>130</v>
      </c>
      <c r="B12" t="s">
        <v>98</v>
      </c>
      <c r="C12">
        <v>2</v>
      </c>
      <c r="D12" t="s">
        <v>182</v>
      </c>
    </row>
    <row r="13" spans="1:4" x14ac:dyDescent="0.3">
      <c r="A13" t="s">
        <v>130</v>
      </c>
      <c r="B13" t="s">
        <v>73</v>
      </c>
      <c r="C13">
        <v>3</v>
      </c>
      <c r="D13" t="s">
        <v>99</v>
      </c>
    </row>
    <row r="14" spans="1:4" x14ac:dyDescent="0.3">
      <c r="A14" t="s">
        <v>130</v>
      </c>
      <c r="B14" t="s">
        <v>132</v>
      </c>
      <c r="C14">
        <v>4</v>
      </c>
      <c r="D14" t="s">
        <v>74</v>
      </c>
    </row>
    <row r="15" spans="1:4" x14ac:dyDescent="0.3">
      <c r="A15" t="s">
        <v>130</v>
      </c>
      <c r="B15" t="s">
        <v>132</v>
      </c>
      <c r="C15">
        <v>1</v>
      </c>
      <c r="D15" t="s">
        <v>232</v>
      </c>
    </row>
    <row r="16" spans="1:4" x14ac:dyDescent="0.3">
      <c r="A16" t="s">
        <v>130</v>
      </c>
      <c r="B16" t="s">
        <v>73</v>
      </c>
      <c r="C16">
        <v>11</v>
      </c>
      <c r="D16" t="s">
        <v>244</v>
      </c>
    </row>
    <row r="17" spans="1:4" x14ac:dyDescent="0.3">
      <c r="A17" t="s">
        <v>130</v>
      </c>
      <c r="B17" t="s">
        <v>73</v>
      </c>
      <c r="C17">
        <v>4</v>
      </c>
      <c r="D17" t="s">
        <v>265</v>
      </c>
    </row>
    <row r="18" spans="1:4" x14ac:dyDescent="0.3">
      <c r="A18" t="s">
        <v>130</v>
      </c>
      <c r="B18" t="s">
        <v>73</v>
      </c>
      <c r="C18">
        <v>1</v>
      </c>
      <c r="D18" t="s">
        <v>145</v>
      </c>
    </row>
    <row r="19" spans="1:4" x14ac:dyDescent="0.3">
      <c r="A19" t="s">
        <v>130</v>
      </c>
      <c r="B19" t="s">
        <v>132</v>
      </c>
      <c r="C19">
        <v>1</v>
      </c>
      <c r="D19" t="s">
        <v>294</v>
      </c>
    </row>
    <row r="20" spans="1:4" x14ac:dyDescent="0.3">
      <c r="A20" t="s">
        <v>42</v>
      </c>
      <c r="B20" t="s">
        <v>98</v>
      </c>
      <c r="C20">
        <v>7</v>
      </c>
      <c r="D20" t="s">
        <v>145</v>
      </c>
    </row>
    <row r="21" spans="1:4" x14ac:dyDescent="0.3">
      <c r="A21" t="s">
        <v>130</v>
      </c>
      <c r="B21" t="s">
        <v>44</v>
      </c>
      <c r="C21">
        <v>6</v>
      </c>
      <c r="D21" t="s">
        <v>319</v>
      </c>
    </row>
    <row r="22" spans="1:4" x14ac:dyDescent="0.3">
      <c r="A22" t="s">
        <v>42</v>
      </c>
      <c r="B22" t="s">
        <v>44</v>
      </c>
      <c r="C22">
        <v>6</v>
      </c>
      <c r="D22" t="s">
        <v>319</v>
      </c>
    </row>
    <row r="23" spans="1:4" x14ac:dyDescent="0.3">
      <c r="A23" t="s">
        <v>130</v>
      </c>
      <c r="B23" t="s">
        <v>132</v>
      </c>
      <c r="C23">
        <v>1</v>
      </c>
      <c r="D23" t="s">
        <v>145</v>
      </c>
    </row>
    <row r="24" spans="1:4" x14ac:dyDescent="0.3">
      <c r="A24" t="s">
        <v>130</v>
      </c>
      <c r="B24" t="s">
        <v>98</v>
      </c>
      <c r="C24">
        <v>1</v>
      </c>
      <c r="D24" t="s">
        <v>342</v>
      </c>
    </row>
    <row r="25" spans="1:4" x14ac:dyDescent="0.3">
      <c r="A25" t="s">
        <v>130</v>
      </c>
      <c r="B25" t="s">
        <v>73</v>
      </c>
      <c r="C25">
        <v>1</v>
      </c>
      <c r="D25" t="s">
        <v>350</v>
      </c>
    </row>
    <row r="26" spans="1:4" x14ac:dyDescent="0.3">
      <c r="A26" t="s">
        <v>42</v>
      </c>
      <c r="B26" t="s">
        <v>98</v>
      </c>
      <c r="C26">
        <v>5</v>
      </c>
      <c r="D26" t="s">
        <v>145</v>
      </c>
    </row>
    <row r="27" spans="1:4" x14ac:dyDescent="0.3">
      <c r="A27" t="s">
        <v>130</v>
      </c>
      <c r="B27" t="s">
        <v>98</v>
      </c>
      <c r="C27">
        <v>1</v>
      </c>
      <c r="D27" t="s">
        <v>265</v>
      </c>
    </row>
    <row r="28" spans="1:4" x14ac:dyDescent="0.3">
      <c r="A28" t="s">
        <v>42</v>
      </c>
      <c r="B28" t="s">
        <v>98</v>
      </c>
      <c r="C28">
        <v>1</v>
      </c>
      <c r="D28" t="s">
        <v>265</v>
      </c>
    </row>
    <row r="29" spans="1:4" x14ac:dyDescent="0.3">
      <c r="A29" t="s">
        <v>42</v>
      </c>
      <c r="B29" t="s">
        <v>98</v>
      </c>
      <c r="C29">
        <v>1</v>
      </c>
      <c r="D29" t="s">
        <v>145</v>
      </c>
    </row>
    <row r="30" spans="1:4" x14ac:dyDescent="0.3">
      <c r="A30" t="s">
        <v>130</v>
      </c>
      <c r="B30" t="s">
        <v>98</v>
      </c>
      <c r="C30">
        <v>3</v>
      </c>
      <c r="D30" t="s">
        <v>145</v>
      </c>
    </row>
    <row r="31" spans="1:4" x14ac:dyDescent="0.3">
      <c r="A31" t="s">
        <v>130</v>
      </c>
      <c r="B31" t="s">
        <v>73</v>
      </c>
      <c r="C31">
        <v>1</v>
      </c>
      <c r="D31" t="s">
        <v>145</v>
      </c>
    </row>
    <row r="32" spans="1:4" x14ac:dyDescent="0.3">
      <c r="A32" t="s">
        <v>130</v>
      </c>
      <c r="B32" t="s">
        <v>73</v>
      </c>
      <c r="C32">
        <v>1</v>
      </c>
      <c r="D32" t="s">
        <v>145</v>
      </c>
    </row>
    <row r="33" spans="1:4" x14ac:dyDescent="0.3">
      <c r="A33" t="s">
        <v>42</v>
      </c>
      <c r="B33" t="s">
        <v>44</v>
      </c>
      <c r="C33">
        <v>4</v>
      </c>
      <c r="D33" t="s">
        <v>465</v>
      </c>
    </row>
    <row r="34" spans="1:4" x14ac:dyDescent="0.3">
      <c r="A34" t="s">
        <v>130</v>
      </c>
      <c r="B34" t="s">
        <v>98</v>
      </c>
      <c r="C34">
        <v>2</v>
      </c>
      <c r="D34" t="s">
        <v>479</v>
      </c>
    </row>
    <row r="35" spans="1:4" x14ac:dyDescent="0.3">
      <c r="A35" t="s">
        <v>130</v>
      </c>
      <c r="B35" t="s">
        <v>98</v>
      </c>
      <c r="C35">
        <v>3</v>
      </c>
      <c r="D35" t="s">
        <v>145</v>
      </c>
    </row>
    <row r="36" spans="1:4" x14ac:dyDescent="0.3">
      <c r="A36" t="s">
        <v>130</v>
      </c>
      <c r="B36" t="s">
        <v>98</v>
      </c>
      <c r="C36">
        <v>3</v>
      </c>
      <c r="D36" t="s">
        <v>493</v>
      </c>
    </row>
    <row r="37" spans="1:4" x14ac:dyDescent="0.3">
      <c r="A37" t="s">
        <v>130</v>
      </c>
      <c r="B37" t="s">
        <v>132</v>
      </c>
      <c r="C37">
        <v>3</v>
      </c>
      <c r="D37" t="s">
        <v>503</v>
      </c>
    </row>
    <row r="38" spans="1:4" x14ac:dyDescent="0.3">
      <c r="A38" t="s">
        <v>130</v>
      </c>
      <c r="B38" t="s">
        <v>132</v>
      </c>
      <c r="C38">
        <v>3</v>
      </c>
      <c r="D38" t="s">
        <v>517</v>
      </c>
    </row>
    <row r="39" spans="1:4" x14ac:dyDescent="0.3">
      <c r="A39" t="s">
        <v>130</v>
      </c>
      <c r="B39" t="s">
        <v>44</v>
      </c>
      <c r="C39">
        <v>3</v>
      </c>
      <c r="D39" t="s">
        <v>525</v>
      </c>
    </row>
    <row r="40" spans="1:4" x14ac:dyDescent="0.3">
      <c r="A40" t="s">
        <v>130</v>
      </c>
      <c r="B40" t="s">
        <v>73</v>
      </c>
      <c r="C40">
        <v>1</v>
      </c>
      <c r="D40" t="s">
        <v>540</v>
      </c>
    </row>
    <row r="41" spans="1:4" x14ac:dyDescent="0.3">
      <c r="A41" t="s">
        <v>130</v>
      </c>
      <c r="B41" t="s">
        <v>73</v>
      </c>
      <c r="C41">
        <v>2</v>
      </c>
      <c r="D41" t="s">
        <v>553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6E9A-CB21-4DF6-85B1-BB4578FABBBC}">
  <dimension ref="A1:N145"/>
  <sheetViews>
    <sheetView topLeftCell="E19" zoomScale="75" zoomScaleNormal="75" workbookViewId="0">
      <selection activeCell="R58" sqref="R58"/>
    </sheetView>
  </sheetViews>
  <sheetFormatPr defaultRowHeight="14.4" x14ac:dyDescent="0.3"/>
  <cols>
    <col min="2" max="2" width="31.77734375" bestFit="1" customWidth="1"/>
    <col min="3" max="3" width="35.88671875" customWidth="1"/>
    <col min="4" max="4" width="59.5546875" bestFit="1" customWidth="1"/>
    <col min="6" max="6" width="18.88671875" bestFit="1" customWidth="1"/>
    <col min="7" max="7" width="19.109375" bestFit="1" customWidth="1"/>
    <col min="8" max="8" width="28.5546875" bestFit="1" customWidth="1"/>
    <col min="9" max="9" width="36.6640625" bestFit="1" customWidth="1"/>
    <col min="10" max="10" width="20" bestFit="1" customWidth="1"/>
    <col min="11" max="11" width="25.109375" bestFit="1" customWidth="1"/>
    <col min="12" max="12" width="55" bestFit="1" customWidth="1"/>
    <col min="13" max="13" width="40.6640625" bestFit="1" customWidth="1"/>
    <col min="14" max="14" width="17.109375" bestFit="1" customWidth="1"/>
  </cols>
  <sheetData>
    <row r="1" spans="1:14" ht="43.2" x14ac:dyDescent="0.3">
      <c r="B1" s="10" t="s">
        <v>3</v>
      </c>
      <c r="C1" s="12" t="s">
        <v>5</v>
      </c>
      <c r="D1" s="10" t="s">
        <v>11</v>
      </c>
      <c r="H1" s="17" t="s">
        <v>118</v>
      </c>
      <c r="I1" s="17" t="s">
        <v>630</v>
      </c>
      <c r="J1" s="17" t="s">
        <v>631</v>
      </c>
      <c r="K1" s="17" t="s">
        <v>174</v>
      </c>
      <c r="L1" s="11" t="s">
        <v>632</v>
      </c>
      <c r="M1" s="11" t="s">
        <v>633</v>
      </c>
      <c r="N1" s="11" t="s">
        <v>634</v>
      </c>
    </row>
    <row r="2" spans="1:14" x14ac:dyDescent="0.3">
      <c r="A2" s="4"/>
      <c r="B2" s="4" t="s">
        <v>42</v>
      </c>
      <c r="C2" s="4" t="s">
        <v>44</v>
      </c>
      <c r="D2" s="4" t="s">
        <v>118</v>
      </c>
      <c r="F2" s="4" t="s">
        <v>42</v>
      </c>
      <c r="G2" s="4" t="s">
        <v>73</v>
      </c>
      <c r="H2">
        <f>COUNTIFS($B$2:$B$145,F2,$C$2:$C$145,G2,$D$2:$D$145,$H$1)</f>
        <v>0</v>
      </c>
      <c r="I2">
        <f>COUNTIFS($B$2:$B$145,$F$2,$C$2:$C$145,$G$2,$D$2:$D$145,I1)</f>
        <v>2</v>
      </c>
      <c r="J2">
        <f>COUNTIFS($B$2:$B$145,$F$2,$C$2:$C$145,$G$2,$D$2:$D$145,J1)</f>
        <v>2</v>
      </c>
      <c r="K2">
        <f t="shared" ref="K2:N2" si="0">COUNTIFS($B$2:$B$145,$F$2,$C$2:$C$145,$G$2,$D$2:$D$145,K1)</f>
        <v>0</v>
      </c>
      <c r="L2">
        <f t="shared" si="0"/>
        <v>2</v>
      </c>
      <c r="M2">
        <f t="shared" si="0"/>
        <v>2</v>
      </c>
      <c r="N2">
        <f t="shared" si="0"/>
        <v>1</v>
      </c>
    </row>
    <row r="3" spans="1:14" x14ac:dyDescent="0.3">
      <c r="A3" s="4"/>
      <c r="B3" s="4" t="s">
        <v>42</v>
      </c>
      <c r="C3" s="4" t="s">
        <v>73</v>
      </c>
      <c r="D3" s="4" t="s">
        <v>630</v>
      </c>
      <c r="F3" s="4" t="s">
        <v>42</v>
      </c>
      <c r="G3" s="4" t="s">
        <v>132</v>
      </c>
      <c r="H3">
        <f>COUNTIFS($B$2:$B$145,F3,$C$2:$C$145,G3,$D$2:$D$145,$H$1)</f>
        <v>0</v>
      </c>
      <c r="I3">
        <f t="shared" ref="I3:N3" si="1">COUNTIFS($B$2:$B$145,$F$3,$C$2:$C$145,$G$3,$D$2:$D$145,I1)</f>
        <v>0</v>
      </c>
      <c r="J3">
        <f t="shared" si="1"/>
        <v>0</v>
      </c>
      <c r="K3">
        <f t="shared" si="1"/>
        <v>0</v>
      </c>
      <c r="L3">
        <f t="shared" si="1"/>
        <v>0</v>
      </c>
      <c r="M3">
        <f t="shared" si="1"/>
        <v>0</v>
      </c>
      <c r="N3">
        <f t="shared" si="1"/>
        <v>0</v>
      </c>
    </row>
    <row r="4" spans="1:14" x14ac:dyDescent="0.3">
      <c r="A4" s="4"/>
      <c r="B4" s="4" t="s">
        <v>42</v>
      </c>
      <c r="C4" s="4" t="s">
        <v>98</v>
      </c>
      <c r="D4" s="4" t="s">
        <v>118</v>
      </c>
      <c r="F4" s="4" t="s">
        <v>42</v>
      </c>
      <c r="G4" s="4" t="s">
        <v>98</v>
      </c>
      <c r="H4">
        <f>COUNTIFS($B$2:$B$145,F4,$C$2:$C$145,G4,$D$2:$D$145,$H$1)</f>
        <v>4</v>
      </c>
      <c r="I4">
        <f>COUNTIFS($B$2:$B$145,F4,$C$2:$C$145,G4,$D$2:$D$145,$I$1)</f>
        <v>1</v>
      </c>
      <c r="J4">
        <f>COUNTIFS($B$2:$B$145,F4,$C$2:$C$145,G4,$D$2:$D$145,$J$1)</f>
        <v>1</v>
      </c>
      <c r="K4">
        <f>COUNTIFS($B$2:$B$145,F4,$C$2:$C$145,G4,$D$2:$D$145,$K$1)</f>
        <v>1</v>
      </c>
      <c r="L4">
        <f>COUNTIFS($B$2:$B$145,F4,$C$2:$C$145,G4,$D$2:$D$145,$L$1)</f>
        <v>3</v>
      </c>
      <c r="M4">
        <f>COUNTIFS($B$2:$B$145,F4,$C$2:$C$145,G4,$D$2:$D$145,$M$1)</f>
        <v>2</v>
      </c>
      <c r="N4">
        <f>COUNTIFS($B$2:$B$145,F4,$C$2:$C$145,G4,$D$2:$D$145,$N$1)</f>
        <v>0</v>
      </c>
    </row>
    <row r="5" spans="1:14" x14ac:dyDescent="0.3">
      <c r="A5" s="4"/>
      <c r="B5" s="4" t="s">
        <v>42</v>
      </c>
      <c r="C5" s="4" t="s">
        <v>98</v>
      </c>
      <c r="D5" s="4" t="s">
        <v>118</v>
      </c>
      <c r="F5" s="4" t="s">
        <v>42</v>
      </c>
      <c r="G5" s="4" t="s">
        <v>44</v>
      </c>
      <c r="H5">
        <f t="shared" ref="H5:H9" si="2">COUNTIFS($B$2:$B$145,F5,$C$2:$C$145,G5,$D$2:$D$145,$H$1)</f>
        <v>3</v>
      </c>
      <c r="I5">
        <f>COUNTIFS($B$2:$B$145,F5,$C$2:$C$145,G5,$D$2:$D$145,$I$1)</f>
        <v>3</v>
      </c>
      <c r="J5">
        <f t="shared" ref="J5:J9" si="3">COUNTIFS($B$2:$B$145,F5,$C$2:$C$145,G5,$D$2:$D$145,$J$1)</f>
        <v>3</v>
      </c>
      <c r="K5">
        <f>COUNTIFS($B$2:$B$145,F5,$C$2:$C$145,G5,$D$2:$D$145,$K$1)</f>
        <v>1</v>
      </c>
      <c r="L5">
        <f t="shared" ref="L5:L9" si="4">COUNTIFS($B$2:$B$145,F5,$C$2:$C$145,G5,$D$2:$D$145,$L$1)</f>
        <v>4</v>
      </c>
      <c r="M5">
        <f t="shared" ref="M5:M9" si="5">COUNTIFS($B$2:$B$145,F5,$C$2:$C$145,G5,$D$2:$D$145,$M$1)</f>
        <v>4</v>
      </c>
      <c r="N5">
        <f t="shared" ref="N5:N9" si="6">COUNTIFS($B$2:$B$145,F5,$C$2:$C$145,G5,$D$2:$D$145,$N$1)</f>
        <v>1</v>
      </c>
    </row>
    <row r="6" spans="1:14" x14ac:dyDescent="0.3">
      <c r="A6" s="4"/>
      <c r="B6" s="4" t="s">
        <v>130</v>
      </c>
      <c r="C6" s="4" t="s">
        <v>132</v>
      </c>
      <c r="D6" s="4" t="s">
        <v>631</v>
      </c>
      <c r="F6" s="4" t="s">
        <v>130</v>
      </c>
      <c r="G6" s="4" t="s">
        <v>73</v>
      </c>
      <c r="H6">
        <f t="shared" si="2"/>
        <v>5</v>
      </c>
      <c r="I6">
        <f>COUNTIFS($B$2:$B$145,F6,$C$2:$C$145,G6,$D$2:$D$145,$I$1)</f>
        <v>9</v>
      </c>
      <c r="J6">
        <f t="shared" si="3"/>
        <v>7</v>
      </c>
      <c r="K6">
        <f t="shared" ref="K6:K9" si="7">COUNTIFS($B$2:$B$145,F6,$C$2:$C$145,G6,$D$2:$D$145,$K$1)</f>
        <v>4</v>
      </c>
      <c r="L6">
        <f t="shared" si="4"/>
        <v>5</v>
      </c>
      <c r="M6">
        <f t="shared" si="5"/>
        <v>6</v>
      </c>
      <c r="N6">
        <f t="shared" si="6"/>
        <v>7</v>
      </c>
    </row>
    <row r="7" spans="1:14" x14ac:dyDescent="0.3">
      <c r="A7" s="4"/>
      <c r="B7" s="4" t="s">
        <v>130</v>
      </c>
      <c r="C7" s="4" t="s">
        <v>73</v>
      </c>
      <c r="D7" s="4" t="s">
        <v>630</v>
      </c>
      <c r="F7" s="4" t="s">
        <v>130</v>
      </c>
      <c r="G7" s="4" t="s">
        <v>132</v>
      </c>
      <c r="H7">
        <f>COUNTIFS($B$2:$B$145,F7,$C$2:$C$145,G7,$D$2:$D$145,$H$1)</f>
        <v>2</v>
      </c>
      <c r="I7">
        <f>COUNTIFS($B$2:$B$145,F7,$C$2:$C$145,G7,$D$2:$D$145,$I$1)</f>
        <v>4</v>
      </c>
      <c r="J7">
        <f>COUNTIFS($B$2:$B$145,F7,$C$2:$C$145,G7,$D$2:$D$145,$J$1)</f>
        <v>5</v>
      </c>
      <c r="K7">
        <f t="shared" si="7"/>
        <v>0</v>
      </c>
      <c r="L7">
        <f t="shared" si="4"/>
        <v>1</v>
      </c>
      <c r="M7">
        <f t="shared" si="5"/>
        <v>5</v>
      </c>
      <c r="N7">
        <f t="shared" si="6"/>
        <v>2</v>
      </c>
    </row>
    <row r="8" spans="1:14" x14ac:dyDescent="0.3">
      <c r="A8" s="4"/>
      <c r="B8" s="4" t="s">
        <v>130</v>
      </c>
      <c r="C8" s="4" t="s">
        <v>73</v>
      </c>
      <c r="D8" s="4" t="s">
        <v>630</v>
      </c>
      <c r="F8" s="4" t="s">
        <v>130</v>
      </c>
      <c r="G8" s="4" t="s">
        <v>98</v>
      </c>
      <c r="H8">
        <f t="shared" si="2"/>
        <v>7</v>
      </c>
      <c r="I8">
        <f t="shared" ref="I8:I9" si="8">COUNTIFS($B$2:$B$145,F8,$C$2:$C$145,G8,$D$2:$D$145,$I$1)</f>
        <v>4</v>
      </c>
      <c r="J8">
        <f t="shared" si="3"/>
        <v>6</v>
      </c>
      <c r="K8">
        <f t="shared" si="7"/>
        <v>3</v>
      </c>
      <c r="L8">
        <f t="shared" si="4"/>
        <v>7</v>
      </c>
      <c r="M8">
        <f t="shared" si="5"/>
        <v>5</v>
      </c>
      <c r="N8">
        <f t="shared" si="6"/>
        <v>1</v>
      </c>
    </row>
    <row r="9" spans="1:14" x14ac:dyDescent="0.3">
      <c r="A9" s="4"/>
      <c r="B9" s="4" t="s">
        <v>130</v>
      </c>
      <c r="C9" s="4" t="s">
        <v>73</v>
      </c>
      <c r="D9" s="4" t="s">
        <v>174</v>
      </c>
      <c r="F9" s="4" t="s">
        <v>130</v>
      </c>
      <c r="G9" s="4" t="s">
        <v>44</v>
      </c>
      <c r="H9">
        <f t="shared" si="2"/>
        <v>2</v>
      </c>
      <c r="I9">
        <f t="shared" si="8"/>
        <v>2</v>
      </c>
      <c r="J9">
        <f t="shared" si="3"/>
        <v>1</v>
      </c>
      <c r="K9">
        <f t="shared" si="7"/>
        <v>0</v>
      </c>
      <c r="L9">
        <f t="shared" si="4"/>
        <v>1</v>
      </c>
      <c r="M9">
        <f t="shared" si="5"/>
        <v>2</v>
      </c>
      <c r="N9">
        <f t="shared" si="6"/>
        <v>1</v>
      </c>
    </row>
    <row r="10" spans="1:14" x14ac:dyDescent="0.3">
      <c r="A10" s="4"/>
      <c r="B10" s="4" t="s">
        <v>130</v>
      </c>
      <c r="C10" s="4" t="s">
        <v>98</v>
      </c>
      <c r="D10" s="4" t="s">
        <v>118</v>
      </c>
    </row>
    <row r="11" spans="1:14" x14ac:dyDescent="0.3">
      <c r="A11" s="4"/>
      <c r="B11" s="4" t="s">
        <v>130</v>
      </c>
      <c r="C11" s="4" t="s">
        <v>73</v>
      </c>
      <c r="D11" s="4" t="s">
        <v>118</v>
      </c>
    </row>
    <row r="12" spans="1:14" x14ac:dyDescent="0.3">
      <c r="A12" s="4"/>
      <c r="B12" s="4" t="s">
        <v>130</v>
      </c>
      <c r="C12" s="4" t="s">
        <v>132</v>
      </c>
      <c r="D12" s="4" t="s">
        <v>118</v>
      </c>
      <c r="H12" s="17" t="s">
        <v>118</v>
      </c>
      <c r="I12" s="17" t="s">
        <v>630</v>
      </c>
      <c r="J12" s="17" t="s">
        <v>631</v>
      </c>
      <c r="K12" s="17" t="s">
        <v>174</v>
      </c>
      <c r="L12" s="11" t="s">
        <v>632</v>
      </c>
      <c r="M12" s="11" t="s">
        <v>633</v>
      </c>
      <c r="N12" s="11" t="s">
        <v>634</v>
      </c>
    </row>
    <row r="13" spans="1:14" x14ac:dyDescent="0.3">
      <c r="A13" s="4"/>
      <c r="B13" s="4" t="s">
        <v>130</v>
      </c>
      <c r="C13" s="4" t="s">
        <v>132</v>
      </c>
      <c r="D13" s="4" t="s">
        <v>630</v>
      </c>
      <c r="G13" s="4" t="s">
        <v>42</v>
      </c>
      <c r="H13">
        <f>COUNTIFS($B$2:$B$145,$G$13,$D$2:$D$145,H12)</f>
        <v>7</v>
      </c>
      <c r="I13">
        <f>COUNTIFS($B$2:$B$145,$G$13,$D$2:$D$145,I12)</f>
        <v>6</v>
      </c>
      <c r="J13">
        <f t="shared" ref="J13:N13" si="9">COUNTIFS($B$2:$B$145,$G$13,$D$2:$D$145,J12)</f>
        <v>6</v>
      </c>
      <c r="K13">
        <f t="shared" si="9"/>
        <v>2</v>
      </c>
      <c r="L13">
        <f t="shared" si="9"/>
        <v>9</v>
      </c>
      <c r="M13">
        <f t="shared" si="9"/>
        <v>8</v>
      </c>
      <c r="N13">
        <f t="shared" si="9"/>
        <v>2</v>
      </c>
    </row>
    <row r="14" spans="1:14" x14ac:dyDescent="0.3">
      <c r="A14" s="4"/>
      <c r="B14" s="4" t="s">
        <v>130</v>
      </c>
      <c r="C14" s="4" t="s">
        <v>73</v>
      </c>
      <c r="D14" s="4" t="s">
        <v>631</v>
      </c>
      <c r="G14" s="4" t="s">
        <v>130</v>
      </c>
      <c r="H14">
        <f>COUNTIFS($B$2:$B$145,$G$14,$D$2:$D$145,H12)</f>
        <v>16</v>
      </c>
      <c r="I14">
        <f t="shared" ref="I14:N14" si="10">COUNTIFS($B$2:$B$145,$G$14,$D$2:$D$145,I12)</f>
        <v>19</v>
      </c>
      <c r="J14">
        <f t="shared" si="10"/>
        <v>19</v>
      </c>
      <c r="K14">
        <f t="shared" si="10"/>
        <v>7</v>
      </c>
      <c r="L14">
        <f t="shared" si="10"/>
        <v>14</v>
      </c>
      <c r="M14">
        <f t="shared" si="10"/>
        <v>18</v>
      </c>
      <c r="N14">
        <f t="shared" si="10"/>
        <v>11</v>
      </c>
    </row>
    <row r="15" spans="1:14" x14ac:dyDescent="0.3">
      <c r="A15" s="4"/>
      <c r="B15" s="4" t="s">
        <v>130</v>
      </c>
      <c r="C15" s="4" t="s">
        <v>73</v>
      </c>
      <c r="D15" s="4" t="s">
        <v>630</v>
      </c>
      <c r="I15" s="4"/>
    </row>
    <row r="16" spans="1:14" x14ac:dyDescent="0.3">
      <c r="A16" s="4"/>
      <c r="B16" s="4" t="s">
        <v>130</v>
      </c>
      <c r="C16" s="4" t="s">
        <v>73</v>
      </c>
      <c r="D16" s="4" t="s">
        <v>118</v>
      </c>
    </row>
    <row r="17" spans="1:14" x14ac:dyDescent="0.3">
      <c r="A17" s="4"/>
      <c r="B17" s="4" t="s">
        <v>130</v>
      </c>
      <c r="C17" s="4" t="s">
        <v>132</v>
      </c>
      <c r="D17" s="4" t="s">
        <v>118</v>
      </c>
      <c r="H17" s="17" t="s">
        <v>118</v>
      </c>
      <c r="I17" s="17" t="s">
        <v>630</v>
      </c>
      <c r="J17" s="17" t="s">
        <v>631</v>
      </c>
      <c r="K17" s="17" t="s">
        <v>174</v>
      </c>
      <c r="L17" s="11" t="s">
        <v>632</v>
      </c>
      <c r="M17" s="11" t="s">
        <v>633</v>
      </c>
      <c r="N17" s="11" t="s">
        <v>634</v>
      </c>
    </row>
    <row r="18" spans="1:14" x14ac:dyDescent="0.3">
      <c r="A18" s="4"/>
      <c r="B18" s="4" t="s">
        <v>42</v>
      </c>
      <c r="C18" s="4" t="s">
        <v>73</v>
      </c>
      <c r="D18" s="4" t="s">
        <v>630</v>
      </c>
      <c r="G18" s="4" t="s">
        <v>73</v>
      </c>
      <c r="H18">
        <f>COUNTIFS($C$2:$C$145,$G$18,$D$2:$D$145,H17)</f>
        <v>5</v>
      </c>
      <c r="I18">
        <f t="shared" ref="I18:N18" si="11">COUNTIFS($C$2:$C$145,$G$18,$D$2:$D$145,I17)</f>
        <v>11</v>
      </c>
      <c r="J18">
        <f t="shared" si="11"/>
        <v>9</v>
      </c>
      <c r="K18">
        <f t="shared" si="11"/>
        <v>4</v>
      </c>
      <c r="L18">
        <f t="shared" si="11"/>
        <v>7</v>
      </c>
      <c r="M18">
        <f t="shared" si="11"/>
        <v>8</v>
      </c>
      <c r="N18">
        <f t="shared" si="11"/>
        <v>8</v>
      </c>
    </row>
    <row r="19" spans="1:14" x14ac:dyDescent="0.3">
      <c r="A19" s="4"/>
      <c r="B19" s="4" t="s">
        <v>42</v>
      </c>
      <c r="C19" s="4" t="s">
        <v>44</v>
      </c>
      <c r="D19" s="4" t="s">
        <v>118</v>
      </c>
      <c r="G19" s="4" t="s">
        <v>132</v>
      </c>
      <c r="H19">
        <f>COUNTIFS($C$2:$C$145,$G$19,$D$2:$D$145,H17)</f>
        <v>2</v>
      </c>
      <c r="I19">
        <f t="shared" ref="I19:N19" si="12">COUNTIFS($C$2:$C$145,$G$19,$D$2:$D$145,I17)</f>
        <v>4</v>
      </c>
      <c r="J19">
        <f t="shared" si="12"/>
        <v>5</v>
      </c>
      <c r="K19">
        <f t="shared" si="12"/>
        <v>0</v>
      </c>
      <c r="L19">
        <f t="shared" si="12"/>
        <v>1</v>
      </c>
      <c r="M19">
        <f t="shared" si="12"/>
        <v>5</v>
      </c>
      <c r="N19">
        <f t="shared" si="12"/>
        <v>2</v>
      </c>
    </row>
    <row r="20" spans="1:14" x14ac:dyDescent="0.3">
      <c r="A20" s="4"/>
      <c r="B20" s="4" t="s">
        <v>130</v>
      </c>
      <c r="C20" s="4" t="s">
        <v>132</v>
      </c>
      <c r="D20" s="4" t="s">
        <v>630</v>
      </c>
      <c r="G20" s="4" t="s">
        <v>98</v>
      </c>
      <c r="H20">
        <f>COUNTIFS($C$2:$C$145,$G$20,$D$2:$D$145,H17)</f>
        <v>11</v>
      </c>
      <c r="I20">
        <f t="shared" ref="I20:N20" si="13">COUNTIFS($C$2:$C$145,$G$20,$D$2:$D$145,I17)</f>
        <v>5</v>
      </c>
      <c r="J20">
        <f t="shared" si="13"/>
        <v>7</v>
      </c>
      <c r="K20">
        <f t="shared" si="13"/>
        <v>4</v>
      </c>
      <c r="L20">
        <f t="shared" si="13"/>
        <v>10</v>
      </c>
      <c r="M20">
        <f t="shared" si="13"/>
        <v>7</v>
      </c>
      <c r="N20">
        <f t="shared" si="13"/>
        <v>1</v>
      </c>
    </row>
    <row r="21" spans="1:14" x14ac:dyDescent="0.3">
      <c r="A21" s="4"/>
      <c r="B21" s="4" t="s">
        <v>130</v>
      </c>
      <c r="C21" s="4" t="s">
        <v>98</v>
      </c>
      <c r="D21" s="4" t="s">
        <v>118</v>
      </c>
      <c r="G21" s="4" t="s">
        <v>44</v>
      </c>
      <c r="H21">
        <f>COUNTIFS($C$2:$C$145,$G$21,$D$2:$D$145,H17)</f>
        <v>5</v>
      </c>
      <c r="I21">
        <f t="shared" ref="I21:N21" si="14">COUNTIFS($C$2:$C$145,$G$21,$D$2:$D$145,I17)</f>
        <v>5</v>
      </c>
      <c r="J21">
        <f t="shared" si="14"/>
        <v>4</v>
      </c>
      <c r="K21">
        <f t="shared" si="14"/>
        <v>1</v>
      </c>
      <c r="L21">
        <f t="shared" si="14"/>
        <v>5</v>
      </c>
      <c r="M21">
        <f t="shared" si="14"/>
        <v>6</v>
      </c>
      <c r="N21">
        <f t="shared" si="14"/>
        <v>2</v>
      </c>
    </row>
    <row r="22" spans="1:14" x14ac:dyDescent="0.3">
      <c r="A22" s="4"/>
      <c r="B22" s="4" t="s">
        <v>130</v>
      </c>
      <c r="C22" s="4" t="s">
        <v>73</v>
      </c>
      <c r="D22" s="4" t="s">
        <v>118</v>
      </c>
    </row>
    <row r="23" spans="1:14" x14ac:dyDescent="0.3">
      <c r="A23" s="4"/>
      <c r="B23" s="4" t="s">
        <v>42</v>
      </c>
      <c r="C23" s="4" t="s">
        <v>98</v>
      </c>
      <c r="D23" s="4" t="s">
        <v>118</v>
      </c>
    </row>
    <row r="24" spans="1:14" x14ac:dyDescent="0.3">
      <c r="A24" s="4"/>
      <c r="B24" s="4" t="s">
        <v>42</v>
      </c>
      <c r="C24" s="4" t="s">
        <v>98</v>
      </c>
      <c r="D24" s="4" t="s">
        <v>118</v>
      </c>
      <c r="H24" s="17" t="s">
        <v>118</v>
      </c>
      <c r="I24" s="17" t="s">
        <v>630</v>
      </c>
      <c r="J24" s="17" t="s">
        <v>631</v>
      </c>
      <c r="K24" s="17" t="s">
        <v>174</v>
      </c>
      <c r="L24" s="11" t="s">
        <v>632</v>
      </c>
      <c r="M24" s="11" t="s">
        <v>633</v>
      </c>
      <c r="N24" s="11" t="s">
        <v>634</v>
      </c>
    </row>
    <row r="25" spans="1:14" x14ac:dyDescent="0.3">
      <c r="A25" s="4"/>
      <c r="B25" s="4" t="s">
        <v>42</v>
      </c>
      <c r="C25" s="4" t="s">
        <v>98</v>
      </c>
      <c r="D25" s="4" t="s">
        <v>630</v>
      </c>
      <c r="G25" s="4" t="s">
        <v>579</v>
      </c>
      <c r="H25">
        <f>SUM(H20:H21)</f>
        <v>16</v>
      </c>
      <c r="I25">
        <f t="shared" ref="I25:N25" si="15">SUM(I20:I21)</f>
        <v>10</v>
      </c>
      <c r="J25">
        <f t="shared" si="15"/>
        <v>11</v>
      </c>
      <c r="K25">
        <f t="shared" si="15"/>
        <v>5</v>
      </c>
      <c r="L25">
        <f t="shared" si="15"/>
        <v>15</v>
      </c>
      <c r="M25">
        <f t="shared" si="15"/>
        <v>13</v>
      </c>
      <c r="N25">
        <f t="shared" si="15"/>
        <v>3</v>
      </c>
    </row>
    <row r="26" spans="1:14" x14ac:dyDescent="0.3">
      <c r="A26" s="4"/>
      <c r="B26" s="4" t="s">
        <v>130</v>
      </c>
      <c r="C26" s="4" t="s">
        <v>98</v>
      </c>
      <c r="D26" s="4" t="s">
        <v>630</v>
      </c>
      <c r="G26" s="4" t="s">
        <v>635</v>
      </c>
      <c r="H26">
        <f>SUM(H18:H19)</f>
        <v>7</v>
      </c>
      <c r="I26">
        <f t="shared" ref="I26:N26" si="16">SUM(I18:I19)</f>
        <v>15</v>
      </c>
      <c r="J26">
        <f t="shared" si="16"/>
        <v>14</v>
      </c>
      <c r="K26">
        <f t="shared" si="16"/>
        <v>4</v>
      </c>
      <c r="L26">
        <f t="shared" si="16"/>
        <v>8</v>
      </c>
      <c r="M26">
        <f t="shared" si="16"/>
        <v>13</v>
      </c>
      <c r="N26">
        <f t="shared" si="16"/>
        <v>10</v>
      </c>
    </row>
    <row r="27" spans="1:14" x14ac:dyDescent="0.3">
      <c r="A27" s="4"/>
      <c r="B27" s="4" t="s">
        <v>130</v>
      </c>
      <c r="C27" s="4" t="s">
        <v>73</v>
      </c>
      <c r="D27" s="4" t="s">
        <v>630</v>
      </c>
    </row>
    <row r="28" spans="1:14" x14ac:dyDescent="0.3">
      <c r="A28" s="4"/>
      <c r="B28" s="4" t="s">
        <v>130</v>
      </c>
      <c r="C28" s="4" t="s">
        <v>73</v>
      </c>
      <c r="D28" s="4" t="s">
        <v>118</v>
      </c>
    </row>
    <row r="29" spans="1:14" x14ac:dyDescent="0.3">
      <c r="A29" s="4"/>
      <c r="B29" s="4" t="s">
        <v>42</v>
      </c>
      <c r="C29" s="4" t="s">
        <v>44</v>
      </c>
      <c r="D29" s="4" t="s">
        <v>118</v>
      </c>
    </row>
    <row r="30" spans="1:14" x14ac:dyDescent="0.3">
      <c r="A30" s="4"/>
      <c r="B30" s="4" t="s">
        <v>130</v>
      </c>
      <c r="C30" s="4" t="s">
        <v>98</v>
      </c>
      <c r="D30" s="4" t="s">
        <v>118</v>
      </c>
    </row>
    <row r="31" spans="1:14" x14ac:dyDescent="0.3">
      <c r="A31" s="4"/>
      <c r="B31" s="4" t="s">
        <v>130</v>
      </c>
      <c r="C31" s="4" t="s">
        <v>98</v>
      </c>
      <c r="D31" s="4" t="s">
        <v>118</v>
      </c>
    </row>
    <row r="32" spans="1:14" x14ac:dyDescent="0.3">
      <c r="A32" s="4"/>
      <c r="B32" s="4" t="s">
        <v>130</v>
      </c>
      <c r="C32" s="4" t="s">
        <v>98</v>
      </c>
      <c r="D32" s="4" t="s">
        <v>630</v>
      </c>
    </row>
    <row r="33" spans="1:4" x14ac:dyDescent="0.3">
      <c r="A33" s="4"/>
      <c r="B33" s="4" t="s">
        <v>130</v>
      </c>
      <c r="C33" s="4" t="s">
        <v>132</v>
      </c>
      <c r="D33" s="4" t="s">
        <v>630</v>
      </c>
    </row>
    <row r="34" spans="1:4" x14ac:dyDescent="0.3">
      <c r="A34" s="4"/>
      <c r="B34" s="4" t="s">
        <v>130</v>
      </c>
      <c r="C34" s="4" t="s">
        <v>132</v>
      </c>
      <c r="D34" s="4" t="s">
        <v>630</v>
      </c>
    </row>
    <row r="35" spans="1:4" x14ac:dyDescent="0.3">
      <c r="A35" s="4"/>
      <c r="B35" s="4" t="s">
        <v>130</v>
      </c>
      <c r="C35" s="4" t="s">
        <v>44</v>
      </c>
      <c r="D35" s="4" t="s">
        <v>118</v>
      </c>
    </row>
    <row r="36" spans="1:4" x14ac:dyDescent="0.3">
      <c r="A36" s="4"/>
      <c r="B36" s="4" t="s">
        <v>130</v>
      </c>
      <c r="C36" s="4" t="s">
        <v>73</v>
      </c>
      <c r="D36" s="4" t="s">
        <v>118</v>
      </c>
    </row>
    <row r="37" spans="1:4" x14ac:dyDescent="0.3">
      <c r="A37" s="4"/>
      <c r="B37" s="4" t="s">
        <v>130</v>
      </c>
      <c r="C37" s="4" t="s">
        <v>73</v>
      </c>
      <c r="D37" s="4" t="s">
        <v>630</v>
      </c>
    </row>
    <row r="38" spans="1:4" x14ac:dyDescent="0.3">
      <c r="B38" s="4" t="s">
        <v>130</v>
      </c>
      <c r="C38" s="4" t="s">
        <v>98</v>
      </c>
      <c r="D38" s="4" t="s">
        <v>118</v>
      </c>
    </row>
    <row r="39" spans="1:4" x14ac:dyDescent="0.3">
      <c r="B39" s="4" t="s">
        <v>130</v>
      </c>
      <c r="C39" s="4" t="s">
        <v>98</v>
      </c>
      <c r="D39" s="4" t="s">
        <v>118</v>
      </c>
    </row>
    <row r="40" spans="1:4" x14ac:dyDescent="0.3">
      <c r="B40" s="4" t="s">
        <v>130</v>
      </c>
      <c r="C40" s="4" t="s">
        <v>44</v>
      </c>
      <c r="D40" s="4" t="s">
        <v>118</v>
      </c>
    </row>
    <row r="41" spans="1:4" x14ac:dyDescent="0.3">
      <c r="B41" s="15" t="s">
        <v>130</v>
      </c>
      <c r="C41" s="4" t="s">
        <v>98</v>
      </c>
      <c r="D41" s="4" t="s">
        <v>118</v>
      </c>
    </row>
    <row r="42" spans="1:4" x14ac:dyDescent="0.3">
      <c r="B42" s="4" t="s">
        <v>42</v>
      </c>
      <c r="C42" s="4" t="s">
        <v>44</v>
      </c>
      <c r="D42" t="s">
        <v>630</v>
      </c>
    </row>
    <row r="43" spans="1:4" x14ac:dyDescent="0.3">
      <c r="B43" s="4" t="s">
        <v>42</v>
      </c>
      <c r="C43" s="4" t="s">
        <v>73</v>
      </c>
      <c r="D43" t="s">
        <v>632</v>
      </c>
    </row>
    <row r="44" spans="1:4" x14ac:dyDescent="0.3">
      <c r="B44" s="4" t="s">
        <v>42</v>
      </c>
      <c r="C44" s="4" t="s">
        <v>98</v>
      </c>
      <c r="D44" t="s">
        <v>632</v>
      </c>
    </row>
    <row r="45" spans="1:4" x14ac:dyDescent="0.3">
      <c r="B45" s="4" t="s">
        <v>130</v>
      </c>
      <c r="C45" s="4" t="s">
        <v>132</v>
      </c>
      <c r="D45" t="s">
        <v>633</v>
      </c>
    </row>
    <row r="46" spans="1:4" x14ac:dyDescent="0.3">
      <c r="B46" s="4" t="s">
        <v>130</v>
      </c>
      <c r="C46" s="4" t="s">
        <v>73</v>
      </c>
      <c r="D46" t="s">
        <v>632</v>
      </c>
    </row>
    <row r="47" spans="1:4" x14ac:dyDescent="0.3">
      <c r="B47" s="4" t="s">
        <v>130</v>
      </c>
      <c r="C47" s="4" t="s">
        <v>73</v>
      </c>
      <c r="D47" t="s">
        <v>632</v>
      </c>
    </row>
    <row r="48" spans="1:4" x14ac:dyDescent="0.3">
      <c r="B48" s="4" t="s">
        <v>130</v>
      </c>
      <c r="C48" s="4" t="s">
        <v>98</v>
      </c>
      <c r="D48" t="s">
        <v>632</v>
      </c>
    </row>
    <row r="49" spans="2:4" x14ac:dyDescent="0.3">
      <c r="B49" s="4" t="s">
        <v>130</v>
      </c>
      <c r="C49" s="4" t="s">
        <v>73</v>
      </c>
      <c r="D49" t="s">
        <v>630</v>
      </c>
    </row>
    <row r="50" spans="2:4" x14ac:dyDescent="0.3">
      <c r="B50" s="4" t="s">
        <v>130</v>
      </c>
      <c r="C50" s="4" t="s">
        <v>132</v>
      </c>
      <c r="D50" t="s">
        <v>633</v>
      </c>
    </row>
    <row r="51" spans="2:4" x14ac:dyDescent="0.3">
      <c r="B51" s="4" t="s">
        <v>130</v>
      </c>
      <c r="C51" s="4" t="s">
        <v>132</v>
      </c>
      <c r="D51" t="s">
        <v>631</v>
      </c>
    </row>
    <row r="52" spans="2:4" x14ac:dyDescent="0.3">
      <c r="B52" s="4" t="s">
        <v>130</v>
      </c>
      <c r="C52" s="4" t="s">
        <v>73</v>
      </c>
      <c r="D52" t="s">
        <v>633</v>
      </c>
    </row>
    <row r="53" spans="2:4" x14ac:dyDescent="0.3">
      <c r="B53" s="4" t="s">
        <v>130</v>
      </c>
      <c r="C53" s="4" t="s">
        <v>73</v>
      </c>
      <c r="D53" t="s">
        <v>632</v>
      </c>
    </row>
    <row r="54" spans="2:4" x14ac:dyDescent="0.3">
      <c r="B54" s="4" t="s">
        <v>130</v>
      </c>
      <c r="C54" s="4" t="s">
        <v>73</v>
      </c>
      <c r="D54" t="s">
        <v>630</v>
      </c>
    </row>
    <row r="55" spans="2:4" x14ac:dyDescent="0.3">
      <c r="B55" s="4" t="s">
        <v>130</v>
      </c>
      <c r="C55" s="4" t="s">
        <v>132</v>
      </c>
      <c r="D55" t="s">
        <v>632</v>
      </c>
    </row>
    <row r="56" spans="2:4" x14ac:dyDescent="0.3">
      <c r="B56" s="4" t="s">
        <v>42</v>
      </c>
      <c r="C56" s="4" t="s">
        <v>73</v>
      </c>
      <c r="D56" t="s">
        <v>632</v>
      </c>
    </row>
    <row r="57" spans="2:4" x14ac:dyDescent="0.3">
      <c r="B57" s="4" t="s">
        <v>42</v>
      </c>
      <c r="C57" s="4" t="s">
        <v>44</v>
      </c>
      <c r="D57" t="s">
        <v>630</v>
      </c>
    </row>
    <row r="58" spans="2:4" x14ac:dyDescent="0.3">
      <c r="B58" s="4" t="s">
        <v>130</v>
      </c>
      <c r="C58" s="4" t="s">
        <v>132</v>
      </c>
      <c r="D58" t="s">
        <v>631</v>
      </c>
    </row>
    <row r="59" spans="2:4" x14ac:dyDescent="0.3">
      <c r="B59" s="4" t="s">
        <v>130</v>
      </c>
      <c r="C59" s="4" t="s">
        <v>98</v>
      </c>
      <c r="D59" t="s">
        <v>630</v>
      </c>
    </row>
    <row r="60" spans="2:4" x14ac:dyDescent="0.3">
      <c r="B60" s="4" t="s">
        <v>130</v>
      </c>
      <c r="C60" s="4" t="s">
        <v>73</v>
      </c>
      <c r="D60" t="s">
        <v>634</v>
      </c>
    </row>
    <row r="61" spans="2:4" x14ac:dyDescent="0.3">
      <c r="B61" s="4" t="s">
        <v>42</v>
      </c>
      <c r="C61" s="4" t="s">
        <v>98</v>
      </c>
      <c r="D61" t="s">
        <v>632</v>
      </c>
    </row>
    <row r="62" spans="2:4" x14ac:dyDescent="0.3">
      <c r="B62" s="4" t="s">
        <v>42</v>
      </c>
      <c r="C62" s="4" t="s">
        <v>98</v>
      </c>
      <c r="D62" t="s">
        <v>632</v>
      </c>
    </row>
    <row r="63" spans="2:4" x14ac:dyDescent="0.3">
      <c r="B63" s="4" t="s">
        <v>42</v>
      </c>
      <c r="C63" s="4" t="s">
        <v>98</v>
      </c>
      <c r="D63" t="s">
        <v>633</v>
      </c>
    </row>
    <row r="64" spans="2:4" x14ac:dyDescent="0.3">
      <c r="B64" s="4" t="s">
        <v>130</v>
      </c>
      <c r="C64" s="4" t="s">
        <v>98</v>
      </c>
      <c r="D64" t="s">
        <v>631</v>
      </c>
    </row>
    <row r="65" spans="2:4" x14ac:dyDescent="0.3">
      <c r="B65" s="4" t="s">
        <v>130</v>
      </c>
      <c r="C65" s="4" t="s">
        <v>73</v>
      </c>
      <c r="D65" t="s">
        <v>633</v>
      </c>
    </row>
    <row r="66" spans="2:4" x14ac:dyDescent="0.3">
      <c r="B66" s="4" t="s">
        <v>130</v>
      </c>
      <c r="C66" s="4" t="s">
        <v>73</v>
      </c>
      <c r="D66" t="s">
        <v>630</v>
      </c>
    </row>
    <row r="67" spans="2:4" x14ac:dyDescent="0.3">
      <c r="B67" s="4" t="s">
        <v>42</v>
      </c>
      <c r="C67" s="4" t="s">
        <v>44</v>
      </c>
      <c r="D67" t="s">
        <v>632</v>
      </c>
    </row>
    <row r="68" spans="2:4" x14ac:dyDescent="0.3">
      <c r="B68" s="4" t="s">
        <v>130</v>
      </c>
      <c r="C68" s="4" t="s">
        <v>98</v>
      </c>
      <c r="D68" t="s">
        <v>632</v>
      </c>
    </row>
    <row r="69" spans="2:4" x14ac:dyDescent="0.3">
      <c r="B69" s="4" t="s">
        <v>130</v>
      </c>
      <c r="C69" s="4" t="s">
        <v>98</v>
      </c>
      <c r="D69" t="s">
        <v>630</v>
      </c>
    </row>
    <row r="70" spans="2:4" x14ac:dyDescent="0.3">
      <c r="B70" s="4" t="s">
        <v>130</v>
      </c>
      <c r="C70" s="4" t="s">
        <v>98</v>
      </c>
      <c r="D70" t="s">
        <v>632</v>
      </c>
    </row>
    <row r="71" spans="2:4" x14ac:dyDescent="0.3">
      <c r="B71" s="4" t="s">
        <v>130</v>
      </c>
      <c r="C71" s="4" t="s">
        <v>132</v>
      </c>
      <c r="D71" t="s">
        <v>631</v>
      </c>
    </row>
    <row r="72" spans="2:4" x14ac:dyDescent="0.3">
      <c r="B72" s="4" t="s">
        <v>130</v>
      </c>
      <c r="C72" s="4" t="s">
        <v>132</v>
      </c>
      <c r="D72" t="s">
        <v>633</v>
      </c>
    </row>
    <row r="73" spans="2:4" x14ac:dyDescent="0.3">
      <c r="B73" s="4" t="s">
        <v>130</v>
      </c>
      <c r="C73" s="4" t="s">
        <v>44</v>
      </c>
      <c r="D73" t="s">
        <v>630</v>
      </c>
    </row>
    <row r="74" spans="2:4" x14ac:dyDescent="0.3">
      <c r="B74" s="4" t="s">
        <v>130</v>
      </c>
      <c r="C74" s="4" t="s">
        <v>73</v>
      </c>
      <c r="D74" t="s">
        <v>630</v>
      </c>
    </row>
    <row r="75" spans="2:4" x14ac:dyDescent="0.3">
      <c r="B75" s="4" t="s">
        <v>130</v>
      </c>
      <c r="C75" s="4" t="s">
        <v>73</v>
      </c>
      <c r="D75" t="s">
        <v>174</v>
      </c>
    </row>
    <row r="76" spans="2:4" x14ac:dyDescent="0.3">
      <c r="B76" s="4" t="s">
        <v>130</v>
      </c>
      <c r="C76" s="4" t="s">
        <v>98</v>
      </c>
      <c r="D76" t="s">
        <v>632</v>
      </c>
    </row>
    <row r="77" spans="2:4" x14ac:dyDescent="0.3">
      <c r="B77" s="4" t="s">
        <v>130</v>
      </c>
      <c r="C77" s="4" t="s">
        <v>44</v>
      </c>
      <c r="D77" t="s">
        <v>630</v>
      </c>
    </row>
    <row r="78" spans="2:4" x14ac:dyDescent="0.3">
      <c r="B78" s="15" t="s">
        <v>130</v>
      </c>
      <c r="C78" s="15" t="s">
        <v>98</v>
      </c>
      <c r="D78" s="16" t="s">
        <v>632</v>
      </c>
    </row>
    <row r="79" spans="2:4" x14ac:dyDescent="0.3">
      <c r="B79" s="4" t="s">
        <v>42</v>
      </c>
      <c r="C79" s="4" t="s">
        <v>44</v>
      </c>
      <c r="D79" t="s">
        <v>632</v>
      </c>
    </row>
    <row r="80" spans="2:4" x14ac:dyDescent="0.3">
      <c r="B80" s="4" t="s">
        <v>42</v>
      </c>
      <c r="C80" s="4" t="s">
        <v>73</v>
      </c>
      <c r="D80" t="s">
        <v>631</v>
      </c>
    </row>
    <row r="81" spans="2:4" x14ac:dyDescent="0.3">
      <c r="B81" s="4" t="s">
        <v>42</v>
      </c>
      <c r="C81" s="4" t="s">
        <v>98</v>
      </c>
      <c r="D81" t="s">
        <v>631</v>
      </c>
    </row>
    <row r="82" spans="2:4" x14ac:dyDescent="0.3">
      <c r="B82" s="4" t="s">
        <v>130</v>
      </c>
      <c r="C82" s="4" t="s">
        <v>132</v>
      </c>
      <c r="D82" t="s">
        <v>634</v>
      </c>
    </row>
    <row r="83" spans="2:4" x14ac:dyDescent="0.3">
      <c r="B83" s="4" t="s">
        <v>130</v>
      </c>
      <c r="C83" s="4" t="s">
        <v>73</v>
      </c>
      <c r="D83" t="s">
        <v>631</v>
      </c>
    </row>
    <row r="84" spans="2:4" x14ac:dyDescent="0.3">
      <c r="B84" s="4" t="s">
        <v>130</v>
      </c>
      <c r="C84" s="4" t="s">
        <v>73</v>
      </c>
      <c r="D84" t="s">
        <v>631</v>
      </c>
    </row>
    <row r="85" spans="2:4" x14ac:dyDescent="0.3">
      <c r="B85" s="4" t="s">
        <v>130</v>
      </c>
      <c r="C85" s="4" t="s">
        <v>98</v>
      </c>
      <c r="D85" t="s">
        <v>631</v>
      </c>
    </row>
    <row r="86" spans="2:4" x14ac:dyDescent="0.3">
      <c r="B86" s="4" t="s">
        <v>130</v>
      </c>
      <c r="C86" s="4" t="s">
        <v>73</v>
      </c>
      <c r="D86" t="s">
        <v>632</v>
      </c>
    </row>
    <row r="87" spans="2:4" x14ac:dyDescent="0.3">
      <c r="B87" s="4" t="s">
        <v>130</v>
      </c>
      <c r="C87" s="4" t="s">
        <v>132</v>
      </c>
      <c r="D87" t="s">
        <v>634</v>
      </c>
    </row>
    <row r="88" spans="2:4" x14ac:dyDescent="0.3">
      <c r="B88" s="4" t="s">
        <v>130</v>
      </c>
      <c r="C88" s="4" t="s">
        <v>73</v>
      </c>
      <c r="D88" t="s">
        <v>634</v>
      </c>
    </row>
    <row r="89" spans="2:4" x14ac:dyDescent="0.3">
      <c r="B89" s="4" t="s">
        <v>130</v>
      </c>
      <c r="C89" s="4" t="s">
        <v>73</v>
      </c>
      <c r="D89" t="s">
        <v>631</v>
      </c>
    </row>
    <row r="90" spans="2:4" x14ac:dyDescent="0.3">
      <c r="B90" s="4" t="s">
        <v>130</v>
      </c>
      <c r="C90" s="4" t="s">
        <v>73</v>
      </c>
      <c r="D90" t="s">
        <v>631</v>
      </c>
    </row>
    <row r="91" spans="2:4" x14ac:dyDescent="0.3">
      <c r="B91" s="4" t="s">
        <v>130</v>
      </c>
      <c r="C91" s="4" t="s">
        <v>132</v>
      </c>
      <c r="D91" t="s">
        <v>631</v>
      </c>
    </row>
    <row r="92" spans="2:4" x14ac:dyDescent="0.3">
      <c r="B92" s="4" t="s">
        <v>42</v>
      </c>
      <c r="C92" s="4" t="s">
        <v>73</v>
      </c>
      <c r="D92" t="s">
        <v>631</v>
      </c>
    </row>
    <row r="93" spans="2:4" x14ac:dyDescent="0.3">
      <c r="B93" s="4" t="s">
        <v>42</v>
      </c>
      <c r="C93" s="4" t="s">
        <v>44</v>
      </c>
      <c r="D93" t="s">
        <v>632</v>
      </c>
    </row>
    <row r="94" spans="2:4" x14ac:dyDescent="0.3">
      <c r="B94" s="4" t="s">
        <v>130</v>
      </c>
      <c r="C94" s="4" t="s">
        <v>132</v>
      </c>
      <c r="D94" t="s">
        <v>633</v>
      </c>
    </row>
    <row r="95" spans="2:4" x14ac:dyDescent="0.3">
      <c r="B95" s="4" t="s">
        <v>130</v>
      </c>
      <c r="C95" s="4" t="s">
        <v>98</v>
      </c>
      <c r="D95" t="s">
        <v>632</v>
      </c>
    </row>
    <row r="96" spans="2:4" x14ac:dyDescent="0.3">
      <c r="B96" s="4" t="s">
        <v>42</v>
      </c>
      <c r="C96" s="4" t="s">
        <v>98</v>
      </c>
      <c r="D96" t="s">
        <v>174</v>
      </c>
    </row>
    <row r="97" spans="2:4" x14ac:dyDescent="0.3">
      <c r="B97" s="4" t="s">
        <v>130</v>
      </c>
      <c r="C97" s="4" t="s">
        <v>73</v>
      </c>
      <c r="D97" t="s">
        <v>631</v>
      </c>
    </row>
    <row r="98" spans="2:4" x14ac:dyDescent="0.3">
      <c r="B98" s="4" t="s">
        <v>42</v>
      </c>
      <c r="C98" s="4" t="s">
        <v>44</v>
      </c>
      <c r="D98" t="s">
        <v>631</v>
      </c>
    </row>
    <row r="99" spans="2:4" x14ac:dyDescent="0.3">
      <c r="B99" s="4" t="s">
        <v>130</v>
      </c>
      <c r="C99" s="4" t="s">
        <v>98</v>
      </c>
      <c r="D99" t="s">
        <v>632</v>
      </c>
    </row>
    <row r="100" spans="2:4" x14ac:dyDescent="0.3">
      <c r="B100" s="4" t="s">
        <v>130</v>
      </c>
      <c r="C100" s="4" t="s">
        <v>98</v>
      </c>
      <c r="D100" t="s">
        <v>631</v>
      </c>
    </row>
    <row r="101" spans="2:4" x14ac:dyDescent="0.3">
      <c r="B101" s="4" t="s">
        <v>130</v>
      </c>
      <c r="C101" s="4" t="s">
        <v>132</v>
      </c>
      <c r="D101" t="s">
        <v>633</v>
      </c>
    </row>
    <row r="102" spans="2:4" x14ac:dyDescent="0.3">
      <c r="B102" s="4" t="s">
        <v>130</v>
      </c>
      <c r="C102" s="4" t="s">
        <v>44</v>
      </c>
      <c r="D102" t="s">
        <v>631</v>
      </c>
    </row>
    <row r="103" spans="2:4" x14ac:dyDescent="0.3">
      <c r="B103" s="4" t="s">
        <v>130</v>
      </c>
      <c r="C103" s="4" t="s">
        <v>73</v>
      </c>
      <c r="D103" t="s">
        <v>632</v>
      </c>
    </row>
    <row r="104" spans="2:4" x14ac:dyDescent="0.3">
      <c r="B104" s="4" t="s">
        <v>130</v>
      </c>
      <c r="C104" s="4" t="s">
        <v>98</v>
      </c>
      <c r="D104" t="s">
        <v>631</v>
      </c>
    </row>
    <row r="105" spans="2:4" x14ac:dyDescent="0.3">
      <c r="B105" s="4" t="s">
        <v>130</v>
      </c>
      <c r="C105" s="4" t="s">
        <v>44</v>
      </c>
      <c r="D105" t="s">
        <v>632</v>
      </c>
    </row>
    <row r="106" spans="2:4" x14ac:dyDescent="0.3">
      <c r="B106" s="15" t="s">
        <v>130</v>
      </c>
      <c r="C106" s="15" t="s">
        <v>98</v>
      </c>
      <c r="D106" s="16" t="s">
        <v>174</v>
      </c>
    </row>
    <row r="107" spans="2:4" x14ac:dyDescent="0.3">
      <c r="B107" s="4" t="s">
        <v>42</v>
      </c>
      <c r="C107" s="4" t="s">
        <v>44</v>
      </c>
      <c r="D107" t="s">
        <v>631</v>
      </c>
    </row>
    <row r="108" spans="2:4" x14ac:dyDescent="0.3">
      <c r="B108" s="4" t="s">
        <v>42</v>
      </c>
      <c r="C108" s="4" t="s">
        <v>73</v>
      </c>
      <c r="D108" t="s">
        <v>633</v>
      </c>
    </row>
    <row r="109" spans="2:4" x14ac:dyDescent="0.3">
      <c r="B109" s="4" t="s">
        <v>42</v>
      </c>
      <c r="C109" s="4" t="s">
        <v>98</v>
      </c>
      <c r="D109" t="s">
        <v>633</v>
      </c>
    </row>
    <row r="110" spans="2:4" x14ac:dyDescent="0.3">
      <c r="B110" s="4" t="s">
        <v>130</v>
      </c>
      <c r="C110" s="4" t="s">
        <v>73</v>
      </c>
      <c r="D110" t="s">
        <v>634</v>
      </c>
    </row>
    <row r="111" spans="2:4" x14ac:dyDescent="0.3">
      <c r="B111" s="4" t="s">
        <v>130</v>
      </c>
      <c r="C111" s="4" t="s">
        <v>73</v>
      </c>
      <c r="D111" t="s">
        <v>633</v>
      </c>
    </row>
    <row r="112" spans="2:4" x14ac:dyDescent="0.3">
      <c r="B112" s="4" t="s">
        <v>130</v>
      </c>
      <c r="C112" s="4" t="s">
        <v>98</v>
      </c>
      <c r="D112" t="s">
        <v>633</v>
      </c>
    </row>
    <row r="113" spans="2:4" x14ac:dyDescent="0.3">
      <c r="B113" s="4" t="s">
        <v>130</v>
      </c>
      <c r="C113" s="4" t="s">
        <v>73</v>
      </c>
      <c r="D113" t="s">
        <v>633</v>
      </c>
    </row>
    <row r="114" spans="2:4" x14ac:dyDescent="0.3">
      <c r="B114" s="4" t="s">
        <v>130</v>
      </c>
      <c r="C114" s="4" t="s">
        <v>73</v>
      </c>
      <c r="D114" t="s">
        <v>633</v>
      </c>
    </row>
    <row r="115" spans="2:4" x14ac:dyDescent="0.3">
      <c r="B115" s="4" t="s">
        <v>130</v>
      </c>
      <c r="C115" s="4" t="s">
        <v>73</v>
      </c>
      <c r="D115" t="s">
        <v>174</v>
      </c>
    </row>
    <row r="116" spans="2:4" x14ac:dyDescent="0.3">
      <c r="B116" s="4" t="s">
        <v>42</v>
      </c>
      <c r="C116" s="4" t="s">
        <v>73</v>
      </c>
      <c r="D116" t="s">
        <v>633</v>
      </c>
    </row>
    <row r="117" spans="2:4" x14ac:dyDescent="0.3">
      <c r="B117" s="4" t="s">
        <v>42</v>
      </c>
      <c r="C117" s="4" t="s">
        <v>44</v>
      </c>
      <c r="D117" t="s">
        <v>633</v>
      </c>
    </row>
    <row r="118" spans="2:4" x14ac:dyDescent="0.3">
      <c r="B118" s="4" t="s">
        <v>130</v>
      </c>
      <c r="C118" s="4" t="s">
        <v>98</v>
      </c>
      <c r="D118" t="s">
        <v>631</v>
      </c>
    </row>
    <row r="119" spans="2:4" x14ac:dyDescent="0.3">
      <c r="B119" s="4" t="s">
        <v>42</v>
      </c>
      <c r="C119" s="4" t="s">
        <v>44</v>
      </c>
      <c r="D119" t="s">
        <v>633</v>
      </c>
    </row>
    <row r="120" spans="2:4" x14ac:dyDescent="0.3">
      <c r="B120" s="4" t="s">
        <v>130</v>
      </c>
      <c r="C120" s="4" t="s">
        <v>98</v>
      </c>
      <c r="D120" t="s">
        <v>631</v>
      </c>
    </row>
    <row r="121" spans="2:4" x14ac:dyDescent="0.3">
      <c r="B121" s="4" t="s">
        <v>130</v>
      </c>
      <c r="C121" s="4" t="s">
        <v>98</v>
      </c>
      <c r="D121" t="s">
        <v>633</v>
      </c>
    </row>
    <row r="122" spans="2:4" x14ac:dyDescent="0.3">
      <c r="B122" s="4" t="s">
        <v>130</v>
      </c>
      <c r="C122" s="4" t="s">
        <v>44</v>
      </c>
      <c r="D122" t="s">
        <v>633</v>
      </c>
    </row>
    <row r="123" spans="2:4" x14ac:dyDescent="0.3">
      <c r="B123" s="4" t="s">
        <v>130</v>
      </c>
      <c r="C123" s="4" t="s">
        <v>73</v>
      </c>
      <c r="D123" t="s">
        <v>631</v>
      </c>
    </row>
    <row r="124" spans="2:4" x14ac:dyDescent="0.3">
      <c r="B124" s="4" t="s">
        <v>130</v>
      </c>
      <c r="C124" s="4" t="s">
        <v>98</v>
      </c>
      <c r="D124" t="s">
        <v>633</v>
      </c>
    </row>
    <row r="125" spans="2:4" x14ac:dyDescent="0.3">
      <c r="B125" s="4" t="s">
        <v>130</v>
      </c>
      <c r="C125" s="4" t="s">
        <v>44</v>
      </c>
      <c r="D125" t="s">
        <v>633</v>
      </c>
    </row>
    <row r="126" spans="2:4" x14ac:dyDescent="0.3">
      <c r="B126" s="4" t="s">
        <v>42</v>
      </c>
      <c r="C126" s="4" t="s">
        <v>44</v>
      </c>
      <c r="D126" t="s">
        <v>174</v>
      </c>
    </row>
    <row r="127" spans="2:4" x14ac:dyDescent="0.3">
      <c r="B127" s="4" t="s">
        <v>42</v>
      </c>
      <c r="C127" s="4" t="s">
        <v>73</v>
      </c>
      <c r="D127" t="s">
        <v>634</v>
      </c>
    </row>
    <row r="128" spans="2:4" x14ac:dyDescent="0.3">
      <c r="B128" s="4" t="s">
        <v>130</v>
      </c>
      <c r="C128" s="4" t="s">
        <v>73</v>
      </c>
      <c r="D128" t="s">
        <v>634</v>
      </c>
    </row>
    <row r="129" spans="2:4" x14ac:dyDescent="0.3">
      <c r="B129" s="4" t="s">
        <v>130</v>
      </c>
      <c r="C129" s="4" t="s">
        <v>73</v>
      </c>
      <c r="D129" t="s">
        <v>634</v>
      </c>
    </row>
    <row r="130" spans="2:4" x14ac:dyDescent="0.3">
      <c r="B130" s="4" t="s">
        <v>130</v>
      </c>
      <c r="C130" s="4" t="s">
        <v>73</v>
      </c>
      <c r="D130" t="s">
        <v>634</v>
      </c>
    </row>
    <row r="131" spans="2:4" x14ac:dyDescent="0.3">
      <c r="B131" s="4" t="s">
        <v>130</v>
      </c>
      <c r="C131" s="4" t="s">
        <v>98</v>
      </c>
      <c r="D131" t="s">
        <v>174</v>
      </c>
    </row>
    <row r="132" spans="2:4" x14ac:dyDescent="0.3">
      <c r="B132" s="4" t="s">
        <v>130</v>
      </c>
      <c r="C132" s="4" t="s">
        <v>98</v>
      </c>
      <c r="D132" t="s">
        <v>174</v>
      </c>
    </row>
    <row r="133" spans="2:4" x14ac:dyDescent="0.3">
      <c r="B133" s="4" t="s">
        <v>130</v>
      </c>
      <c r="C133" s="4" t="s">
        <v>44</v>
      </c>
      <c r="D133" t="s">
        <v>634</v>
      </c>
    </row>
    <row r="134" spans="2:4" x14ac:dyDescent="0.3">
      <c r="B134" s="4" t="s">
        <v>130</v>
      </c>
      <c r="C134" s="4" t="s">
        <v>73</v>
      </c>
      <c r="D134" t="s">
        <v>174</v>
      </c>
    </row>
    <row r="135" spans="2:4" x14ac:dyDescent="0.3">
      <c r="B135" s="4" t="s">
        <v>42</v>
      </c>
      <c r="C135" s="4" t="s">
        <v>44</v>
      </c>
      <c r="D135" t="s">
        <v>633</v>
      </c>
    </row>
    <row r="136" spans="2:4" x14ac:dyDescent="0.3">
      <c r="B136" s="4" t="s">
        <v>130</v>
      </c>
      <c r="C136" s="4" t="s">
        <v>98</v>
      </c>
      <c r="D136" t="s">
        <v>633</v>
      </c>
    </row>
    <row r="137" spans="2:4" x14ac:dyDescent="0.3">
      <c r="B137" s="4" t="s">
        <v>130</v>
      </c>
      <c r="C137" s="4" t="s">
        <v>98</v>
      </c>
      <c r="D137" t="s">
        <v>633</v>
      </c>
    </row>
    <row r="138" spans="2:4" x14ac:dyDescent="0.3">
      <c r="B138" s="4" t="s">
        <v>130</v>
      </c>
      <c r="C138" s="4" t="s">
        <v>73</v>
      </c>
      <c r="D138" t="s">
        <v>633</v>
      </c>
    </row>
    <row r="139" spans="2:4" x14ac:dyDescent="0.3">
      <c r="B139" s="4" t="s">
        <v>42</v>
      </c>
      <c r="C139" s="4" t="s">
        <v>44</v>
      </c>
      <c r="D139" t="s">
        <v>634</v>
      </c>
    </row>
    <row r="140" spans="2:4" x14ac:dyDescent="0.3">
      <c r="B140" s="4" t="s">
        <v>130</v>
      </c>
      <c r="C140" s="4" t="s">
        <v>98</v>
      </c>
      <c r="D140" t="s">
        <v>634</v>
      </c>
    </row>
    <row r="141" spans="2:4" x14ac:dyDescent="0.3">
      <c r="B141" s="4" t="s">
        <v>130</v>
      </c>
      <c r="C141" s="4" t="s">
        <v>73</v>
      </c>
      <c r="D141" t="s">
        <v>634</v>
      </c>
    </row>
    <row r="142" spans="2:4" x14ac:dyDescent="0.3">
      <c r="B142" s="4" t="s">
        <v>42</v>
      </c>
      <c r="C142" t="s">
        <v>44</v>
      </c>
      <c r="D142" t="s">
        <v>633</v>
      </c>
    </row>
    <row r="143" spans="2:4" x14ac:dyDescent="0.3">
      <c r="B143" s="4" t="s">
        <v>42</v>
      </c>
      <c r="C143" t="s">
        <v>44</v>
      </c>
      <c r="D143" t="s">
        <v>631</v>
      </c>
    </row>
    <row r="144" spans="2:4" x14ac:dyDescent="0.3">
      <c r="B144" s="4" t="s">
        <v>42</v>
      </c>
      <c r="C144" t="s">
        <v>44</v>
      </c>
      <c r="D144" t="s">
        <v>632</v>
      </c>
    </row>
    <row r="145" spans="2:4" x14ac:dyDescent="0.3">
      <c r="B145" s="4" t="s">
        <v>42</v>
      </c>
      <c r="C145" t="s">
        <v>44</v>
      </c>
      <c r="D145" s="4" t="s">
        <v>630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92C3-F2D8-486D-9DCF-AA13F25624DB}">
  <dimension ref="A1:F41"/>
  <sheetViews>
    <sheetView topLeftCell="C1" workbookViewId="0">
      <selection activeCell="E21" sqref="E21"/>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6" width="255.77734375" bestFit="1" customWidth="1"/>
  </cols>
  <sheetData>
    <row r="1" spans="1:6" ht="43.2" x14ac:dyDescent="0.3">
      <c r="A1" s="12" t="s">
        <v>3</v>
      </c>
      <c r="B1" s="12" t="s">
        <v>5</v>
      </c>
      <c r="C1" s="12" t="s">
        <v>10</v>
      </c>
      <c r="D1" s="10" t="s">
        <v>11</v>
      </c>
      <c r="E1" s="10" t="s">
        <v>12</v>
      </c>
      <c r="F1" s="10" t="s">
        <v>13</v>
      </c>
    </row>
    <row r="2" spans="1:6" x14ac:dyDescent="0.3">
      <c r="A2" t="s">
        <v>42</v>
      </c>
      <c r="B2" t="s">
        <v>44</v>
      </c>
      <c r="C2" t="s">
        <v>48</v>
      </c>
      <c r="D2" t="s">
        <v>49</v>
      </c>
      <c r="E2" t="s">
        <v>50</v>
      </c>
      <c r="F2" t="s">
        <v>51</v>
      </c>
    </row>
    <row r="3" spans="1:6" x14ac:dyDescent="0.3">
      <c r="A3" t="s">
        <v>42</v>
      </c>
      <c r="B3" t="s">
        <v>73</v>
      </c>
      <c r="C3" t="s">
        <v>74</v>
      </c>
      <c r="D3" t="s">
        <v>75</v>
      </c>
      <c r="E3" t="s">
        <v>76</v>
      </c>
      <c r="F3" t="s">
        <v>77</v>
      </c>
    </row>
    <row r="4" spans="1:6" x14ac:dyDescent="0.3">
      <c r="A4" t="s">
        <v>130</v>
      </c>
      <c r="B4" t="s">
        <v>98</v>
      </c>
      <c r="C4" t="s">
        <v>99</v>
      </c>
      <c r="D4" t="s">
        <v>100</v>
      </c>
      <c r="E4" t="s">
        <v>101</v>
      </c>
      <c r="F4" t="s">
        <v>102</v>
      </c>
    </row>
    <row r="5" spans="1:6" x14ac:dyDescent="0.3">
      <c r="A5" t="s">
        <v>42</v>
      </c>
      <c r="B5" t="s">
        <v>98</v>
      </c>
      <c r="C5" t="s">
        <v>99</v>
      </c>
      <c r="D5" t="s">
        <v>100</v>
      </c>
      <c r="E5" t="s">
        <v>101</v>
      </c>
      <c r="F5" t="s">
        <v>102</v>
      </c>
    </row>
    <row r="6" spans="1:6" x14ac:dyDescent="0.3">
      <c r="A6" t="s">
        <v>130</v>
      </c>
      <c r="B6" t="s">
        <v>98</v>
      </c>
      <c r="C6" t="s">
        <v>99</v>
      </c>
      <c r="D6" t="s">
        <v>118</v>
      </c>
      <c r="E6" t="s">
        <v>119</v>
      </c>
      <c r="F6" t="s">
        <v>53</v>
      </c>
    </row>
    <row r="7" spans="1:6" x14ac:dyDescent="0.3">
      <c r="A7" t="s">
        <v>42</v>
      </c>
      <c r="B7" t="s">
        <v>98</v>
      </c>
      <c r="C7" t="s">
        <v>99</v>
      </c>
      <c r="D7" t="s">
        <v>118</v>
      </c>
      <c r="E7" t="s">
        <v>119</v>
      </c>
      <c r="F7" t="s">
        <v>53</v>
      </c>
    </row>
    <row r="8" spans="1:6" x14ac:dyDescent="0.3">
      <c r="A8" t="s">
        <v>130</v>
      </c>
      <c r="B8" t="s">
        <v>132</v>
      </c>
      <c r="C8" t="s">
        <v>133</v>
      </c>
      <c r="D8" t="s">
        <v>134</v>
      </c>
      <c r="E8" t="s">
        <v>135</v>
      </c>
      <c r="F8" t="s">
        <v>53</v>
      </c>
    </row>
    <row r="9" spans="1:6" x14ac:dyDescent="0.3">
      <c r="A9" t="s">
        <v>130</v>
      </c>
      <c r="B9" t="s">
        <v>73</v>
      </c>
      <c r="C9" t="s">
        <v>145</v>
      </c>
      <c r="D9" t="s">
        <v>146</v>
      </c>
      <c r="E9" t="s">
        <v>147</v>
      </c>
      <c r="F9" t="s">
        <v>148</v>
      </c>
    </row>
    <row r="10" spans="1:6" x14ac:dyDescent="0.3">
      <c r="A10" t="s">
        <v>130</v>
      </c>
      <c r="B10" t="s">
        <v>73</v>
      </c>
      <c r="C10" t="s">
        <v>159</v>
      </c>
      <c r="D10" t="s">
        <v>75</v>
      </c>
      <c r="E10" t="s">
        <v>160</v>
      </c>
      <c r="F10" t="s">
        <v>53</v>
      </c>
    </row>
    <row r="11" spans="1:6" x14ac:dyDescent="0.3">
      <c r="A11" t="s">
        <v>130</v>
      </c>
      <c r="B11" t="s">
        <v>73</v>
      </c>
      <c r="C11" t="s">
        <v>173</v>
      </c>
      <c r="D11" t="s">
        <v>174</v>
      </c>
      <c r="E11" t="s">
        <v>175</v>
      </c>
      <c r="F11" t="s">
        <v>53</v>
      </c>
    </row>
    <row r="12" spans="1:6" x14ac:dyDescent="0.3">
      <c r="A12" t="s">
        <v>130</v>
      </c>
      <c r="B12" t="s">
        <v>98</v>
      </c>
      <c r="C12" t="s">
        <v>182</v>
      </c>
      <c r="D12" t="s">
        <v>100</v>
      </c>
      <c r="E12" t="s">
        <v>183</v>
      </c>
      <c r="F12" t="s">
        <v>184</v>
      </c>
    </row>
    <row r="13" spans="1:6" x14ac:dyDescent="0.3">
      <c r="A13" t="s">
        <v>130</v>
      </c>
      <c r="B13" t="s">
        <v>73</v>
      </c>
      <c r="C13" t="s">
        <v>99</v>
      </c>
      <c r="D13" t="s">
        <v>206</v>
      </c>
      <c r="E13" t="s">
        <v>207</v>
      </c>
      <c r="F13" t="s">
        <v>53</v>
      </c>
    </row>
    <row r="14" spans="1:6" x14ac:dyDescent="0.3">
      <c r="A14" t="s">
        <v>130</v>
      </c>
      <c r="B14" t="s">
        <v>132</v>
      </c>
      <c r="C14" t="s">
        <v>74</v>
      </c>
      <c r="D14" t="s">
        <v>217</v>
      </c>
      <c r="E14" t="s">
        <v>218</v>
      </c>
      <c r="F14" t="s">
        <v>53</v>
      </c>
    </row>
    <row r="15" spans="1:6" x14ac:dyDescent="0.3">
      <c r="A15" t="s">
        <v>130</v>
      </c>
      <c r="B15" t="s">
        <v>132</v>
      </c>
      <c r="C15" t="s">
        <v>232</v>
      </c>
      <c r="D15" t="s">
        <v>233</v>
      </c>
      <c r="E15" t="s">
        <v>234</v>
      </c>
      <c r="F15" t="s">
        <v>53</v>
      </c>
    </row>
    <row r="16" spans="1:6" x14ac:dyDescent="0.3">
      <c r="A16" t="s">
        <v>130</v>
      </c>
      <c r="B16" t="s">
        <v>73</v>
      </c>
      <c r="C16" t="s">
        <v>244</v>
      </c>
      <c r="D16" t="s">
        <v>134</v>
      </c>
      <c r="E16" t="s">
        <v>245</v>
      </c>
      <c r="F16" t="s">
        <v>246</v>
      </c>
    </row>
    <row r="17" spans="1:6" x14ac:dyDescent="0.3">
      <c r="A17" t="s">
        <v>130</v>
      </c>
      <c r="B17" t="s">
        <v>73</v>
      </c>
      <c r="C17" t="s">
        <v>265</v>
      </c>
      <c r="D17" t="s">
        <v>75</v>
      </c>
      <c r="E17" t="s">
        <v>266</v>
      </c>
      <c r="F17" t="s">
        <v>53</v>
      </c>
    </row>
    <row r="18" spans="1:6" x14ac:dyDescent="0.3">
      <c r="A18" t="s">
        <v>130</v>
      </c>
      <c r="B18" t="s">
        <v>73</v>
      </c>
      <c r="C18" t="s">
        <v>145</v>
      </c>
      <c r="D18" t="s">
        <v>278</v>
      </c>
      <c r="E18" t="s">
        <v>279</v>
      </c>
      <c r="F18" t="s">
        <v>53</v>
      </c>
    </row>
    <row r="19" spans="1:6" x14ac:dyDescent="0.3">
      <c r="A19" t="s">
        <v>130</v>
      </c>
      <c r="B19" t="s">
        <v>132</v>
      </c>
      <c r="C19" t="s">
        <v>294</v>
      </c>
      <c r="D19" t="s">
        <v>295</v>
      </c>
      <c r="E19" t="s">
        <v>296</v>
      </c>
      <c r="F19" t="s">
        <v>53</v>
      </c>
    </row>
    <row r="20" spans="1:6" x14ac:dyDescent="0.3">
      <c r="A20" t="s">
        <v>42</v>
      </c>
      <c r="B20" t="s">
        <v>98</v>
      </c>
      <c r="C20" t="s">
        <v>145</v>
      </c>
      <c r="D20" t="s">
        <v>305</v>
      </c>
      <c r="E20" t="s">
        <v>306</v>
      </c>
      <c r="F20" t="s">
        <v>307</v>
      </c>
    </row>
    <row r="21" spans="1:6" x14ac:dyDescent="0.3">
      <c r="A21" t="s">
        <v>130</v>
      </c>
      <c r="B21" t="s">
        <v>44</v>
      </c>
      <c r="C21" t="s">
        <v>319</v>
      </c>
      <c r="D21" t="s">
        <v>206</v>
      </c>
      <c r="E21" t="s">
        <v>320</v>
      </c>
      <c r="F21" t="s">
        <v>53</v>
      </c>
    </row>
    <row r="22" spans="1:6" x14ac:dyDescent="0.3">
      <c r="A22" t="s">
        <v>42</v>
      </c>
      <c r="B22" t="s">
        <v>44</v>
      </c>
      <c r="C22" t="s">
        <v>319</v>
      </c>
      <c r="D22" t="s">
        <v>206</v>
      </c>
      <c r="E22" t="s">
        <v>320</v>
      </c>
      <c r="F22" t="s">
        <v>53</v>
      </c>
    </row>
    <row r="23" spans="1:6" x14ac:dyDescent="0.3">
      <c r="A23" t="s">
        <v>130</v>
      </c>
      <c r="B23" t="s">
        <v>132</v>
      </c>
      <c r="C23" t="s">
        <v>145</v>
      </c>
      <c r="D23" t="s">
        <v>333</v>
      </c>
      <c r="E23" t="s">
        <v>334</v>
      </c>
      <c r="F23" t="s">
        <v>53</v>
      </c>
    </row>
    <row r="24" spans="1:6" x14ac:dyDescent="0.3">
      <c r="A24" t="s">
        <v>130</v>
      </c>
      <c r="B24" t="s">
        <v>98</v>
      </c>
      <c r="C24" t="s">
        <v>342</v>
      </c>
      <c r="D24" t="s">
        <v>49</v>
      </c>
      <c r="E24" t="s">
        <v>343</v>
      </c>
      <c r="F24" t="s">
        <v>53</v>
      </c>
    </row>
    <row r="25" spans="1:6" x14ac:dyDescent="0.3">
      <c r="A25" t="s">
        <v>130</v>
      </c>
      <c r="B25" t="s">
        <v>73</v>
      </c>
      <c r="C25" t="s">
        <v>350</v>
      </c>
      <c r="D25" t="s">
        <v>351</v>
      </c>
      <c r="E25" t="s">
        <v>352</v>
      </c>
      <c r="F25" t="s">
        <v>352</v>
      </c>
    </row>
    <row r="26" spans="1:6" x14ac:dyDescent="0.3">
      <c r="A26" t="s">
        <v>42</v>
      </c>
      <c r="B26" t="s">
        <v>98</v>
      </c>
      <c r="C26" t="s">
        <v>145</v>
      </c>
      <c r="D26" t="s">
        <v>365</v>
      </c>
      <c r="E26" t="s">
        <v>366</v>
      </c>
      <c r="F26" t="s">
        <v>53</v>
      </c>
    </row>
    <row r="27" spans="1:6" x14ac:dyDescent="0.3">
      <c r="A27" t="s">
        <v>130</v>
      </c>
      <c r="B27" t="s">
        <v>98</v>
      </c>
      <c r="C27" t="s">
        <v>265</v>
      </c>
      <c r="D27" t="s">
        <v>378</v>
      </c>
      <c r="E27" t="s">
        <v>379</v>
      </c>
      <c r="F27" t="s">
        <v>380</v>
      </c>
    </row>
    <row r="28" spans="1:6" x14ac:dyDescent="0.3">
      <c r="A28" t="s">
        <v>42</v>
      </c>
      <c r="B28" t="s">
        <v>98</v>
      </c>
      <c r="C28" t="s">
        <v>265</v>
      </c>
      <c r="D28" t="s">
        <v>378</v>
      </c>
      <c r="E28" t="s">
        <v>379</v>
      </c>
      <c r="F28" t="s">
        <v>380</v>
      </c>
    </row>
    <row r="29" spans="1:6" x14ac:dyDescent="0.3">
      <c r="A29" t="s">
        <v>42</v>
      </c>
      <c r="B29" t="s">
        <v>98</v>
      </c>
      <c r="C29" t="s">
        <v>145</v>
      </c>
      <c r="D29" t="s">
        <v>400</v>
      </c>
      <c r="E29" t="s">
        <v>401</v>
      </c>
      <c r="F29" t="s">
        <v>402</v>
      </c>
    </row>
    <row r="30" spans="1:6" x14ac:dyDescent="0.3">
      <c r="A30" t="s">
        <v>130</v>
      </c>
      <c r="B30" t="s">
        <v>98</v>
      </c>
      <c r="C30" t="s">
        <v>145</v>
      </c>
      <c r="D30" t="s">
        <v>233</v>
      </c>
      <c r="E30" t="s">
        <v>413</v>
      </c>
      <c r="F30" t="s">
        <v>414</v>
      </c>
    </row>
    <row r="31" spans="1:6" x14ac:dyDescent="0.3">
      <c r="A31" t="s">
        <v>130</v>
      </c>
      <c r="B31" t="s">
        <v>73</v>
      </c>
      <c r="C31" t="s">
        <v>145</v>
      </c>
      <c r="D31" t="s">
        <v>400</v>
      </c>
      <c r="E31" t="s">
        <v>427</v>
      </c>
      <c r="F31" t="s">
        <v>428</v>
      </c>
    </row>
    <row r="32" spans="1:6" x14ac:dyDescent="0.3">
      <c r="A32" t="s">
        <v>130</v>
      </c>
      <c r="B32" t="s">
        <v>73</v>
      </c>
      <c r="C32" t="s">
        <v>145</v>
      </c>
      <c r="D32" t="s">
        <v>443</v>
      </c>
      <c r="E32" t="s">
        <v>444</v>
      </c>
      <c r="F32" t="s">
        <v>445</v>
      </c>
    </row>
    <row r="33" spans="1:6" x14ac:dyDescent="0.3">
      <c r="A33" t="s">
        <v>42</v>
      </c>
      <c r="B33" t="s">
        <v>44</v>
      </c>
      <c r="C33" t="s">
        <v>465</v>
      </c>
      <c r="D33" t="s">
        <v>100</v>
      </c>
      <c r="E33" t="s">
        <v>466</v>
      </c>
      <c r="F33" t="s">
        <v>467</v>
      </c>
    </row>
    <row r="34" spans="1:6" x14ac:dyDescent="0.3">
      <c r="A34" t="s">
        <v>130</v>
      </c>
      <c r="B34" t="s">
        <v>98</v>
      </c>
      <c r="C34" t="s">
        <v>479</v>
      </c>
      <c r="D34" t="s">
        <v>365</v>
      </c>
      <c r="E34" t="s">
        <v>480</v>
      </c>
      <c r="F34" t="s">
        <v>53</v>
      </c>
    </row>
    <row r="35" spans="1:6" x14ac:dyDescent="0.3">
      <c r="A35" t="s">
        <v>130</v>
      </c>
      <c r="B35" t="s">
        <v>98</v>
      </c>
      <c r="C35" t="s">
        <v>145</v>
      </c>
      <c r="D35" t="s">
        <v>485</v>
      </c>
      <c r="E35" t="s">
        <v>486</v>
      </c>
      <c r="F35" t="s">
        <v>487</v>
      </c>
    </row>
    <row r="36" spans="1:6" x14ac:dyDescent="0.3">
      <c r="A36" t="s">
        <v>130</v>
      </c>
      <c r="B36" t="s">
        <v>98</v>
      </c>
      <c r="C36" t="s">
        <v>493</v>
      </c>
      <c r="D36" t="s">
        <v>305</v>
      </c>
      <c r="E36" t="s">
        <v>494</v>
      </c>
      <c r="F36" t="s">
        <v>53</v>
      </c>
    </row>
    <row r="37" spans="1:6" x14ac:dyDescent="0.3">
      <c r="A37" t="s">
        <v>130</v>
      </c>
      <c r="B37" t="s">
        <v>132</v>
      </c>
      <c r="C37" t="s">
        <v>503</v>
      </c>
      <c r="D37" t="s">
        <v>333</v>
      </c>
      <c r="E37" t="s">
        <v>504</v>
      </c>
      <c r="F37" t="s">
        <v>505</v>
      </c>
    </row>
    <row r="38" spans="1:6" x14ac:dyDescent="0.3">
      <c r="A38" t="s">
        <v>130</v>
      </c>
      <c r="B38" t="s">
        <v>132</v>
      </c>
      <c r="C38" t="s">
        <v>517</v>
      </c>
      <c r="D38" t="s">
        <v>400</v>
      </c>
      <c r="E38" t="s">
        <v>518</v>
      </c>
      <c r="F38" t="s">
        <v>53</v>
      </c>
    </row>
    <row r="39" spans="1:6" x14ac:dyDescent="0.3">
      <c r="A39" t="s">
        <v>130</v>
      </c>
      <c r="B39" t="s">
        <v>44</v>
      </c>
      <c r="C39" t="s">
        <v>525</v>
      </c>
      <c r="D39" t="s">
        <v>526</v>
      </c>
      <c r="E39" t="s">
        <v>527</v>
      </c>
      <c r="F39" t="s">
        <v>53</v>
      </c>
    </row>
    <row r="40" spans="1:6" x14ac:dyDescent="0.3">
      <c r="A40" t="s">
        <v>130</v>
      </c>
      <c r="B40" t="s">
        <v>73</v>
      </c>
      <c r="C40" t="s">
        <v>540</v>
      </c>
      <c r="D40" t="s">
        <v>49</v>
      </c>
      <c r="E40" t="s">
        <v>541</v>
      </c>
      <c r="F40" t="s">
        <v>542</v>
      </c>
    </row>
    <row r="41" spans="1:6" x14ac:dyDescent="0.3">
      <c r="A41" t="s">
        <v>130</v>
      </c>
      <c r="B41" t="s">
        <v>73</v>
      </c>
      <c r="C41" t="s">
        <v>553</v>
      </c>
      <c r="D41" t="s">
        <v>554</v>
      </c>
      <c r="E41" t="s">
        <v>555</v>
      </c>
      <c r="F41" t="s">
        <v>556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230E-9908-4D80-9045-C5173532E228}">
  <dimension ref="A1:H37"/>
  <sheetViews>
    <sheetView workbookViewId="0">
      <selection activeCell="F4" sqref="F4"/>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5" width="58.88671875" bestFit="1" customWidth="1"/>
    <col min="6" max="6" width="121.5546875" bestFit="1" customWidth="1"/>
    <col min="7" max="7" width="43.109375" bestFit="1" customWidth="1"/>
    <col min="8" max="8" width="108" bestFit="1" customWidth="1"/>
  </cols>
  <sheetData>
    <row r="1" spans="1:8" ht="43.2" x14ac:dyDescent="0.3">
      <c r="A1" s="12" t="s">
        <v>3</v>
      </c>
      <c r="B1" s="12" t="s">
        <v>5</v>
      </c>
      <c r="C1" s="12" t="s">
        <v>10</v>
      </c>
      <c r="D1" s="10" t="s">
        <v>11</v>
      </c>
      <c r="E1" s="10" t="s">
        <v>676</v>
      </c>
      <c r="F1" s="12" t="s">
        <v>677</v>
      </c>
      <c r="G1" s="10" t="s">
        <v>678</v>
      </c>
      <c r="H1" s="10" t="s">
        <v>679</v>
      </c>
    </row>
    <row r="2" spans="1:8" x14ac:dyDescent="0.3">
      <c r="A2" t="s">
        <v>42</v>
      </c>
      <c r="B2" t="s">
        <v>44</v>
      </c>
      <c r="C2" t="s">
        <v>48</v>
      </c>
      <c r="D2" t="s">
        <v>49</v>
      </c>
      <c r="E2" t="s">
        <v>680</v>
      </c>
      <c r="F2" t="s">
        <v>681</v>
      </c>
      <c r="G2" t="s">
        <v>682</v>
      </c>
      <c r="H2" s="4" t="s">
        <v>683</v>
      </c>
    </row>
    <row r="3" spans="1:8" x14ac:dyDescent="0.3">
      <c r="A3" t="s">
        <v>42</v>
      </c>
      <c r="B3" t="s">
        <v>73</v>
      </c>
      <c r="C3" t="s">
        <v>74</v>
      </c>
      <c r="D3" t="s">
        <v>75</v>
      </c>
      <c r="E3" t="s">
        <v>684</v>
      </c>
      <c r="F3" t="s">
        <v>685</v>
      </c>
      <c r="G3" t="s">
        <v>686</v>
      </c>
      <c r="H3" t="s">
        <v>687</v>
      </c>
    </row>
    <row r="4" spans="1:8" x14ac:dyDescent="0.3">
      <c r="A4" t="s">
        <v>130</v>
      </c>
      <c r="B4" t="s">
        <v>98</v>
      </c>
      <c r="C4" t="s">
        <v>99</v>
      </c>
      <c r="D4" t="s">
        <v>100</v>
      </c>
      <c r="E4" t="s">
        <v>688</v>
      </c>
      <c r="F4" t="s">
        <v>689</v>
      </c>
      <c r="G4" t="s">
        <v>690</v>
      </c>
      <c r="H4" t="s">
        <v>691</v>
      </c>
    </row>
    <row r="5" spans="1:8" x14ac:dyDescent="0.3">
      <c r="A5" t="s">
        <v>130</v>
      </c>
      <c r="B5" t="s">
        <v>98</v>
      </c>
      <c r="C5" t="s">
        <v>99</v>
      </c>
      <c r="D5" t="s">
        <v>118</v>
      </c>
      <c r="E5" t="s">
        <v>692</v>
      </c>
      <c r="F5" t="s">
        <v>119</v>
      </c>
      <c r="G5" t="s">
        <v>53</v>
      </c>
      <c r="H5" t="s">
        <v>53</v>
      </c>
    </row>
    <row r="6" spans="1:8" x14ac:dyDescent="0.3">
      <c r="A6" t="s">
        <v>130</v>
      </c>
      <c r="B6" t="s">
        <v>132</v>
      </c>
      <c r="C6" t="s">
        <v>133</v>
      </c>
      <c r="D6" t="s">
        <v>134</v>
      </c>
      <c r="E6" t="s">
        <v>231</v>
      </c>
      <c r="F6" t="s">
        <v>135</v>
      </c>
      <c r="G6" t="s">
        <v>53</v>
      </c>
      <c r="H6" t="s">
        <v>53</v>
      </c>
    </row>
    <row r="7" spans="1:8" x14ac:dyDescent="0.3">
      <c r="A7" t="s">
        <v>130</v>
      </c>
      <c r="B7" t="s">
        <v>73</v>
      </c>
      <c r="C7" t="s">
        <v>145</v>
      </c>
      <c r="D7" t="s">
        <v>146</v>
      </c>
      <c r="E7" t="s">
        <v>693</v>
      </c>
      <c r="F7" t="s">
        <v>694</v>
      </c>
    </row>
    <row r="8" spans="1:8" x14ac:dyDescent="0.3">
      <c r="A8" t="s">
        <v>130</v>
      </c>
      <c r="B8" t="s">
        <v>73</v>
      </c>
      <c r="C8" t="s">
        <v>159</v>
      </c>
      <c r="D8" t="s">
        <v>75</v>
      </c>
      <c r="E8" t="s">
        <v>695</v>
      </c>
      <c r="F8" t="s">
        <v>696</v>
      </c>
      <c r="G8" t="s">
        <v>53</v>
      </c>
      <c r="H8" t="s">
        <v>53</v>
      </c>
    </row>
    <row r="9" spans="1:8" x14ac:dyDescent="0.3">
      <c r="A9" t="s">
        <v>130</v>
      </c>
      <c r="B9" t="s">
        <v>73</v>
      </c>
      <c r="C9" t="s">
        <v>173</v>
      </c>
      <c r="D9" t="s">
        <v>174</v>
      </c>
      <c r="E9" t="s">
        <v>697</v>
      </c>
      <c r="F9" t="s">
        <v>698</v>
      </c>
      <c r="G9" t="s">
        <v>53</v>
      </c>
      <c r="H9" t="s">
        <v>53</v>
      </c>
    </row>
    <row r="10" spans="1:8" x14ac:dyDescent="0.3">
      <c r="A10" t="s">
        <v>130</v>
      </c>
      <c r="B10" t="s">
        <v>98</v>
      </c>
      <c r="C10" t="s">
        <v>182</v>
      </c>
      <c r="D10" t="s">
        <v>100</v>
      </c>
      <c r="E10" t="s">
        <v>699</v>
      </c>
      <c r="F10" t="s">
        <v>694</v>
      </c>
      <c r="G10" t="s">
        <v>700</v>
      </c>
      <c r="H10" t="s">
        <v>701</v>
      </c>
    </row>
    <row r="11" spans="1:8" x14ac:dyDescent="0.3">
      <c r="A11" t="s">
        <v>130</v>
      </c>
      <c r="B11" t="s">
        <v>73</v>
      </c>
      <c r="C11" t="s">
        <v>99</v>
      </c>
      <c r="D11" t="s">
        <v>206</v>
      </c>
      <c r="E11" t="s">
        <v>702</v>
      </c>
      <c r="F11" t="s">
        <v>703</v>
      </c>
      <c r="G11" t="s">
        <v>53</v>
      </c>
      <c r="H11" t="s">
        <v>53</v>
      </c>
    </row>
    <row r="12" spans="1:8" x14ac:dyDescent="0.3">
      <c r="A12" t="s">
        <v>130</v>
      </c>
      <c r="B12" t="s">
        <v>132</v>
      </c>
      <c r="C12" t="s">
        <v>74</v>
      </c>
      <c r="D12" t="s">
        <v>217</v>
      </c>
      <c r="E12" t="s">
        <v>704</v>
      </c>
      <c r="F12" t="s">
        <v>705</v>
      </c>
      <c r="G12" t="s">
        <v>53</v>
      </c>
      <c r="H12" t="s">
        <v>53</v>
      </c>
    </row>
    <row r="13" spans="1:8" x14ac:dyDescent="0.3">
      <c r="A13" t="s">
        <v>130</v>
      </c>
      <c r="B13" t="s">
        <v>132</v>
      </c>
      <c r="C13" t="s">
        <v>232</v>
      </c>
      <c r="D13" t="s">
        <v>233</v>
      </c>
      <c r="E13" s="4" t="s">
        <v>682</v>
      </c>
      <c r="F13" t="s">
        <v>706</v>
      </c>
      <c r="G13" t="s">
        <v>53</v>
      </c>
      <c r="H13" t="s">
        <v>53</v>
      </c>
    </row>
    <row r="14" spans="1:8" x14ac:dyDescent="0.3">
      <c r="A14" t="s">
        <v>130</v>
      </c>
      <c r="B14" t="s">
        <v>73</v>
      </c>
      <c r="C14" t="s">
        <v>244</v>
      </c>
      <c r="D14" t="s">
        <v>134</v>
      </c>
      <c r="E14" s="4" t="s">
        <v>707</v>
      </c>
      <c r="F14" s="4" t="s">
        <v>708</v>
      </c>
    </row>
    <row r="15" spans="1:8" x14ac:dyDescent="0.3">
      <c r="A15" t="s">
        <v>130</v>
      </c>
      <c r="B15" t="s">
        <v>73</v>
      </c>
      <c r="C15" t="s">
        <v>265</v>
      </c>
      <c r="D15" t="s">
        <v>75</v>
      </c>
      <c r="E15" t="s">
        <v>709</v>
      </c>
      <c r="F15" t="s">
        <v>710</v>
      </c>
      <c r="G15" t="s">
        <v>53</v>
      </c>
      <c r="H15" t="s">
        <v>53</v>
      </c>
    </row>
    <row r="16" spans="1:8" x14ac:dyDescent="0.3">
      <c r="A16" t="s">
        <v>130</v>
      </c>
      <c r="B16" t="s">
        <v>73</v>
      </c>
      <c r="C16" t="s">
        <v>145</v>
      </c>
      <c r="D16" t="s">
        <v>278</v>
      </c>
      <c r="E16" t="s">
        <v>711</v>
      </c>
      <c r="F16" t="s">
        <v>712</v>
      </c>
      <c r="G16" t="s">
        <v>53</v>
      </c>
      <c r="H16" t="s">
        <v>53</v>
      </c>
    </row>
    <row r="17" spans="1:8" x14ac:dyDescent="0.3">
      <c r="A17" t="s">
        <v>130</v>
      </c>
      <c r="B17" t="s">
        <v>132</v>
      </c>
      <c r="C17" t="s">
        <v>294</v>
      </c>
      <c r="D17" t="s">
        <v>295</v>
      </c>
      <c r="E17" t="s">
        <v>713</v>
      </c>
      <c r="F17" t="s">
        <v>694</v>
      </c>
      <c r="G17" t="s">
        <v>53</v>
      </c>
      <c r="H17" t="s">
        <v>53</v>
      </c>
    </row>
    <row r="18" spans="1:8" x14ac:dyDescent="0.3">
      <c r="A18" t="s">
        <v>42</v>
      </c>
      <c r="B18" t="s">
        <v>98</v>
      </c>
      <c r="C18" t="s">
        <v>145</v>
      </c>
      <c r="D18" t="s">
        <v>305</v>
      </c>
      <c r="E18" s="4" t="s">
        <v>714</v>
      </c>
      <c r="F18" s="4" t="s">
        <v>715</v>
      </c>
      <c r="G18" t="s">
        <v>716</v>
      </c>
      <c r="H18" t="s">
        <v>694</v>
      </c>
    </row>
    <row r="19" spans="1:8" x14ac:dyDescent="0.3">
      <c r="A19" t="s">
        <v>130</v>
      </c>
      <c r="B19" t="s">
        <v>44</v>
      </c>
      <c r="C19" t="s">
        <v>319</v>
      </c>
      <c r="D19" t="s">
        <v>206</v>
      </c>
      <c r="E19" t="s">
        <v>717</v>
      </c>
      <c r="F19" t="s">
        <v>718</v>
      </c>
      <c r="G19" t="s">
        <v>53</v>
      </c>
      <c r="H19" t="s">
        <v>53</v>
      </c>
    </row>
    <row r="20" spans="1:8" x14ac:dyDescent="0.3">
      <c r="A20" t="s">
        <v>130</v>
      </c>
      <c r="B20" t="s">
        <v>132</v>
      </c>
      <c r="C20" t="s">
        <v>145</v>
      </c>
      <c r="D20" t="s">
        <v>333</v>
      </c>
      <c r="E20" t="s">
        <v>719</v>
      </c>
      <c r="F20" t="s">
        <v>694</v>
      </c>
      <c r="G20" t="s">
        <v>53</v>
      </c>
      <c r="H20" t="s">
        <v>53</v>
      </c>
    </row>
    <row r="21" spans="1:8" x14ac:dyDescent="0.3">
      <c r="A21" t="s">
        <v>130</v>
      </c>
      <c r="B21" t="s">
        <v>98</v>
      </c>
      <c r="C21" t="s">
        <v>342</v>
      </c>
      <c r="D21" t="s">
        <v>49</v>
      </c>
      <c r="E21" t="s">
        <v>682</v>
      </c>
      <c r="F21" t="s">
        <v>720</v>
      </c>
      <c r="G21" t="s">
        <v>53</v>
      </c>
      <c r="H21" t="s">
        <v>53</v>
      </c>
    </row>
    <row r="22" spans="1:8" x14ac:dyDescent="0.3">
      <c r="A22" t="s">
        <v>130</v>
      </c>
      <c r="B22" t="s">
        <v>73</v>
      </c>
      <c r="C22" t="s">
        <v>350</v>
      </c>
      <c r="D22" t="s">
        <v>351</v>
      </c>
      <c r="E22" t="s">
        <v>721</v>
      </c>
      <c r="F22" s="4" t="s">
        <v>722</v>
      </c>
      <c r="G22" s="4" t="s">
        <v>723</v>
      </c>
      <c r="H22" s="4" t="s">
        <v>722</v>
      </c>
    </row>
    <row r="23" spans="1:8" x14ac:dyDescent="0.3">
      <c r="A23" t="s">
        <v>42</v>
      </c>
      <c r="B23" t="s">
        <v>98</v>
      </c>
      <c r="C23" t="s">
        <v>145</v>
      </c>
      <c r="D23" t="s">
        <v>365</v>
      </c>
      <c r="E23" t="s">
        <v>724</v>
      </c>
      <c r="F23" t="s">
        <v>725</v>
      </c>
      <c r="G23" t="s">
        <v>53</v>
      </c>
      <c r="H23" t="s">
        <v>53</v>
      </c>
    </row>
    <row r="24" spans="1:8" x14ac:dyDescent="0.3">
      <c r="A24" t="s">
        <v>130</v>
      </c>
      <c r="B24" t="s">
        <v>98</v>
      </c>
      <c r="C24" t="s">
        <v>265</v>
      </c>
      <c r="D24" t="s">
        <v>378</v>
      </c>
      <c r="E24" t="s">
        <v>726</v>
      </c>
      <c r="F24" t="s">
        <v>694</v>
      </c>
      <c r="G24" t="s">
        <v>727</v>
      </c>
      <c r="H24" t="s">
        <v>728</v>
      </c>
    </row>
    <row r="25" spans="1:8" x14ac:dyDescent="0.3">
      <c r="A25" t="s">
        <v>42</v>
      </c>
      <c r="B25" t="s">
        <v>98</v>
      </c>
      <c r="C25" t="s">
        <v>145</v>
      </c>
      <c r="D25" t="s">
        <v>400</v>
      </c>
      <c r="E25" t="s">
        <v>729</v>
      </c>
      <c r="F25" t="s">
        <v>730</v>
      </c>
      <c r="G25" t="s">
        <v>731</v>
      </c>
      <c r="H25" t="s">
        <v>694</v>
      </c>
    </row>
    <row r="26" spans="1:8" x14ac:dyDescent="0.3">
      <c r="A26" t="s">
        <v>130</v>
      </c>
      <c r="B26" t="s">
        <v>98</v>
      </c>
      <c r="C26" t="s">
        <v>145</v>
      </c>
      <c r="D26" t="s">
        <v>233</v>
      </c>
      <c r="E26" t="s">
        <v>413</v>
      </c>
      <c r="F26" t="s">
        <v>694</v>
      </c>
      <c r="G26" t="s">
        <v>732</v>
      </c>
      <c r="H26" t="s">
        <v>694</v>
      </c>
    </row>
    <row r="27" spans="1:8" x14ac:dyDescent="0.3">
      <c r="A27" t="s">
        <v>130</v>
      </c>
      <c r="B27" t="s">
        <v>73</v>
      </c>
      <c r="C27" t="s">
        <v>145</v>
      </c>
      <c r="D27" t="s">
        <v>400</v>
      </c>
      <c r="E27" s="4" t="s">
        <v>733</v>
      </c>
      <c r="F27" s="4" t="s">
        <v>734</v>
      </c>
      <c r="G27" t="s">
        <v>735</v>
      </c>
      <c r="H27" t="s">
        <v>694</v>
      </c>
    </row>
    <row r="28" spans="1:8" x14ac:dyDescent="0.3">
      <c r="A28" t="s">
        <v>130</v>
      </c>
      <c r="B28" t="s">
        <v>73</v>
      </c>
      <c r="C28" t="s">
        <v>145</v>
      </c>
      <c r="D28" t="s">
        <v>443</v>
      </c>
      <c r="E28" t="s">
        <v>735</v>
      </c>
      <c r="F28" t="s">
        <v>736</v>
      </c>
      <c r="G28" t="s">
        <v>737</v>
      </c>
      <c r="H28" t="s">
        <v>738</v>
      </c>
    </row>
    <row r="29" spans="1:8" x14ac:dyDescent="0.3">
      <c r="A29" t="s">
        <v>42</v>
      </c>
      <c r="B29" t="s">
        <v>44</v>
      </c>
      <c r="C29" t="s">
        <v>465</v>
      </c>
      <c r="D29" t="s">
        <v>100</v>
      </c>
      <c r="E29" t="s">
        <v>739</v>
      </c>
      <c r="F29" t="s">
        <v>740</v>
      </c>
      <c r="G29" t="s">
        <v>741</v>
      </c>
      <c r="H29" t="s">
        <v>742</v>
      </c>
    </row>
    <row r="30" spans="1:8" x14ac:dyDescent="0.3">
      <c r="A30" t="s">
        <v>130</v>
      </c>
      <c r="B30" t="s">
        <v>98</v>
      </c>
      <c r="C30" t="s">
        <v>479</v>
      </c>
      <c r="D30" t="s">
        <v>365</v>
      </c>
      <c r="E30" t="s">
        <v>743</v>
      </c>
      <c r="F30" t="s">
        <v>744</v>
      </c>
      <c r="G30" t="s">
        <v>53</v>
      </c>
      <c r="H30" t="s">
        <v>53</v>
      </c>
    </row>
    <row r="31" spans="1:8" x14ac:dyDescent="0.3">
      <c r="A31" t="s">
        <v>130</v>
      </c>
      <c r="B31" t="s">
        <v>98</v>
      </c>
      <c r="C31" t="s">
        <v>145</v>
      </c>
      <c r="D31" t="s">
        <v>485</v>
      </c>
      <c r="E31" t="s">
        <v>745</v>
      </c>
      <c r="F31" t="s">
        <v>746</v>
      </c>
      <c r="G31" t="s">
        <v>747</v>
      </c>
      <c r="H31" t="s">
        <v>748</v>
      </c>
    </row>
    <row r="32" spans="1:8" x14ac:dyDescent="0.3">
      <c r="A32" t="s">
        <v>130</v>
      </c>
      <c r="B32" t="s">
        <v>98</v>
      </c>
      <c r="C32" t="s">
        <v>493</v>
      </c>
      <c r="D32" t="s">
        <v>305</v>
      </c>
      <c r="E32" t="s">
        <v>749</v>
      </c>
      <c r="F32" t="s">
        <v>694</v>
      </c>
      <c r="G32" t="s">
        <v>53</v>
      </c>
      <c r="H32" t="s">
        <v>53</v>
      </c>
    </row>
    <row r="33" spans="1:8" x14ac:dyDescent="0.3">
      <c r="A33" t="s">
        <v>130</v>
      </c>
      <c r="B33" t="s">
        <v>132</v>
      </c>
      <c r="C33" t="s">
        <v>503</v>
      </c>
      <c r="D33" t="s">
        <v>333</v>
      </c>
      <c r="E33" t="s">
        <v>749</v>
      </c>
      <c r="F33" t="s">
        <v>694</v>
      </c>
      <c r="G33" t="s">
        <v>750</v>
      </c>
      <c r="H33" t="s">
        <v>751</v>
      </c>
    </row>
    <row r="34" spans="1:8" x14ac:dyDescent="0.3">
      <c r="A34" t="s">
        <v>130</v>
      </c>
      <c r="B34" t="s">
        <v>132</v>
      </c>
      <c r="C34" t="s">
        <v>517</v>
      </c>
      <c r="D34" t="s">
        <v>400</v>
      </c>
      <c r="E34" t="s">
        <v>752</v>
      </c>
      <c r="F34" t="s">
        <v>753</v>
      </c>
      <c r="G34" t="s">
        <v>53</v>
      </c>
      <c r="H34" t="s">
        <v>53</v>
      </c>
    </row>
    <row r="35" spans="1:8" x14ac:dyDescent="0.3">
      <c r="A35" t="s">
        <v>130</v>
      </c>
      <c r="B35" t="s">
        <v>44</v>
      </c>
      <c r="C35" t="s">
        <v>525</v>
      </c>
      <c r="D35" t="s">
        <v>526</v>
      </c>
      <c r="E35" t="s">
        <v>735</v>
      </c>
      <c r="F35" t="s">
        <v>694</v>
      </c>
      <c r="G35" t="s">
        <v>53</v>
      </c>
      <c r="H35" t="s">
        <v>53</v>
      </c>
    </row>
    <row r="36" spans="1:8" x14ac:dyDescent="0.3">
      <c r="A36" t="s">
        <v>130</v>
      </c>
      <c r="B36" t="s">
        <v>73</v>
      </c>
      <c r="C36" t="s">
        <v>540</v>
      </c>
      <c r="D36" t="s">
        <v>49</v>
      </c>
      <c r="E36" t="s">
        <v>754</v>
      </c>
      <c r="F36" t="s">
        <v>755</v>
      </c>
      <c r="G36" t="s">
        <v>737</v>
      </c>
      <c r="H36" t="s">
        <v>756</v>
      </c>
    </row>
    <row r="37" spans="1:8" x14ac:dyDescent="0.3">
      <c r="A37" t="s">
        <v>130</v>
      </c>
      <c r="B37" t="s">
        <v>73</v>
      </c>
      <c r="C37" t="s">
        <v>553</v>
      </c>
      <c r="D37" t="s">
        <v>554</v>
      </c>
      <c r="E37" t="s">
        <v>757</v>
      </c>
      <c r="F37" t="s">
        <v>758</v>
      </c>
      <c r="G37" t="s">
        <v>759</v>
      </c>
      <c r="H37" t="s">
        <v>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804A-32A8-43E4-9B8F-ADEBD7CB2057}">
  <dimension ref="A1:P41"/>
  <sheetViews>
    <sheetView workbookViewId="0">
      <selection activeCell="N29" sqref="N29"/>
    </sheetView>
  </sheetViews>
  <sheetFormatPr defaultRowHeight="14.4" x14ac:dyDescent="0.3"/>
  <cols>
    <col min="1" max="1" width="16.33203125" bestFit="1" customWidth="1"/>
    <col min="2" max="2" width="29.109375" bestFit="1" customWidth="1"/>
    <col min="3" max="3" width="26.5546875" customWidth="1"/>
    <col min="4" max="4" width="33.44140625" bestFit="1" customWidth="1"/>
    <col min="5" max="5" width="27.33203125" customWidth="1"/>
    <col min="6" max="6" width="32.5546875" customWidth="1"/>
    <col min="7" max="7" width="41.33203125" customWidth="1"/>
    <col min="8" max="8" width="29.5546875" customWidth="1"/>
    <col min="9" max="9" width="48.109375" customWidth="1"/>
    <col min="10" max="10" width="37.33203125" customWidth="1"/>
    <col min="11" max="11" width="39.5546875" customWidth="1"/>
    <col min="12" max="12" width="24.21875" customWidth="1"/>
    <col min="13" max="13" width="30.88671875" customWidth="1"/>
    <col min="14" max="14" width="26.21875" customWidth="1"/>
    <col min="15" max="15" width="27.44140625" customWidth="1"/>
    <col min="16" max="16" width="63.109375" customWidth="1"/>
  </cols>
  <sheetData>
    <row r="1" spans="1:16" ht="86.4" x14ac:dyDescent="0.3">
      <c r="A1" s="12" t="s">
        <v>3</v>
      </c>
      <c r="B1" s="12" t="s">
        <v>5</v>
      </c>
      <c r="C1" s="12" t="s">
        <v>14</v>
      </c>
      <c r="D1" s="12" t="s">
        <v>15</v>
      </c>
      <c r="E1" s="12" t="s">
        <v>16</v>
      </c>
      <c r="F1" s="12" t="s">
        <v>17</v>
      </c>
      <c r="G1" s="12" t="s">
        <v>18</v>
      </c>
      <c r="H1" s="12" t="s">
        <v>19</v>
      </c>
      <c r="I1" s="12" t="s">
        <v>571</v>
      </c>
      <c r="J1" s="12" t="s">
        <v>20</v>
      </c>
      <c r="K1" s="12" t="s">
        <v>21</v>
      </c>
      <c r="L1" s="12" t="s">
        <v>22</v>
      </c>
      <c r="M1" s="12" t="s">
        <v>23</v>
      </c>
      <c r="N1" s="12" t="s">
        <v>24</v>
      </c>
      <c r="O1" s="12" t="s">
        <v>25</v>
      </c>
      <c r="P1" s="12" t="s">
        <v>26</v>
      </c>
    </row>
    <row r="2" spans="1:16" x14ac:dyDescent="0.3">
      <c r="A2" t="s">
        <v>42</v>
      </c>
      <c r="B2" t="s">
        <v>44</v>
      </c>
      <c r="C2" s="14" t="s">
        <v>148</v>
      </c>
      <c r="D2" s="14" t="s">
        <v>148</v>
      </c>
      <c r="E2" s="14" t="s">
        <v>148</v>
      </c>
      <c r="F2" t="s">
        <v>52</v>
      </c>
      <c r="G2" s="13" t="s">
        <v>148</v>
      </c>
      <c r="H2" t="s">
        <v>54</v>
      </c>
      <c r="I2" s="13" t="s">
        <v>148</v>
      </c>
      <c r="J2" t="s">
        <v>55</v>
      </c>
      <c r="K2" s="13" t="s">
        <v>148</v>
      </c>
      <c r="L2" t="s">
        <v>56</v>
      </c>
      <c r="M2" s="13" t="s">
        <v>148</v>
      </c>
      <c r="N2" t="s">
        <v>57</v>
      </c>
      <c r="O2" s="13" t="s">
        <v>148</v>
      </c>
      <c r="P2" t="s">
        <v>58</v>
      </c>
    </row>
    <row r="3" spans="1:16" x14ac:dyDescent="0.3">
      <c r="A3" t="s">
        <v>42</v>
      </c>
      <c r="B3" t="s">
        <v>73</v>
      </c>
      <c r="C3" s="14" t="s">
        <v>148</v>
      </c>
      <c r="D3" s="14" t="s">
        <v>148</v>
      </c>
      <c r="E3" s="14" t="s">
        <v>148</v>
      </c>
      <c r="F3" t="s">
        <v>78</v>
      </c>
      <c r="G3" s="13" t="s">
        <v>148</v>
      </c>
      <c r="H3" t="s">
        <v>79</v>
      </c>
      <c r="I3" s="13" t="s">
        <v>148</v>
      </c>
      <c r="J3" t="s">
        <v>80</v>
      </c>
      <c r="K3" s="13" t="s">
        <v>148</v>
      </c>
      <c r="L3" t="s">
        <v>81</v>
      </c>
      <c r="M3" s="13" t="s">
        <v>148</v>
      </c>
      <c r="N3" t="s">
        <v>82</v>
      </c>
      <c r="O3" s="13" t="s">
        <v>148</v>
      </c>
      <c r="P3" t="s">
        <v>83</v>
      </c>
    </row>
    <row r="4" spans="1:16" x14ac:dyDescent="0.3">
      <c r="A4" t="s">
        <v>130</v>
      </c>
      <c r="B4" t="s">
        <v>98</v>
      </c>
      <c r="C4" s="14" t="s">
        <v>103</v>
      </c>
      <c r="D4" s="14">
        <v>4</v>
      </c>
      <c r="E4" s="14">
        <v>4</v>
      </c>
      <c r="F4" t="s">
        <v>104</v>
      </c>
      <c r="G4" s="13" t="s">
        <v>103</v>
      </c>
      <c r="H4" t="s">
        <v>53</v>
      </c>
      <c r="I4" s="13" t="s">
        <v>103</v>
      </c>
      <c r="J4" t="s">
        <v>53</v>
      </c>
      <c r="K4" s="13" t="s">
        <v>103</v>
      </c>
      <c r="L4" t="s">
        <v>53</v>
      </c>
      <c r="M4" s="13" t="s">
        <v>105</v>
      </c>
      <c r="N4" t="s">
        <v>53</v>
      </c>
      <c r="O4" s="13" t="s">
        <v>103</v>
      </c>
      <c r="P4" t="s">
        <v>53</v>
      </c>
    </row>
    <row r="5" spans="1:16" x14ac:dyDescent="0.3">
      <c r="A5" t="s">
        <v>42</v>
      </c>
      <c r="B5" t="s">
        <v>98</v>
      </c>
      <c r="C5" s="14" t="s">
        <v>103</v>
      </c>
      <c r="D5" s="14">
        <v>4</v>
      </c>
      <c r="E5" s="14">
        <v>4</v>
      </c>
      <c r="F5" t="s">
        <v>104</v>
      </c>
      <c r="G5" s="13" t="s">
        <v>103</v>
      </c>
      <c r="H5" t="s">
        <v>53</v>
      </c>
      <c r="I5" s="13" t="s">
        <v>103</v>
      </c>
      <c r="J5" t="s">
        <v>53</v>
      </c>
      <c r="K5" s="13" t="s">
        <v>103</v>
      </c>
      <c r="L5" t="s">
        <v>53</v>
      </c>
      <c r="M5" s="13" t="s">
        <v>105</v>
      </c>
      <c r="N5" t="s">
        <v>53</v>
      </c>
      <c r="O5" s="13" t="s">
        <v>103</v>
      </c>
      <c r="P5" t="s">
        <v>53</v>
      </c>
    </row>
    <row r="6" spans="1:16" x14ac:dyDescent="0.3">
      <c r="A6" t="s">
        <v>130</v>
      </c>
      <c r="B6" t="s">
        <v>98</v>
      </c>
      <c r="C6" s="14" t="s">
        <v>103</v>
      </c>
      <c r="D6" s="14">
        <v>4</v>
      </c>
      <c r="E6" s="14">
        <v>4</v>
      </c>
      <c r="F6" t="s">
        <v>53</v>
      </c>
      <c r="G6" s="13" t="s">
        <v>103</v>
      </c>
      <c r="H6" t="s">
        <v>53</v>
      </c>
      <c r="I6" s="13" t="s">
        <v>103</v>
      </c>
      <c r="J6" t="s">
        <v>53</v>
      </c>
      <c r="K6" s="13" t="s">
        <v>103</v>
      </c>
      <c r="L6" t="s">
        <v>53</v>
      </c>
      <c r="M6" s="13" t="s">
        <v>103</v>
      </c>
      <c r="N6" t="s">
        <v>53</v>
      </c>
      <c r="O6" s="13" t="s">
        <v>103</v>
      </c>
      <c r="P6" t="s">
        <v>53</v>
      </c>
    </row>
    <row r="7" spans="1:16" x14ac:dyDescent="0.3">
      <c r="A7" t="s">
        <v>42</v>
      </c>
      <c r="B7" t="s">
        <v>98</v>
      </c>
      <c r="C7" s="14" t="s">
        <v>103</v>
      </c>
      <c r="D7" s="14">
        <v>4</v>
      </c>
      <c r="E7" s="14">
        <v>4</v>
      </c>
      <c r="F7" t="s">
        <v>53</v>
      </c>
      <c r="G7" s="13" t="s">
        <v>103</v>
      </c>
      <c r="H7" t="s">
        <v>53</v>
      </c>
      <c r="I7" s="13" t="s">
        <v>103</v>
      </c>
      <c r="J7" t="s">
        <v>53</v>
      </c>
      <c r="K7" s="13" t="s">
        <v>103</v>
      </c>
      <c r="L7" t="s">
        <v>53</v>
      </c>
      <c r="M7" s="13" t="s">
        <v>103</v>
      </c>
      <c r="N7" t="s">
        <v>53</v>
      </c>
      <c r="O7" s="13" t="s">
        <v>103</v>
      </c>
      <c r="P7" t="s">
        <v>53</v>
      </c>
    </row>
    <row r="8" spans="1:16" x14ac:dyDescent="0.3">
      <c r="A8" t="s">
        <v>130</v>
      </c>
      <c r="B8" t="s">
        <v>132</v>
      </c>
      <c r="C8" s="14" t="s">
        <v>105</v>
      </c>
      <c r="D8" s="14">
        <v>3</v>
      </c>
      <c r="E8" s="14">
        <v>3</v>
      </c>
      <c r="F8" t="s">
        <v>53</v>
      </c>
      <c r="G8" s="13" t="s">
        <v>105</v>
      </c>
      <c r="H8" t="s">
        <v>53</v>
      </c>
      <c r="I8" s="13" t="s">
        <v>105</v>
      </c>
      <c r="J8" t="s">
        <v>53</v>
      </c>
      <c r="K8" s="13" t="s">
        <v>105</v>
      </c>
      <c r="L8" t="s">
        <v>53</v>
      </c>
      <c r="M8" s="13" t="s">
        <v>105</v>
      </c>
      <c r="N8" t="s">
        <v>53</v>
      </c>
      <c r="O8" s="13" t="s">
        <v>105</v>
      </c>
      <c r="P8" t="s">
        <v>53</v>
      </c>
    </row>
    <row r="9" spans="1:16" x14ac:dyDescent="0.3">
      <c r="A9" t="s">
        <v>130</v>
      </c>
      <c r="B9" t="s">
        <v>73</v>
      </c>
      <c r="C9" s="14" t="s">
        <v>103</v>
      </c>
      <c r="D9" s="14">
        <v>4</v>
      </c>
      <c r="E9" s="14">
        <v>4</v>
      </c>
      <c r="F9" t="s">
        <v>149</v>
      </c>
      <c r="G9" s="13" t="s">
        <v>103</v>
      </c>
      <c r="H9" t="s">
        <v>148</v>
      </c>
      <c r="I9" s="13" t="s">
        <v>105</v>
      </c>
      <c r="J9" t="s">
        <v>148</v>
      </c>
      <c r="K9" s="13" t="s">
        <v>105</v>
      </c>
      <c r="L9" t="s">
        <v>150</v>
      </c>
      <c r="M9" s="13" t="s">
        <v>105</v>
      </c>
      <c r="N9" t="s">
        <v>148</v>
      </c>
      <c r="O9" s="13" t="s">
        <v>105</v>
      </c>
      <c r="P9" t="s">
        <v>148</v>
      </c>
    </row>
    <row r="10" spans="1:16" x14ac:dyDescent="0.3">
      <c r="A10" t="s">
        <v>130</v>
      </c>
      <c r="B10" t="s">
        <v>73</v>
      </c>
      <c r="C10" s="14" t="s">
        <v>103</v>
      </c>
      <c r="D10" s="14">
        <v>4</v>
      </c>
      <c r="E10" s="14">
        <v>5</v>
      </c>
      <c r="F10" t="s">
        <v>53</v>
      </c>
      <c r="G10" s="13" t="s">
        <v>103</v>
      </c>
      <c r="H10" t="s">
        <v>53</v>
      </c>
      <c r="I10" s="13" t="s">
        <v>105</v>
      </c>
      <c r="J10" t="s">
        <v>53</v>
      </c>
      <c r="K10" s="13" t="s">
        <v>161</v>
      </c>
      <c r="L10" t="s">
        <v>53</v>
      </c>
      <c r="M10" s="13" t="s">
        <v>105</v>
      </c>
      <c r="N10" t="s">
        <v>53</v>
      </c>
      <c r="O10" s="13" t="s">
        <v>105</v>
      </c>
      <c r="P10" t="s">
        <v>53</v>
      </c>
    </row>
    <row r="11" spans="1:16" x14ac:dyDescent="0.3">
      <c r="A11" t="s">
        <v>130</v>
      </c>
      <c r="B11" t="s">
        <v>73</v>
      </c>
      <c r="C11" s="14" t="s">
        <v>161</v>
      </c>
      <c r="D11" s="14">
        <v>5</v>
      </c>
      <c r="E11" s="14">
        <v>3</v>
      </c>
      <c r="F11" t="s">
        <v>53</v>
      </c>
      <c r="G11" s="13" t="s">
        <v>161</v>
      </c>
      <c r="H11" t="s">
        <v>53</v>
      </c>
      <c r="I11" s="13" t="s">
        <v>161</v>
      </c>
      <c r="J11" t="s">
        <v>53</v>
      </c>
      <c r="K11" s="13" t="s">
        <v>161</v>
      </c>
      <c r="L11" t="s">
        <v>53</v>
      </c>
      <c r="M11" s="13" t="s">
        <v>161</v>
      </c>
      <c r="N11" t="s">
        <v>53</v>
      </c>
      <c r="O11" s="13" t="s">
        <v>161</v>
      </c>
      <c r="P11" t="s">
        <v>53</v>
      </c>
    </row>
    <row r="12" spans="1:16" x14ac:dyDescent="0.3">
      <c r="A12" t="s">
        <v>130</v>
      </c>
      <c r="B12" t="s">
        <v>98</v>
      </c>
      <c r="C12" s="14" t="s">
        <v>103</v>
      </c>
      <c r="D12" s="14">
        <v>3</v>
      </c>
      <c r="E12" s="14">
        <v>3</v>
      </c>
      <c r="F12" t="s">
        <v>185</v>
      </c>
      <c r="G12" s="13" t="s">
        <v>105</v>
      </c>
      <c r="H12" t="s">
        <v>186</v>
      </c>
      <c r="I12" s="13" t="s">
        <v>105</v>
      </c>
      <c r="J12" t="s">
        <v>187</v>
      </c>
      <c r="K12" s="13" t="s">
        <v>161</v>
      </c>
      <c r="L12" t="s">
        <v>188</v>
      </c>
      <c r="M12" s="13" t="s">
        <v>105</v>
      </c>
      <c r="N12" t="s">
        <v>189</v>
      </c>
      <c r="O12" s="13" t="s">
        <v>190</v>
      </c>
      <c r="P12" t="s">
        <v>191</v>
      </c>
    </row>
    <row r="13" spans="1:16" x14ac:dyDescent="0.3">
      <c r="A13" t="s">
        <v>130</v>
      </c>
      <c r="B13" t="s">
        <v>73</v>
      </c>
      <c r="C13" s="14" t="s">
        <v>161</v>
      </c>
      <c r="D13" s="14">
        <v>5</v>
      </c>
      <c r="E13" s="14">
        <v>5</v>
      </c>
      <c r="F13" t="s">
        <v>53</v>
      </c>
      <c r="G13" s="13" t="s">
        <v>161</v>
      </c>
      <c r="H13" t="s">
        <v>53</v>
      </c>
      <c r="I13" s="13" t="s">
        <v>161</v>
      </c>
      <c r="J13" t="s">
        <v>208</v>
      </c>
      <c r="K13" s="13" t="s">
        <v>161</v>
      </c>
      <c r="L13" t="s">
        <v>53</v>
      </c>
      <c r="M13" s="13" t="s">
        <v>161</v>
      </c>
      <c r="N13" t="s">
        <v>53</v>
      </c>
      <c r="O13" s="13" t="s">
        <v>161</v>
      </c>
      <c r="P13" t="s">
        <v>53</v>
      </c>
    </row>
    <row r="14" spans="1:16" x14ac:dyDescent="0.3">
      <c r="A14" t="s">
        <v>130</v>
      </c>
      <c r="B14" t="s">
        <v>132</v>
      </c>
      <c r="C14" s="14" t="s">
        <v>103</v>
      </c>
      <c r="D14" s="14">
        <v>3</v>
      </c>
      <c r="E14" s="14">
        <v>5</v>
      </c>
      <c r="F14" t="s">
        <v>53</v>
      </c>
      <c r="G14" s="13" t="s">
        <v>105</v>
      </c>
      <c r="H14" t="s">
        <v>53</v>
      </c>
      <c r="I14" s="13" t="s">
        <v>161</v>
      </c>
      <c r="J14" t="s">
        <v>53</v>
      </c>
      <c r="K14" s="13" t="s">
        <v>103</v>
      </c>
      <c r="L14" t="s">
        <v>53</v>
      </c>
      <c r="M14" s="13" t="s">
        <v>190</v>
      </c>
      <c r="N14" t="s">
        <v>53</v>
      </c>
      <c r="O14" s="13" t="s">
        <v>105</v>
      </c>
      <c r="P14" t="s">
        <v>53</v>
      </c>
    </row>
    <row r="15" spans="1:16" x14ac:dyDescent="0.3">
      <c r="A15" t="s">
        <v>130</v>
      </c>
      <c r="B15" t="s">
        <v>132</v>
      </c>
      <c r="C15" s="14" t="s">
        <v>105</v>
      </c>
      <c r="D15" s="14">
        <v>3</v>
      </c>
      <c r="E15" s="14">
        <v>3</v>
      </c>
      <c r="F15" t="s">
        <v>53</v>
      </c>
      <c r="G15" s="13" t="s">
        <v>105</v>
      </c>
      <c r="H15" t="s">
        <v>53</v>
      </c>
      <c r="I15" s="13" t="s">
        <v>190</v>
      </c>
      <c r="J15" t="s">
        <v>53</v>
      </c>
      <c r="K15" s="13" t="s">
        <v>105</v>
      </c>
      <c r="L15" t="s">
        <v>53</v>
      </c>
      <c r="M15" s="13" t="s">
        <v>103</v>
      </c>
      <c r="N15" t="s">
        <v>53</v>
      </c>
      <c r="O15" s="13" t="s">
        <v>105</v>
      </c>
      <c r="P15" t="s">
        <v>53</v>
      </c>
    </row>
    <row r="16" spans="1:16" x14ac:dyDescent="0.3">
      <c r="A16" t="s">
        <v>130</v>
      </c>
      <c r="B16" t="s">
        <v>73</v>
      </c>
      <c r="C16" s="14" t="s">
        <v>105</v>
      </c>
      <c r="D16" s="14">
        <v>3</v>
      </c>
      <c r="E16" s="14">
        <v>3</v>
      </c>
      <c r="F16" t="s">
        <v>247</v>
      </c>
      <c r="G16" s="13" t="s">
        <v>105</v>
      </c>
      <c r="H16" t="s">
        <v>248</v>
      </c>
      <c r="I16" s="13" t="s">
        <v>161</v>
      </c>
      <c r="J16" t="s">
        <v>249</v>
      </c>
      <c r="K16" s="13" t="s">
        <v>190</v>
      </c>
      <c r="L16" t="s">
        <v>250</v>
      </c>
      <c r="M16" s="13" t="s">
        <v>190</v>
      </c>
      <c r="N16" t="s">
        <v>251</v>
      </c>
      <c r="O16" s="13" t="s">
        <v>190</v>
      </c>
      <c r="P16" t="s">
        <v>252</v>
      </c>
    </row>
    <row r="17" spans="1:16" x14ac:dyDescent="0.3">
      <c r="A17" t="s">
        <v>130</v>
      </c>
      <c r="B17" t="s">
        <v>73</v>
      </c>
      <c r="C17" s="14" t="s">
        <v>161</v>
      </c>
      <c r="D17" s="14">
        <v>5</v>
      </c>
      <c r="E17" s="14">
        <v>5</v>
      </c>
      <c r="F17" t="s">
        <v>267</v>
      </c>
      <c r="G17" s="13" t="s">
        <v>161</v>
      </c>
      <c r="H17" t="s">
        <v>53</v>
      </c>
      <c r="I17" s="13" t="s">
        <v>161</v>
      </c>
      <c r="J17" t="s">
        <v>53</v>
      </c>
      <c r="K17" s="13" t="s">
        <v>161</v>
      </c>
      <c r="L17" t="s">
        <v>53</v>
      </c>
      <c r="M17" s="13" t="s">
        <v>161</v>
      </c>
      <c r="N17" t="s">
        <v>53</v>
      </c>
      <c r="O17" s="13" t="s">
        <v>161</v>
      </c>
      <c r="P17" t="s">
        <v>53</v>
      </c>
    </row>
    <row r="18" spans="1:16" x14ac:dyDescent="0.3">
      <c r="A18" t="s">
        <v>130</v>
      </c>
      <c r="B18" t="s">
        <v>73</v>
      </c>
      <c r="C18" s="14" t="s">
        <v>105</v>
      </c>
      <c r="D18" s="14">
        <v>2</v>
      </c>
      <c r="E18" s="14">
        <v>3</v>
      </c>
      <c r="F18" t="s">
        <v>280</v>
      </c>
      <c r="G18" s="13" t="s">
        <v>190</v>
      </c>
      <c r="H18" t="s">
        <v>53</v>
      </c>
      <c r="I18" s="13" t="s">
        <v>103</v>
      </c>
      <c r="J18" t="s">
        <v>53</v>
      </c>
      <c r="K18" s="13" t="s">
        <v>281</v>
      </c>
      <c r="L18" t="s">
        <v>282</v>
      </c>
      <c r="M18" s="13" t="s">
        <v>105</v>
      </c>
      <c r="N18" t="s">
        <v>53</v>
      </c>
      <c r="O18" s="13" t="s">
        <v>105</v>
      </c>
      <c r="P18" t="s">
        <v>53</v>
      </c>
    </row>
    <row r="19" spans="1:16" x14ac:dyDescent="0.3">
      <c r="A19" t="s">
        <v>130</v>
      </c>
      <c r="B19" t="s">
        <v>132</v>
      </c>
      <c r="C19" s="14" t="s">
        <v>103</v>
      </c>
      <c r="D19" s="14">
        <v>4</v>
      </c>
      <c r="E19" s="14">
        <v>4</v>
      </c>
      <c r="F19" t="s">
        <v>53</v>
      </c>
      <c r="G19" s="13" t="s">
        <v>103</v>
      </c>
      <c r="H19" t="s">
        <v>53</v>
      </c>
      <c r="I19" s="13" t="s">
        <v>103</v>
      </c>
      <c r="J19" t="s">
        <v>53</v>
      </c>
      <c r="K19" s="13" t="s">
        <v>103</v>
      </c>
      <c r="L19" t="s">
        <v>53</v>
      </c>
      <c r="M19" s="13" t="s">
        <v>103</v>
      </c>
      <c r="N19" t="s">
        <v>53</v>
      </c>
      <c r="O19" s="13" t="s">
        <v>103</v>
      </c>
      <c r="P19" t="s">
        <v>53</v>
      </c>
    </row>
    <row r="20" spans="1:16" x14ac:dyDescent="0.3">
      <c r="A20" t="s">
        <v>42</v>
      </c>
      <c r="B20" t="s">
        <v>98</v>
      </c>
      <c r="C20" s="14" t="s">
        <v>105</v>
      </c>
      <c r="D20" s="14">
        <v>3</v>
      </c>
      <c r="E20" s="14">
        <v>5</v>
      </c>
      <c r="F20" t="s">
        <v>53</v>
      </c>
      <c r="G20" s="13" t="s">
        <v>103</v>
      </c>
      <c r="H20" t="s">
        <v>53</v>
      </c>
      <c r="I20" s="13" t="s">
        <v>161</v>
      </c>
      <c r="J20" t="s">
        <v>53</v>
      </c>
      <c r="K20" s="13" t="s">
        <v>103</v>
      </c>
      <c r="L20" t="s">
        <v>53</v>
      </c>
      <c r="M20" s="13" t="s">
        <v>105</v>
      </c>
      <c r="N20" t="s">
        <v>308</v>
      </c>
      <c r="O20" s="13" t="s">
        <v>190</v>
      </c>
      <c r="P20" t="s">
        <v>309</v>
      </c>
    </row>
    <row r="21" spans="1:16" x14ac:dyDescent="0.3">
      <c r="A21" t="s">
        <v>130</v>
      </c>
      <c r="B21" t="s">
        <v>44</v>
      </c>
      <c r="C21" s="14" t="s">
        <v>105</v>
      </c>
      <c r="D21" s="14">
        <v>3</v>
      </c>
      <c r="E21" s="14">
        <v>4</v>
      </c>
      <c r="F21" t="s">
        <v>321</v>
      </c>
      <c r="G21" s="13" t="s">
        <v>105</v>
      </c>
      <c r="H21" t="s">
        <v>53</v>
      </c>
      <c r="I21" s="13" t="s">
        <v>103</v>
      </c>
      <c r="J21" t="s">
        <v>53</v>
      </c>
      <c r="K21" s="13" t="s">
        <v>103</v>
      </c>
      <c r="L21" t="s">
        <v>53</v>
      </c>
      <c r="M21" s="13" t="s">
        <v>103</v>
      </c>
      <c r="N21" t="s">
        <v>53</v>
      </c>
      <c r="O21" s="13" t="s">
        <v>103</v>
      </c>
      <c r="P21" t="s">
        <v>53</v>
      </c>
    </row>
    <row r="22" spans="1:16" x14ac:dyDescent="0.3">
      <c r="A22" t="s">
        <v>42</v>
      </c>
      <c r="B22" t="s">
        <v>44</v>
      </c>
      <c r="C22" s="14" t="s">
        <v>105</v>
      </c>
      <c r="D22" s="14">
        <v>3</v>
      </c>
      <c r="E22" s="14">
        <v>4</v>
      </c>
      <c r="F22" t="s">
        <v>321</v>
      </c>
      <c r="G22" s="13" t="s">
        <v>105</v>
      </c>
      <c r="H22" t="s">
        <v>53</v>
      </c>
      <c r="I22" s="13" t="s">
        <v>103</v>
      </c>
      <c r="J22" t="s">
        <v>53</v>
      </c>
      <c r="K22" s="13" t="s">
        <v>103</v>
      </c>
      <c r="L22" t="s">
        <v>53</v>
      </c>
      <c r="M22" s="13" t="s">
        <v>103</v>
      </c>
      <c r="N22" t="s">
        <v>53</v>
      </c>
      <c r="O22" s="13" t="s">
        <v>103</v>
      </c>
      <c r="P22" t="s">
        <v>53</v>
      </c>
    </row>
    <row r="23" spans="1:16" x14ac:dyDescent="0.3">
      <c r="A23" t="s">
        <v>130</v>
      </c>
      <c r="B23" t="s">
        <v>132</v>
      </c>
      <c r="C23" s="14" t="s">
        <v>103</v>
      </c>
      <c r="D23" s="14">
        <v>4</v>
      </c>
      <c r="E23" s="14">
        <v>4</v>
      </c>
      <c r="F23" t="s">
        <v>53</v>
      </c>
      <c r="G23" s="13" t="s">
        <v>161</v>
      </c>
      <c r="H23" t="s">
        <v>53</v>
      </c>
      <c r="I23" s="13" t="s">
        <v>103</v>
      </c>
      <c r="J23" t="s">
        <v>53</v>
      </c>
      <c r="K23" s="13" t="s">
        <v>105</v>
      </c>
      <c r="L23" t="s">
        <v>53</v>
      </c>
      <c r="M23" s="13" t="s">
        <v>103</v>
      </c>
      <c r="N23" t="s">
        <v>53</v>
      </c>
      <c r="O23" s="13" t="s">
        <v>161</v>
      </c>
      <c r="P23" t="s">
        <v>53</v>
      </c>
    </row>
    <row r="24" spans="1:16" x14ac:dyDescent="0.3">
      <c r="A24" t="s">
        <v>130</v>
      </c>
      <c r="B24" t="s">
        <v>98</v>
      </c>
      <c r="C24" s="14" t="s">
        <v>161</v>
      </c>
      <c r="D24" s="14">
        <v>5</v>
      </c>
      <c r="E24" s="14">
        <v>5</v>
      </c>
      <c r="F24" t="s">
        <v>53</v>
      </c>
      <c r="G24" s="13" t="s">
        <v>161</v>
      </c>
      <c r="H24" t="s">
        <v>53</v>
      </c>
      <c r="I24" s="13" t="s">
        <v>161</v>
      </c>
      <c r="J24" t="s">
        <v>53</v>
      </c>
      <c r="K24" s="13" t="s">
        <v>161</v>
      </c>
      <c r="L24" t="s">
        <v>53</v>
      </c>
      <c r="M24" s="13" t="s">
        <v>161</v>
      </c>
      <c r="N24" t="s">
        <v>53</v>
      </c>
      <c r="O24" s="13" t="s">
        <v>161</v>
      </c>
      <c r="P24" t="s">
        <v>53</v>
      </c>
    </row>
    <row r="25" spans="1:16" x14ac:dyDescent="0.3">
      <c r="A25" t="s">
        <v>130</v>
      </c>
      <c r="B25" t="s">
        <v>73</v>
      </c>
      <c r="C25" s="14" t="s">
        <v>103</v>
      </c>
      <c r="D25" s="14">
        <v>5</v>
      </c>
      <c r="E25" s="14">
        <v>4</v>
      </c>
      <c r="F25" t="s">
        <v>353</v>
      </c>
      <c r="G25" s="13" t="s">
        <v>103</v>
      </c>
      <c r="H25" t="s">
        <v>53</v>
      </c>
      <c r="I25" s="13" t="s">
        <v>105</v>
      </c>
      <c r="J25" t="s">
        <v>354</v>
      </c>
      <c r="K25" s="13" t="s">
        <v>103</v>
      </c>
      <c r="L25" t="s">
        <v>53</v>
      </c>
      <c r="M25" s="13" t="s">
        <v>103</v>
      </c>
      <c r="N25" t="s">
        <v>53</v>
      </c>
      <c r="O25" s="13" t="s">
        <v>105</v>
      </c>
      <c r="P25" t="s">
        <v>355</v>
      </c>
    </row>
    <row r="26" spans="1:16" x14ac:dyDescent="0.3">
      <c r="A26" t="s">
        <v>42</v>
      </c>
      <c r="B26" t="s">
        <v>98</v>
      </c>
      <c r="C26" s="14" t="s">
        <v>103</v>
      </c>
      <c r="D26" s="14">
        <v>4</v>
      </c>
      <c r="E26" s="14">
        <v>4</v>
      </c>
      <c r="F26" t="s">
        <v>367</v>
      </c>
      <c r="G26" s="13" t="s">
        <v>103</v>
      </c>
      <c r="H26" t="s">
        <v>53</v>
      </c>
      <c r="I26" s="13" t="s">
        <v>103</v>
      </c>
      <c r="J26" t="s">
        <v>53</v>
      </c>
      <c r="K26" s="13" t="s">
        <v>103</v>
      </c>
      <c r="L26" t="s">
        <v>368</v>
      </c>
      <c r="M26" s="13" t="s">
        <v>103</v>
      </c>
      <c r="N26" t="s">
        <v>368</v>
      </c>
      <c r="O26" s="13" t="s">
        <v>103</v>
      </c>
      <c r="P26" t="s">
        <v>53</v>
      </c>
    </row>
    <row r="27" spans="1:16" x14ac:dyDescent="0.3">
      <c r="A27" t="s">
        <v>130</v>
      </c>
      <c r="B27" t="s">
        <v>98</v>
      </c>
      <c r="C27" s="14" t="s">
        <v>103</v>
      </c>
      <c r="D27" s="14">
        <v>3</v>
      </c>
      <c r="E27" s="14">
        <v>4</v>
      </c>
      <c r="F27" t="s">
        <v>381</v>
      </c>
      <c r="G27" s="13" t="s">
        <v>103</v>
      </c>
      <c r="H27" t="s">
        <v>382</v>
      </c>
      <c r="I27" s="13" t="s">
        <v>190</v>
      </c>
      <c r="J27" t="s">
        <v>383</v>
      </c>
      <c r="K27" s="13" t="s">
        <v>103</v>
      </c>
      <c r="L27" t="s">
        <v>384</v>
      </c>
      <c r="M27" s="13" t="s">
        <v>105</v>
      </c>
      <c r="N27" t="s">
        <v>385</v>
      </c>
      <c r="O27" s="13" t="s">
        <v>103</v>
      </c>
      <c r="P27" t="s">
        <v>386</v>
      </c>
    </row>
    <row r="28" spans="1:16" x14ac:dyDescent="0.3">
      <c r="A28" t="s">
        <v>42</v>
      </c>
      <c r="B28" t="s">
        <v>98</v>
      </c>
      <c r="C28" s="14" t="s">
        <v>103</v>
      </c>
      <c r="D28" s="14">
        <v>3</v>
      </c>
      <c r="E28" s="14">
        <v>4</v>
      </c>
      <c r="F28" t="s">
        <v>381</v>
      </c>
      <c r="G28" s="13" t="s">
        <v>103</v>
      </c>
      <c r="H28" t="s">
        <v>382</v>
      </c>
      <c r="I28" s="13" t="s">
        <v>190</v>
      </c>
      <c r="J28" t="s">
        <v>383</v>
      </c>
      <c r="K28" s="13" t="s">
        <v>103</v>
      </c>
      <c r="L28" t="s">
        <v>384</v>
      </c>
      <c r="M28" s="13" t="s">
        <v>105</v>
      </c>
      <c r="N28" t="s">
        <v>385</v>
      </c>
      <c r="O28" s="13" t="s">
        <v>103</v>
      </c>
      <c r="P28" t="s">
        <v>386</v>
      </c>
    </row>
    <row r="29" spans="1:16" x14ac:dyDescent="0.3">
      <c r="A29" t="s">
        <v>42</v>
      </c>
      <c r="B29" t="s">
        <v>98</v>
      </c>
      <c r="C29" s="14" t="s">
        <v>105</v>
      </c>
      <c r="D29" s="14">
        <v>3</v>
      </c>
      <c r="E29" s="14">
        <v>4</v>
      </c>
      <c r="F29" t="s">
        <v>53</v>
      </c>
      <c r="G29" s="13" t="s">
        <v>105</v>
      </c>
      <c r="H29" t="s">
        <v>53</v>
      </c>
      <c r="I29" s="13" t="s">
        <v>105</v>
      </c>
      <c r="J29" t="s">
        <v>53</v>
      </c>
      <c r="K29" s="13" t="s">
        <v>105</v>
      </c>
      <c r="L29" t="s">
        <v>53</v>
      </c>
      <c r="M29" s="13" t="s">
        <v>103</v>
      </c>
      <c r="N29" t="s">
        <v>53</v>
      </c>
      <c r="O29" s="13" t="s">
        <v>103</v>
      </c>
      <c r="P29" t="s">
        <v>53</v>
      </c>
    </row>
    <row r="30" spans="1:16" x14ac:dyDescent="0.3">
      <c r="A30" t="s">
        <v>130</v>
      </c>
      <c r="B30" t="s">
        <v>98</v>
      </c>
      <c r="C30" s="14" t="s">
        <v>103</v>
      </c>
      <c r="D30" s="14">
        <v>4</v>
      </c>
      <c r="E30" s="14">
        <v>5</v>
      </c>
      <c r="F30" t="s">
        <v>415</v>
      </c>
      <c r="G30" s="13" t="s">
        <v>161</v>
      </c>
      <c r="H30" t="s">
        <v>416</v>
      </c>
      <c r="I30" s="13" t="s">
        <v>161</v>
      </c>
      <c r="J30" t="s">
        <v>416</v>
      </c>
      <c r="K30" s="13" t="s">
        <v>103</v>
      </c>
      <c r="L30" t="s">
        <v>416</v>
      </c>
      <c r="M30" s="13" t="s">
        <v>161</v>
      </c>
      <c r="N30" t="s">
        <v>416</v>
      </c>
      <c r="O30" s="13" t="s">
        <v>103</v>
      </c>
      <c r="P30" t="s">
        <v>416</v>
      </c>
    </row>
    <row r="31" spans="1:16" x14ac:dyDescent="0.3">
      <c r="A31" t="s">
        <v>130</v>
      </c>
      <c r="B31" t="s">
        <v>73</v>
      </c>
      <c r="C31" s="14" t="s">
        <v>161</v>
      </c>
      <c r="D31" s="14">
        <v>4</v>
      </c>
      <c r="E31" s="14">
        <v>4</v>
      </c>
      <c r="F31" t="s">
        <v>429</v>
      </c>
      <c r="G31" s="13" t="s">
        <v>103</v>
      </c>
      <c r="H31" t="s">
        <v>53</v>
      </c>
      <c r="I31" s="13" t="s">
        <v>190</v>
      </c>
      <c r="J31" t="s">
        <v>430</v>
      </c>
      <c r="K31" s="13" t="s">
        <v>105</v>
      </c>
      <c r="L31" t="s">
        <v>53</v>
      </c>
      <c r="M31" s="13" t="s">
        <v>103</v>
      </c>
      <c r="N31" t="s">
        <v>53</v>
      </c>
      <c r="O31" s="13" t="s">
        <v>103</v>
      </c>
      <c r="P31" t="s">
        <v>53</v>
      </c>
    </row>
    <row r="32" spans="1:16" x14ac:dyDescent="0.3">
      <c r="A32" t="s">
        <v>130</v>
      </c>
      <c r="B32" t="s">
        <v>73</v>
      </c>
      <c r="C32" s="14" t="s">
        <v>161</v>
      </c>
      <c r="D32" s="14">
        <v>5</v>
      </c>
      <c r="E32" s="14">
        <v>5</v>
      </c>
      <c r="F32" t="s">
        <v>446</v>
      </c>
      <c r="G32" s="13" t="s">
        <v>103</v>
      </c>
      <c r="H32" t="s">
        <v>447</v>
      </c>
      <c r="I32" s="13" t="s">
        <v>105</v>
      </c>
      <c r="J32" t="s">
        <v>448</v>
      </c>
      <c r="K32" s="13" t="s">
        <v>103</v>
      </c>
      <c r="L32" t="s">
        <v>449</v>
      </c>
      <c r="M32" s="13" t="s">
        <v>103</v>
      </c>
      <c r="N32" t="s">
        <v>450</v>
      </c>
      <c r="O32" s="13" t="s">
        <v>103</v>
      </c>
      <c r="P32" t="s">
        <v>451</v>
      </c>
    </row>
    <row r="33" spans="1:16" x14ac:dyDescent="0.3">
      <c r="A33" t="s">
        <v>42</v>
      </c>
      <c r="B33" t="s">
        <v>44</v>
      </c>
      <c r="C33" s="14" t="s">
        <v>190</v>
      </c>
      <c r="D33" s="14">
        <v>2</v>
      </c>
      <c r="E33" s="14">
        <v>3</v>
      </c>
      <c r="F33" t="s">
        <v>468</v>
      </c>
      <c r="G33" s="13" t="s">
        <v>105</v>
      </c>
      <c r="H33" t="s">
        <v>53</v>
      </c>
      <c r="I33" s="13" t="s">
        <v>105</v>
      </c>
      <c r="J33" t="s">
        <v>53</v>
      </c>
      <c r="K33" s="13" t="s">
        <v>105</v>
      </c>
      <c r="L33" t="s">
        <v>53</v>
      </c>
      <c r="M33" s="13" t="s">
        <v>105</v>
      </c>
      <c r="N33" t="s">
        <v>469</v>
      </c>
      <c r="O33" s="13" t="s">
        <v>103</v>
      </c>
      <c r="P33" t="s">
        <v>53</v>
      </c>
    </row>
    <row r="34" spans="1:16" x14ac:dyDescent="0.3">
      <c r="A34" t="s">
        <v>130</v>
      </c>
      <c r="B34" t="s">
        <v>98</v>
      </c>
      <c r="C34" s="14" t="s">
        <v>190</v>
      </c>
      <c r="D34" s="14">
        <v>4</v>
      </c>
      <c r="E34" s="14">
        <v>4</v>
      </c>
      <c r="F34" t="s">
        <v>53</v>
      </c>
      <c r="G34" s="13" t="s">
        <v>103</v>
      </c>
      <c r="H34" t="s">
        <v>53</v>
      </c>
      <c r="I34" s="13" t="s">
        <v>103</v>
      </c>
      <c r="J34" t="s">
        <v>53</v>
      </c>
      <c r="K34" s="13" t="s">
        <v>103</v>
      </c>
      <c r="L34" t="s">
        <v>53</v>
      </c>
      <c r="M34" s="13" t="s">
        <v>161</v>
      </c>
      <c r="N34" t="s">
        <v>53</v>
      </c>
      <c r="O34" s="13" t="s">
        <v>103</v>
      </c>
      <c r="P34" t="s">
        <v>53</v>
      </c>
    </row>
    <row r="35" spans="1:16" x14ac:dyDescent="0.3">
      <c r="A35" t="s">
        <v>130</v>
      </c>
      <c r="B35" t="s">
        <v>98</v>
      </c>
      <c r="C35" s="14" t="s">
        <v>103</v>
      </c>
      <c r="D35" s="14">
        <v>4</v>
      </c>
      <c r="E35" s="14">
        <v>2</v>
      </c>
      <c r="F35" t="s">
        <v>488</v>
      </c>
      <c r="G35" s="13" t="s">
        <v>105</v>
      </c>
      <c r="H35" t="s">
        <v>53</v>
      </c>
      <c r="I35" s="13" t="s">
        <v>103</v>
      </c>
      <c r="J35" t="s">
        <v>53</v>
      </c>
      <c r="K35" s="13" t="s">
        <v>103</v>
      </c>
      <c r="L35" t="s">
        <v>53</v>
      </c>
      <c r="M35" s="13" t="s">
        <v>103</v>
      </c>
      <c r="N35" t="s">
        <v>53</v>
      </c>
      <c r="O35" s="13" t="s">
        <v>103</v>
      </c>
      <c r="P35" t="s">
        <v>53</v>
      </c>
    </row>
    <row r="36" spans="1:16" x14ac:dyDescent="0.3">
      <c r="A36" t="s">
        <v>130</v>
      </c>
      <c r="B36" t="s">
        <v>98</v>
      </c>
      <c r="C36" s="14" t="s">
        <v>105</v>
      </c>
      <c r="D36" s="14">
        <v>3</v>
      </c>
      <c r="E36" s="14">
        <v>4</v>
      </c>
      <c r="F36" t="s">
        <v>53</v>
      </c>
      <c r="G36" s="13" t="s">
        <v>103</v>
      </c>
      <c r="H36" t="s">
        <v>53</v>
      </c>
      <c r="I36" s="13" t="s">
        <v>103</v>
      </c>
      <c r="J36" t="s">
        <v>53</v>
      </c>
      <c r="K36" s="13" t="s">
        <v>103</v>
      </c>
      <c r="L36" t="s">
        <v>53</v>
      </c>
      <c r="M36" s="13" t="s">
        <v>105</v>
      </c>
      <c r="N36" t="s">
        <v>53</v>
      </c>
      <c r="O36" s="13" t="s">
        <v>105</v>
      </c>
      <c r="P36" t="s">
        <v>53</v>
      </c>
    </row>
    <row r="37" spans="1:16" x14ac:dyDescent="0.3">
      <c r="A37" t="s">
        <v>130</v>
      </c>
      <c r="B37" t="s">
        <v>132</v>
      </c>
      <c r="C37" s="14" t="s">
        <v>105</v>
      </c>
      <c r="D37" s="14">
        <v>2</v>
      </c>
      <c r="E37" s="14">
        <v>2</v>
      </c>
      <c r="F37" t="s">
        <v>53</v>
      </c>
      <c r="G37" s="13" t="s">
        <v>105</v>
      </c>
      <c r="H37" t="s">
        <v>506</v>
      </c>
      <c r="I37" s="13" t="s">
        <v>190</v>
      </c>
      <c r="J37" t="s">
        <v>53</v>
      </c>
      <c r="K37" s="13" t="s">
        <v>105</v>
      </c>
      <c r="L37" t="s">
        <v>53</v>
      </c>
      <c r="M37" s="13" t="s">
        <v>190</v>
      </c>
      <c r="N37" t="s">
        <v>53</v>
      </c>
      <c r="O37" s="13" t="s">
        <v>105</v>
      </c>
      <c r="P37" t="s">
        <v>53</v>
      </c>
    </row>
    <row r="38" spans="1:16" x14ac:dyDescent="0.3">
      <c r="A38" t="s">
        <v>130</v>
      </c>
      <c r="B38" t="s">
        <v>132</v>
      </c>
      <c r="C38" s="14" t="s">
        <v>105</v>
      </c>
      <c r="D38" s="14">
        <v>3</v>
      </c>
      <c r="E38" s="14">
        <v>3</v>
      </c>
      <c r="F38" t="s">
        <v>53</v>
      </c>
      <c r="G38" s="13" t="s">
        <v>105</v>
      </c>
      <c r="H38" t="s">
        <v>53</v>
      </c>
      <c r="I38" s="13" t="s">
        <v>105</v>
      </c>
      <c r="J38" t="s">
        <v>53</v>
      </c>
      <c r="K38" s="13" t="s">
        <v>105</v>
      </c>
      <c r="L38" t="s">
        <v>53</v>
      </c>
      <c r="M38" s="13" t="s">
        <v>105</v>
      </c>
      <c r="N38" t="s">
        <v>53</v>
      </c>
      <c r="O38" s="13" t="s">
        <v>105</v>
      </c>
      <c r="P38" t="s">
        <v>53</v>
      </c>
    </row>
    <row r="39" spans="1:16" x14ac:dyDescent="0.3">
      <c r="A39" t="s">
        <v>130</v>
      </c>
      <c r="B39" t="s">
        <v>44</v>
      </c>
      <c r="C39" s="14" t="s">
        <v>103</v>
      </c>
      <c r="D39" s="14">
        <v>4</v>
      </c>
      <c r="E39" s="14">
        <v>4</v>
      </c>
      <c r="F39" t="s">
        <v>53</v>
      </c>
      <c r="G39" s="13" t="s">
        <v>103</v>
      </c>
      <c r="H39" t="s">
        <v>53</v>
      </c>
      <c r="I39" s="13" t="s">
        <v>103</v>
      </c>
      <c r="J39" t="s">
        <v>53</v>
      </c>
      <c r="K39" s="13" t="s">
        <v>103</v>
      </c>
      <c r="L39" t="s">
        <v>53</v>
      </c>
      <c r="M39" s="13" t="s">
        <v>103</v>
      </c>
      <c r="N39" t="s">
        <v>53</v>
      </c>
      <c r="O39" s="13" t="s">
        <v>103</v>
      </c>
      <c r="P39" t="s">
        <v>53</v>
      </c>
    </row>
    <row r="40" spans="1:16" x14ac:dyDescent="0.3">
      <c r="A40" t="s">
        <v>130</v>
      </c>
      <c r="B40" t="s">
        <v>73</v>
      </c>
      <c r="C40" s="14" t="s">
        <v>103</v>
      </c>
      <c r="D40" s="14">
        <v>4</v>
      </c>
      <c r="E40" s="14">
        <v>3</v>
      </c>
      <c r="F40" t="s">
        <v>53</v>
      </c>
      <c r="G40" s="13" t="s">
        <v>103</v>
      </c>
      <c r="H40" t="s">
        <v>53</v>
      </c>
      <c r="I40" s="13" t="s">
        <v>161</v>
      </c>
      <c r="J40" t="s">
        <v>53</v>
      </c>
      <c r="K40" s="13" t="s">
        <v>103</v>
      </c>
      <c r="L40" t="s">
        <v>53</v>
      </c>
      <c r="M40" s="13" t="s">
        <v>103</v>
      </c>
      <c r="N40" t="s">
        <v>53</v>
      </c>
      <c r="O40" s="13" t="s">
        <v>103</v>
      </c>
      <c r="P40" t="s">
        <v>53</v>
      </c>
    </row>
    <row r="41" spans="1:16" x14ac:dyDescent="0.3">
      <c r="A41" t="s">
        <v>130</v>
      </c>
      <c r="B41" t="s">
        <v>73</v>
      </c>
      <c r="C41" s="14" t="s">
        <v>103</v>
      </c>
      <c r="D41" s="14">
        <v>3</v>
      </c>
      <c r="E41" s="14">
        <v>4</v>
      </c>
      <c r="F41" t="s">
        <v>557</v>
      </c>
      <c r="G41" s="13" t="s">
        <v>103</v>
      </c>
      <c r="H41" t="s">
        <v>558</v>
      </c>
      <c r="I41" s="13" t="s">
        <v>103</v>
      </c>
      <c r="J41" t="s">
        <v>559</v>
      </c>
      <c r="K41" s="13" t="s">
        <v>105</v>
      </c>
      <c r="L41" t="s">
        <v>560</v>
      </c>
      <c r="M41" s="13" t="s">
        <v>105</v>
      </c>
      <c r="N41" t="s">
        <v>561</v>
      </c>
      <c r="O41" s="13" t="s">
        <v>190</v>
      </c>
      <c r="P41" t="s">
        <v>562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FDEB-1E38-4135-B416-B3986C77DD57}">
  <dimension ref="A1:K104"/>
  <sheetViews>
    <sheetView zoomScale="80" zoomScaleNormal="80" workbookViewId="0">
      <selection activeCell="M114" sqref="M114"/>
    </sheetView>
  </sheetViews>
  <sheetFormatPr defaultRowHeight="14.4" x14ac:dyDescent="0.3"/>
  <cols>
    <col min="1" max="1" width="16.21875" bestFit="1" customWidth="1"/>
    <col min="2" max="2" width="40.44140625" bestFit="1" customWidth="1"/>
    <col min="3" max="3" width="40.44140625" customWidth="1"/>
    <col min="4" max="4" width="42.44140625" bestFit="1" customWidth="1"/>
    <col min="5" max="5" width="36.109375" bestFit="1" customWidth="1"/>
    <col min="6" max="6" width="38.88671875" customWidth="1"/>
    <col min="7" max="7" width="47.109375" bestFit="1" customWidth="1"/>
    <col min="8" max="8" width="62.77734375" bestFit="1" customWidth="1"/>
    <col min="9" max="9" width="36" bestFit="1" customWidth="1"/>
    <col min="10" max="10" width="42.77734375" bestFit="1" customWidth="1"/>
    <col min="11" max="11" width="43.33203125" bestFit="1" customWidth="1"/>
  </cols>
  <sheetData>
    <row r="1" spans="1:11" ht="72" x14ac:dyDescent="0.3">
      <c r="A1" s="12" t="s">
        <v>3</v>
      </c>
      <c r="B1" s="12" t="s">
        <v>5</v>
      </c>
      <c r="C1" s="12" t="s">
        <v>642</v>
      </c>
      <c r="D1" s="12" t="s">
        <v>643</v>
      </c>
      <c r="E1" s="12" t="s">
        <v>644</v>
      </c>
      <c r="F1" s="12" t="s">
        <v>645</v>
      </c>
      <c r="G1" s="12" t="s">
        <v>646</v>
      </c>
      <c r="H1" s="12" t="s">
        <v>647</v>
      </c>
      <c r="I1" s="12" t="s">
        <v>648</v>
      </c>
      <c r="J1" s="12" t="s">
        <v>649</v>
      </c>
      <c r="K1" s="12" t="s">
        <v>650</v>
      </c>
    </row>
    <row r="2" spans="1:11" x14ac:dyDescent="0.3">
      <c r="A2" t="s">
        <v>130</v>
      </c>
      <c r="B2" t="s">
        <v>98</v>
      </c>
      <c r="C2" t="s">
        <v>579</v>
      </c>
      <c r="D2" s="20" t="s">
        <v>103</v>
      </c>
      <c r="E2" s="14">
        <v>4</v>
      </c>
      <c r="F2" s="14">
        <v>4</v>
      </c>
      <c r="G2" s="13" t="s">
        <v>103</v>
      </c>
      <c r="H2" s="13" t="s">
        <v>103</v>
      </c>
      <c r="I2" s="13" t="s">
        <v>103</v>
      </c>
      <c r="J2" s="13" t="s">
        <v>105</v>
      </c>
      <c r="K2" s="13" t="s">
        <v>103</v>
      </c>
    </row>
    <row r="3" spans="1:11" x14ac:dyDescent="0.3">
      <c r="A3" t="s">
        <v>42</v>
      </c>
      <c r="B3" t="s">
        <v>98</v>
      </c>
      <c r="C3" t="s">
        <v>579</v>
      </c>
      <c r="D3" s="20" t="s">
        <v>103</v>
      </c>
      <c r="E3" s="14">
        <v>4</v>
      </c>
      <c r="F3" s="14">
        <v>4</v>
      </c>
      <c r="G3" s="13" t="s">
        <v>103</v>
      </c>
      <c r="H3" s="13" t="s">
        <v>103</v>
      </c>
      <c r="I3" s="13" t="s">
        <v>103</v>
      </c>
      <c r="J3" s="13" t="s">
        <v>105</v>
      </c>
      <c r="K3" s="13" t="s">
        <v>103</v>
      </c>
    </row>
    <row r="4" spans="1:11" x14ac:dyDescent="0.3">
      <c r="A4" t="s">
        <v>130</v>
      </c>
      <c r="B4" t="s">
        <v>98</v>
      </c>
      <c r="C4" t="s">
        <v>579</v>
      </c>
      <c r="D4" s="20" t="s">
        <v>103</v>
      </c>
      <c r="E4" s="14">
        <v>4</v>
      </c>
      <c r="F4" s="14">
        <v>4</v>
      </c>
      <c r="G4" s="13" t="s">
        <v>103</v>
      </c>
      <c r="H4" s="13" t="s">
        <v>103</v>
      </c>
      <c r="I4" s="13" t="s">
        <v>103</v>
      </c>
      <c r="J4" s="13" t="s">
        <v>103</v>
      </c>
      <c r="K4" s="13" t="s">
        <v>103</v>
      </c>
    </row>
    <row r="5" spans="1:11" x14ac:dyDescent="0.3">
      <c r="A5" t="s">
        <v>42</v>
      </c>
      <c r="B5" t="s">
        <v>98</v>
      </c>
      <c r="C5" t="s">
        <v>579</v>
      </c>
      <c r="D5" s="20" t="s">
        <v>103</v>
      </c>
      <c r="E5" s="14">
        <v>4</v>
      </c>
      <c r="F5" s="14">
        <v>4</v>
      </c>
      <c r="G5" s="13" t="s">
        <v>103</v>
      </c>
      <c r="H5" s="13" t="s">
        <v>103</v>
      </c>
      <c r="I5" s="13" t="s">
        <v>103</v>
      </c>
      <c r="J5" s="13" t="s">
        <v>103</v>
      </c>
      <c r="K5" s="13" t="s">
        <v>103</v>
      </c>
    </row>
    <row r="6" spans="1:11" x14ac:dyDescent="0.3">
      <c r="A6" t="s">
        <v>130</v>
      </c>
      <c r="B6" t="s">
        <v>132</v>
      </c>
      <c r="C6" t="s">
        <v>580</v>
      </c>
      <c r="D6" s="20" t="s">
        <v>105</v>
      </c>
      <c r="E6" s="14">
        <v>3</v>
      </c>
      <c r="F6" s="14">
        <v>3</v>
      </c>
      <c r="G6" s="13" t="s">
        <v>105</v>
      </c>
      <c r="H6" s="13" t="s">
        <v>105</v>
      </c>
      <c r="I6" s="13" t="s">
        <v>105</v>
      </c>
      <c r="J6" s="13" t="s">
        <v>105</v>
      </c>
      <c r="K6" s="13" t="s">
        <v>105</v>
      </c>
    </row>
    <row r="7" spans="1:11" x14ac:dyDescent="0.3">
      <c r="A7" t="s">
        <v>130</v>
      </c>
      <c r="B7" t="s">
        <v>73</v>
      </c>
      <c r="C7" t="s">
        <v>580</v>
      </c>
      <c r="D7" s="20" t="s">
        <v>103</v>
      </c>
      <c r="E7" s="14">
        <v>4</v>
      </c>
      <c r="F7" s="14">
        <v>4</v>
      </c>
      <c r="G7" s="13" t="s">
        <v>103</v>
      </c>
      <c r="H7" s="13" t="s">
        <v>105</v>
      </c>
      <c r="I7" s="13" t="s">
        <v>105</v>
      </c>
      <c r="J7" s="13" t="s">
        <v>105</v>
      </c>
      <c r="K7" s="13" t="s">
        <v>105</v>
      </c>
    </row>
    <row r="8" spans="1:11" x14ac:dyDescent="0.3">
      <c r="A8" t="s">
        <v>130</v>
      </c>
      <c r="B8" t="s">
        <v>73</v>
      </c>
      <c r="C8" t="s">
        <v>580</v>
      </c>
      <c r="D8" s="20" t="s">
        <v>103</v>
      </c>
      <c r="E8" s="14">
        <v>4</v>
      </c>
      <c r="F8" s="14">
        <v>5</v>
      </c>
      <c r="G8" s="13" t="s">
        <v>103</v>
      </c>
      <c r="H8" s="13" t="s">
        <v>105</v>
      </c>
      <c r="I8" s="13" t="s">
        <v>161</v>
      </c>
      <c r="J8" s="13" t="s">
        <v>105</v>
      </c>
      <c r="K8" s="13" t="s">
        <v>105</v>
      </c>
    </row>
    <row r="9" spans="1:11" x14ac:dyDescent="0.3">
      <c r="A9" t="s">
        <v>130</v>
      </c>
      <c r="B9" t="s">
        <v>73</v>
      </c>
      <c r="C9" t="s">
        <v>580</v>
      </c>
      <c r="D9" s="20" t="s">
        <v>161</v>
      </c>
      <c r="E9" s="14">
        <v>5</v>
      </c>
      <c r="F9" s="14">
        <v>3</v>
      </c>
      <c r="G9" s="13" t="s">
        <v>161</v>
      </c>
      <c r="H9" s="13" t="s">
        <v>161</v>
      </c>
      <c r="I9" s="13" t="s">
        <v>161</v>
      </c>
      <c r="J9" s="13" t="s">
        <v>161</v>
      </c>
      <c r="K9" s="13" t="s">
        <v>161</v>
      </c>
    </row>
    <row r="10" spans="1:11" x14ac:dyDescent="0.3">
      <c r="A10" t="s">
        <v>130</v>
      </c>
      <c r="B10" t="s">
        <v>98</v>
      </c>
      <c r="C10" t="s">
        <v>579</v>
      </c>
      <c r="D10" s="20" t="s">
        <v>103</v>
      </c>
      <c r="E10" s="14">
        <v>3</v>
      </c>
      <c r="F10" s="14">
        <v>3</v>
      </c>
      <c r="G10" s="13" t="s">
        <v>105</v>
      </c>
      <c r="H10" s="13" t="s">
        <v>105</v>
      </c>
      <c r="I10" s="13" t="s">
        <v>161</v>
      </c>
      <c r="J10" s="13" t="s">
        <v>105</v>
      </c>
      <c r="K10" s="13" t="s">
        <v>190</v>
      </c>
    </row>
    <row r="11" spans="1:11" x14ac:dyDescent="0.3">
      <c r="A11" t="s">
        <v>130</v>
      </c>
      <c r="B11" t="s">
        <v>73</v>
      </c>
      <c r="C11" t="s">
        <v>580</v>
      </c>
      <c r="D11" s="20" t="s">
        <v>161</v>
      </c>
      <c r="E11" s="14">
        <v>5</v>
      </c>
      <c r="F11" s="14">
        <v>5</v>
      </c>
      <c r="G11" s="13" t="s">
        <v>161</v>
      </c>
      <c r="H11" s="13" t="s">
        <v>161</v>
      </c>
      <c r="I11" s="13" t="s">
        <v>161</v>
      </c>
      <c r="J11" s="13" t="s">
        <v>161</v>
      </c>
      <c r="K11" s="13" t="s">
        <v>161</v>
      </c>
    </row>
    <row r="12" spans="1:11" x14ac:dyDescent="0.3">
      <c r="A12" t="s">
        <v>130</v>
      </c>
      <c r="B12" t="s">
        <v>132</v>
      </c>
      <c r="C12" t="s">
        <v>580</v>
      </c>
      <c r="D12" s="20" t="s">
        <v>103</v>
      </c>
      <c r="E12" s="14">
        <v>3</v>
      </c>
      <c r="F12" s="14">
        <v>5</v>
      </c>
      <c r="G12" s="13" t="s">
        <v>105</v>
      </c>
      <c r="H12" s="13" t="s">
        <v>161</v>
      </c>
      <c r="I12" s="13" t="s">
        <v>103</v>
      </c>
      <c r="J12" s="13" t="s">
        <v>190</v>
      </c>
      <c r="K12" s="13" t="s">
        <v>105</v>
      </c>
    </row>
    <row r="13" spans="1:11" x14ac:dyDescent="0.3">
      <c r="A13" t="s">
        <v>130</v>
      </c>
      <c r="B13" t="s">
        <v>132</v>
      </c>
      <c r="C13" t="s">
        <v>580</v>
      </c>
      <c r="D13" s="20" t="s">
        <v>105</v>
      </c>
      <c r="E13" s="14">
        <v>3</v>
      </c>
      <c r="F13" s="14">
        <v>3</v>
      </c>
      <c r="G13" s="13" t="s">
        <v>105</v>
      </c>
      <c r="H13" s="13" t="s">
        <v>190</v>
      </c>
      <c r="I13" s="13" t="s">
        <v>105</v>
      </c>
      <c r="J13" s="13" t="s">
        <v>103</v>
      </c>
      <c r="K13" s="13" t="s">
        <v>105</v>
      </c>
    </row>
    <row r="14" spans="1:11" x14ac:dyDescent="0.3">
      <c r="A14" t="s">
        <v>130</v>
      </c>
      <c r="B14" t="s">
        <v>73</v>
      </c>
      <c r="C14" t="s">
        <v>580</v>
      </c>
      <c r="D14" s="20" t="s">
        <v>105</v>
      </c>
      <c r="E14" s="14">
        <v>3</v>
      </c>
      <c r="F14" s="14">
        <v>3</v>
      </c>
      <c r="G14" s="13" t="s">
        <v>105</v>
      </c>
      <c r="H14" s="13" t="s">
        <v>161</v>
      </c>
      <c r="I14" s="13" t="s">
        <v>190</v>
      </c>
      <c r="J14" s="13" t="s">
        <v>190</v>
      </c>
      <c r="K14" s="13" t="s">
        <v>190</v>
      </c>
    </row>
    <row r="15" spans="1:11" x14ac:dyDescent="0.3">
      <c r="A15" t="s">
        <v>130</v>
      </c>
      <c r="B15" t="s">
        <v>73</v>
      </c>
      <c r="C15" t="s">
        <v>580</v>
      </c>
      <c r="D15" s="20" t="s">
        <v>161</v>
      </c>
      <c r="E15" s="14">
        <v>5</v>
      </c>
      <c r="F15" s="14">
        <v>5</v>
      </c>
      <c r="G15" s="13" t="s">
        <v>161</v>
      </c>
      <c r="H15" s="13" t="s">
        <v>161</v>
      </c>
      <c r="I15" s="13" t="s">
        <v>161</v>
      </c>
      <c r="J15" s="13" t="s">
        <v>161</v>
      </c>
      <c r="K15" s="13" t="s">
        <v>161</v>
      </c>
    </row>
    <row r="16" spans="1:11" x14ac:dyDescent="0.3">
      <c r="A16" t="s">
        <v>130</v>
      </c>
      <c r="B16" t="s">
        <v>73</v>
      </c>
      <c r="C16" t="s">
        <v>580</v>
      </c>
      <c r="D16" s="20" t="s">
        <v>105</v>
      </c>
      <c r="E16" s="14">
        <v>2</v>
      </c>
      <c r="F16" s="14">
        <v>3</v>
      </c>
      <c r="G16" s="13" t="s">
        <v>190</v>
      </c>
      <c r="H16" s="13" t="s">
        <v>103</v>
      </c>
      <c r="I16" s="13" t="s">
        <v>281</v>
      </c>
      <c r="J16" s="13" t="s">
        <v>105</v>
      </c>
      <c r="K16" s="13" t="s">
        <v>105</v>
      </c>
    </row>
    <row r="17" spans="1:11" x14ac:dyDescent="0.3">
      <c r="A17" t="s">
        <v>130</v>
      </c>
      <c r="B17" t="s">
        <v>132</v>
      </c>
      <c r="C17" t="s">
        <v>580</v>
      </c>
      <c r="D17" s="20" t="s">
        <v>103</v>
      </c>
      <c r="E17" s="14">
        <v>4</v>
      </c>
      <c r="F17" s="14">
        <v>4</v>
      </c>
      <c r="G17" s="13" t="s">
        <v>103</v>
      </c>
      <c r="H17" s="13" t="s">
        <v>103</v>
      </c>
      <c r="I17" s="13" t="s">
        <v>103</v>
      </c>
      <c r="J17" s="13" t="s">
        <v>103</v>
      </c>
      <c r="K17" s="13" t="s">
        <v>103</v>
      </c>
    </row>
    <row r="18" spans="1:11" x14ac:dyDescent="0.3">
      <c r="A18" t="s">
        <v>42</v>
      </c>
      <c r="B18" t="s">
        <v>98</v>
      </c>
      <c r="C18" t="s">
        <v>579</v>
      </c>
      <c r="D18" s="20" t="s">
        <v>105</v>
      </c>
      <c r="E18" s="14">
        <v>3</v>
      </c>
      <c r="F18" s="14">
        <v>5</v>
      </c>
      <c r="G18" s="13" t="s">
        <v>103</v>
      </c>
      <c r="H18" s="13" t="s">
        <v>161</v>
      </c>
      <c r="I18" s="13" t="s">
        <v>103</v>
      </c>
      <c r="J18" s="13" t="s">
        <v>105</v>
      </c>
      <c r="K18" s="13" t="s">
        <v>190</v>
      </c>
    </row>
    <row r="19" spans="1:11" x14ac:dyDescent="0.3">
      <c r="A19" t="s">
        <v>130</v>
      </c>
      <c r="B19" t="s">
        <v>44</v>
      </c>
      <c r="C19" t="s">
        <v>579</v>
      </c>
      <c r="D19" s="20" t="s">
        <v>105</v>
      </c>
      <c r="E19" s="14">
        <v>3</v>
      </c>
      <c r="F19" s="14">
        <v>4</v>
      </c>
      <c r="G19" s="13" t="s">
        <v>105</v>
      </c>
      <c r="H19" s="13" t="s">
        <v>103</v>
      </c>
      <c r="I19" s="13" t="s">
        <v>103</v>
      </c>
      <c r="J19" s="13" t="s">
        <v>103</v>
      </c>
      <c r="K19" s="13" t="s">
        <v>103</v>
      </c>
    </row>
    <row r="20" spans="1:11" x14ac:dyDescent="0.3">
      <c r="A20" t="s">
        <v>42</v>
      </c>
      <c r="B20" t="s">
        <v>44</v>
      </c>
      <c r="C20" t="s">
        <v>579</v>
      </c>
      <c r="D20" s="20" t="s">
        <v>105</v>
      </c>
      <c r="E20" s="14">
        <v>3</v>
      </c>
      <c r="F20" s="14">
        <v>4</v>
      </c>
      <c r="G20" s="13" t="s">
        <v>105</v>
      </c>
      <c r="H20" s="13" t="s">
        <v>103</v>
      </c>
      <c r="I20" s="13" t="s">
        <v>103</v>
      </c>
      <c r="J20" s="13" t="s">
        <v>103</v>
      </c>
      <c r="K20" s="13" t="s">
        <v>103</v>
      </c>
    </row>
    <row r="21" spans="1:11" x14ac:dyDescent="0.3">
      <c r="A21" t="s">
        <v>130</v>
      </c>
      <c r="B21" t="s">
        <v>132</v>
      </c>
      <c r="C21" t="s">
        <v>580</v>
      </c>
      <c r="D21" s="20" t="s">
        <v>103</v>
      </c>
      <c r="E21" s="14">
        <v>4</v>
      </c>
      <c r="F21" s="14">
        <v>4</v>
      </c>
      <c r="G21" s="13" t="s">
        <v>161</v>
      </c>
      <c r="H21" s="13" t="s">
        <v>103</v>
      </c>
      <c r="I21" s="13" t="s">
        <v>105</v>
      </c>
      <c r="J21" s="13" t="s">
        <v>103</v>
      </c>
      <c r="K21" s="13" t="s">
        <v>161</v>
      </c>
    </row>
    <row r="22" spans="1:11" x14ac:dyDescent="0.3">
      <c r="A22" t="s">
        <v>130</v>
      </c>
      <c r="B22" t="s">
        <v>98</v>
      </c>
      <c r="C22" t="s">
        <v>579</v>
      </c>
      <c r="D22" s="20" t="s">
        <v>161</v>
      </c>
      <c r="E22" s="14">
        <v>5</v>
      </c>
      <c r="F22" s="14">
        <v>5</v>
      </c>
      <c r="G22" s="13" t="s">
        <v>161</v>
      </c>
      <c r="H22" s="13" t="s">
        <v>161</v>
      </c>
      <c r="I22" s="13" t="s">
        <v>161</v>
      </c>
      <c r="J22" s="13" t="s">
        <v>161</v>
      </c>
      <c r="K22" s="13" t="s">
        <v>161</v>
      </c>
    </row>
    <row r="23" spans="1:11" x14ac:dyDescent="0.3">
      <c r="A23" t="s">
        <v>130</v>
      </c>
      <c r="B23" t="s">
        <v>73</v>
      </c>
      <c r="C23" t="s">
        <v>580</v>
      </c>
      <c r="D23" s="20" t="s">
        <v>103</v>
      </c>
      <c r="E23" s="14">
        <v>5</v>
      </c>
      <c r="F23" s="14">
        <v>4</v>
      </c>
      <c r="G23" s="13" t="s">
        <v>103</v>
      </c>
      <c r="H23" s="13" t="s">
        <v>105</v>
      </c>
      <c r="I23" s="13" t="s">
        <v>103</v>
      </c>
      <c r="J23" s="13" t="s">
        <v>103</v>
      </c>
      <c r="K23" s="13" t="s">
        <v>105</v>
      </c>
    </row>
    <row r="24" spans="1:11" x14ac:dyDescent="0.3">
      <c r="A24" t="s">
        <v>42</v>
      </c>
      <c r="B24" t="s">
        <v>98</v>
      </c>
      <c r="C24" t="s">
        <v>579</v>
      </c>
      <c r="D24" s="20" t="s">
        <v>103</v>
      </c>
      <c r="E24" s="14">
        <v>4</v>
      </c>
      <c r="F24" s="14">
        <v>4</v>
      </c>
      <c r="G24" s="13" t="s">
        <v>103</v>
      </c>
      <c r="H24" s="13" t="s">
        <v>103</v>
      </c>
      <c r="I24" s="13" t="s">
        <v>103</v>
      </c>
      <c r="J24" s="13" t="s">
        <v>103</v>
      </c>
      <c r="K24" s="13" t="s">
        <v>103</v>
      </c>
    </row>
    <row r="25" spans="1:11" x14ac:dyDescent="0.3">
      <c r="A25" t="s">
        <v>130</v>
      </c>
      <c r="B25" t="s">
        <v>98</v>
      </c>
      <c r="C25" t="s">
        <v>579</v>
      </c>
      <c r="D25" s="20" t="s">
        <v>103</v>
      </c>
      <c r="E25" s="14">
        <v>3</v>
      </c>
      <c r="F25" s="14">
        <v>4</v>
      </c>
      <c r="G25" s="13" t="s">
        <v>103</v>
      </c>
      <c r="H25" s="13" t="s">
        <v>190</v>
      </c>
      <c r="I25" s="13" t="s">
        <v>103</v>
      </c>
      <c r="J25" s="13" t="s">
        <v>105</v>
      </c>
      <c r="K25" s="13" t="s">
        <v>103</v>
      </c>
    </row>
    <row r="26" spans="1:11" x14ac:dyDescent="0.3">
      <c r="A26" t="s">
        <v>42</v>
      </c>
      <c r="B26" t="s">
        <v>98</v>
      </c>
      <c r="C26" t="s">
        <v>579</v>
      </c>
      <c r="D26" s="20" t="s">
        <v>103</v>
      </c>
      <c r="E26" s="14">
        <v>3</v>
      </c>
      <c r="F26" s="14">
        <v>4</v>
      </c>
      <c r="G26" s="13" t="s">
        <v>103</v>
      </c>
      <c r="H26" s="13" t="s">
        <v>190</v>
      </c>
      <c r="I26" s="13" t="s">
        <v>103</v>
      </c>
      <c r="J26" s="13" t="s">
        <v>105</v>
      </c>
      <c r="K26" s="13" t="s">
        <v>103</v>
      </c>
    </row>
    <row r="27" spans="1:11" x14ac:dyDescent="0.3">
      <c r="A27" t="s">
        <v>42</v>
      </c>
      <c r="B27" t="s">
        <v>98</v>
      </c>
      <c r="C27" t="s">
        <v>579</v>
      </c>
      <c r="D27" s="20" t="s">
        <v>105</v>
      </c>
      <c r="E27" s="14">
        <v>3</v>
      </c>
      <c r="F27" s="14">
        <v>4</v>
      </c>
      <c r="G27" s="13" t="s">
        <v>105</v>
      </c>
      <c r="H27" s="13" t="s">
        <v>105</v>
      </c>
      <c r="I27" s="13" t="s">
        <v>105</v>
      </c>
      <c r="J27" s="13" t="s">
        <v>103</v>
      </c>
      <c r="K27" s="13" t="s">
        <v>103</v>
      </c>
    </row>
    <row r="28" spans="1:11" x14ac:dyDescent="0.3">
      <c r="A28" t="s">
        <v>130</v>
      </c>
      <c r="B28" t="s">
        <v>98</v>
      </c>
      <c r="C28" t="s">
        <v>579</v>
      </c>
      <c r="D28" s="20" t="s">
        <v>103</v>
      </c>
      <c r="E28" s="14">
        <v>4</v>
      </c>
      <c r="F28" s="14">
        <v>5</v>
      </c>
      <c r="G28" s="13" t="s">
        <v>161</v>
      </c>
      <c r="H28" s="13" t="s">
        <v>161</v>
      </c>
      <c r="I28" s="13" t="s">
        <v>103</v>
      </c>
      <c r="J28" s="13" t="s">
        <v>161</v>
      </c>
      <c r="K28" s="13" t="s">
        <v>103</v>
      </c>
    </row>
    <row r="29" spans="1:11" x14ac:dyDescent="0.3">
      <c r="A29" t="s">
        <v>130</v>
      </c>
      <c r="B29" t="s">
        <v>73</v>
      </c>
      <c r="C29" t="s">
        <v>580</v>
      </c>
      <c r="D29" s="20" t="s">
        <v>161</v>
      </c>
      <c r="E29" s="14">
        <v>4</v>
      </c>
      <c r="F29" s="14">
        <v>4</v>
      </c>
      <c r="G29" s="13" t="s">
        <v>103</v>
      </c>
      <c r="H29" s="13" t="s">
        <v>190</v>
      </c>
      <c r="I29" s="13" t="s">
        <v>105</v>
      </c>
      <c r="J29" s="13" t="s">
        <v>103</v>
      </c>
      <c r="K29" s="13" t="s">
        <v>103</v>
      </c>
    </row>
    <row r="30" spans="1:11" x14ac:dyDescent="0.3">
      <c r="A30" t="s">
        <v>130</v>
      </c>
      <c r="B30" t="s">
        <v>73</v>
      </c>
      <c r="C30" t="s">
        <v>580</v>
      </c>
      <c r="D30" s="20" t="s">
        <v>161</v>
      </c>
      <c r="E30" s="14">
        <v>5</v>
      </c>
      <c r="F30" s="14">
        <v>5</v>
      </c>
      <c r="G30" s="13" t="s">
        <v>103</v>
      </c>
      <c r="H30" s="13" t="s">
        <v>105</v>
      </c>
      <c r="I30" s="13" t="s">
        <v>103</v>
      </c>
      <c r="J30" s="13" t="s">
        <v>103</v>
      </c>
      <c r="K30" s="13" t="s">
        <v>103</v>
      </c>
    </row>
    <row r="31" spans="1:11" x14ac:dyDescent="0.3">
      <c r="A31" t="s">
        <v>42</v>
      </c>
      <c r="B31" t="s">
        <v>44</v>
      </c>
      <c r="C31" t="s">
        <v>579</v>
      </c>
      <c r="D31" s="20" t="s">
        <v>190</v>
      </c>
      <c r="E31" s="14">
        <v>2</v>
      </c>
      <c r="F31" s="14">
        <v>3</v>
      </c>
      <c r="G31" s="13" t="s">
        <v>105</v>
      </c>
      <c r="H31" s="13" t="s">
        <v>105</v>
      </c>
      <c r="I31" s="13" t="s">
        <v>105</v>
      </c>
      <c r="J31" s="13" t="s">
        <v>105</v>
      </c>
      <c r="K31" s="13" t="s">
        <v>103</v>
      </c>
    </row>
    <row r="32" spans="1:11" x14ac:dyDescent="0.3">
      <c r="A32" t="s">
        <v>130</v>
      </c>
      <c r="B32" t="s">
        <v>98</v>
      </c>
      <c r="C32" t="s">
        <v>579</v>
      </c>
      <c r="D32" s="20" t="s">
        <v>190</v>
      </c>
      <c r="E32" s="14">
        <v>4</v>
      </c>
      <c r="F32" s="14">
        <v>4</v>
      </c>
      <c r="G32" s="13" t="s">
        <v>103</v>
      </c>
      <c r="H32" s="13" t="s">
        <v>103</v>
      </c>
      <c r="I32" s="13" t="s">
        <v>103</v>
      </c>
      <c r="J32" s="13" t="s">
        <v>161</v>
      </c>
      <c r="K32" s="13" t="s">
        <v>103</v>
      </c>
    </row>
    <row r="33" spans="1:11" x14ac:dyDescent="0.3">
      <c r="A33" t="s">
        <v>130</v>
      </c>
      <c r="B33" t="s">
        <v>98</v>
      </c>
      <c r="C33" t="s">
        <v>579</v>
      </c>
      <c r="D33" s="20" t="s">
        <v>103</v>
      </c>
      <c r="E33" s="14">
        <v>4</v>
      </c>
      <c r="F33" s="14">
        <v>2</v>
      </c>
      <c r="G33" s="13" t="s">
        <v>105</v>
      </c>
      <c r="H33" s="13" t="s">
        <v>103</v>
      </c>
      <c r="I33" s="13" t="s">
        <v>103</v>
      </c>
      <c r="J33" s="13" t="s">
        <v>103</v>
      </c>
      <c r="K33" s="13" t="s">
        <v>103</v>
      </c>
    </row>
    <row r="34" spans="1:11" x14ac:dyDescent="0.3">
      <c r="A34" t="s">
        <v>130</v>
      </c>
      <c r="B34" t="s">
        <v>98</v>
      </c>
      <c r="C34" t="s">
        <v>579</v>
      </c>
      <c r="D34" s="20" t="s">
        <v>105</v>
      </c>
      <c r="E34" s="14">
        <v>3</v>
      </c>
      <c r="F34" s="14">
        <v>4</v>
      </c>
      <c r="G34" s="13" t="s">
        <v>103</v>
      </c>
      <c r="H34" s="13" t="s">
        <v>103</v>
      </c>
      <c r="I34" s="13" t="s">
        <v>103</v>
      </c>
      <c r="J34" s="13" t="s">
        <v>105</v>
      </c>
      <c r="K34" s="13" t="s">
        <v>105</v>
      </c>
    </row>
    <row r="35" spans="1:11" x14ac:dyDescent="0.3">
      <c r="A35" t="s">
        <v>130</v>
      </c>
      <c r="B35" t="s">
        <v>132</v>
      </c>
      <c r="C35" t="s">
        <v>580</v>
      </c>
      <c r="D35" s="20" t="s">
        <v>105</v>
      </c>
      <c r="E35" s="14">
        <v>2</v>
      </c>
      <c r="F35" s="14">
        <v>2</v>
      </c>
      <c r="G35" s="13" t="s">
        <v>105</v>
      </c>
      <c r="H35" s="13" t="s">
        <v>190</v>
      </c>
      <c r="I35" s="13" t="s">
        <v>105</v>
      </c>
      <c r="J35" s="13" t="s">
        <v>190</v>
      </c>
      <c r="K35" s="13" t="s">
        <v>105</v>
      </c>
    </row>
    <row r="36" spans="1:11" x14ac:dyDescent="0.3">
      <c r="A36" t="s">
        <v>130</v>
      </c>
      <c r="B36" t="s">
        <v>132</v>
      </c>
      <c r="C36" t="s">
        <v>580</v>
      </c>
      <c r="D36" s="20" t="s">
        <v>105</v>
      </c>
      <c r="E36" s="14">
        <v>3</v>
      </c>
      <c r="F36" s="14">
        <v>3</v>
      </c>
      <c r="G36" s="13" t="s">
        <v>105</v>
      </c>
      <c r="H36" s="13" t="s">
        <v>105</v>
      </c>
      <c r="I36" s="13" t="s">
        <v>105</v>
      </c>
      <c r="J36" s="13" t="s">
        <v>105</v>
      </c>
      <c r="K36" s="13" t="s">
        <v>105</v>
      </c>
    </row>
    <row r="37" spans="1:11" x14ac:dyDescent="0.3">
      <c r="A37" t="s">
        <v>130</v>
      </c>
      <c r="B37" t="s">
        <v>44</v>
      </c>
      <c r="C37" t="s">
        <v>579</v>
      </c>
      <c r="D37" s="20" t="s">
        <v>103</v>
      </c>
      <c r="E37" s="14">
        <v>4</v>
      </c>
      <c r="F37" s="14">
        <v>4</v>
      </c>
      <c r="G37" s="13" t="s">
        <v>103</v>
      </c>
      <c r="H37" s="13" t="s">
        <v>103</v>
      </c>
      <c r="I37" s="13" t="s">
        <v>103</v>
      </c>
      <c r="J37" s="13" t="s">
        <v>103</v>
      </c>
      <c r="K37" s="13" t="s">
        <v>103</v>
      </c>
    </row>
    <row r="38" spans="1:11" x14ac:dyDescent="0.3">
      <c r="A38" t="s">
        <v>130</v>
      </c>
      <c r="B38" t="s">
        <v>73</v>
      </c>
      <c r="C38" t="s">
        <v>580</v>
      </c>
      <c r="D38" s="20" t="s">
        <v>103</v>
      </c>
      <c r="E38" s="14">
        <v>4</v>
      </c>
      <c r="F38" s="14">
        <v>3</v>
      </c>
      <c r="G38" s="13" t="s">
        <v>103</v>
      </c>
      <c r="H38" s="13" t="s">
        <v>161</v>
      </c>
      <c r="I38" s="13" t="s">
        <v>103</v>
      </c>
      <c r="J38" s="13" t="s">
        <v>103</v>
      </c>
      <c r="K38" s="13" t="s">
        <v>103</v>
      </c>
    </row>
    <row r="39" spans="1:11" x14ac:dyDescent="0.3">
      <c r="A39" t="s">
        <v>130</v>
      </c>
      <c r="B39" t="s">
        <v>73</v>
      </c>
      <c r="C39" t="s">
        <v>580</v>
      </c>
      <c r="D39" s="20" t="s">
        <v>103</v>
      </c>
      <c r="E39" s="14">
        <v>3</v>
      </c>
      <c r="F39" s="14">
        <v>4</v>
      </c>
      <c r="G39" s="13" t="s">
        <v>103</v>
      </c>
      <c r="H39" s="13" t="s">
        <v>103</v>
      </c>
      <c r="I39" s="13" t="s">
        <v>105</v>
      </c>
      <c r="J39" s="13" t="s">
        <v>105</v>
      </c>
      <c r="K39" s="13" t="s">
        <v>190</v>
      </c>
    </row>
    <row r="40" spans="1:11" x14ac:dyDescent="0.3">
      <c r="D40" s="18" t="s">
        <v>653</v>
      </c>
      <c r="E40" s="19" t="s">
        <v>659</v>
      </c>
      <c r="F40" s="19" t="s">
        <v>658</v>
      </c>
      <c r="G40" s="19" t="s">
        <v>654</v>
      </c>
      <c r="H40" s="19" t="s">
        <v>655</v>
      </c>
      <c r="I40" s="19" t="s">
        <v>656</v>
      </c>
      <c r="J40" s="19" t="s">
        <v>657</v>
      </c>
      <c r="K40" s="19" t="s">
        <v>660</v>
      </c>
    </row>
    <row r="41" spans="1:11" x14ac:dyDescent="0.3">
      <c r="C41" t="s">
        <v>651</v>
      </c>
    </row>
    <row r="42" spans="1:11" x14ac:dyDescent="0.3">
      <c r="C42">
        <v>1</v>
      </c>
      <c r="D42">
        <f t="shared" ref="D42:K42" si="0">COUNTIF(D2:D39,$C$42)</f>
        <v>0</v>
      </c>
      <c r="E42">
        <f t="shared" si="0"/>
        <v>0</v>
      </c>
      <c r="F42">
        <f t="shared" si="0"/>
        <v>0</v>
      </c>
      <c r="G42">
        <f t="shared" si="0"/>
        <v>0</v>
      </c>
      <c r="H42">
        <f t="shared" si="0"/>
        <v>0</v>
      </c>
      <c r="I42">
        <f t="shared" si="0"/>
        <v>1</v>
      </c>
      <c r="J42">
        <f t="shared" si="0"/>
        <v>0</v>
      </c>
      <c r="K42">
        <f t="shared" si="0"/>
        <v>0</v>
      </c>
    </row>
    <row r="43" spans="1:11" x14ac:dyDescent="0.3">
      <c r="C43">
        <v>2</v>
      </c>
      <c r="D43">
        <f t="shared" ref="D43:K43" si="1">COUNTIF(D3:D40,$C$43)</f>
        <v>2</v>
      </c>
      <c r="E43">
        <f t="shared" si="1"/>
        <v>3</v>
      </c>
      <c r="F43">
        <f t="shared" si="1"/>
        <v>2</v>
      </c>
      <c r="G43">
        <f t="shared" si="1"/>
        <v>1</v>
      </c>
      <c r="H43">
        <f t="shared" si="1"/>
        <v>5</v>
      </c>
      <c r="I43">
        <f t="shared" si="1"/>
        <v>1</v>
      </c>
      <c r="J43">
        <f t="shared" si="1"/>
        <v>3</v>
      </c>
      <c r="K43">
        <f t="shared" si="1"/>
        <v>4</v>
      </c>
    </row>
    <row r="44" spans="1:11" x14ac:dyDescent="0.3">
      <c r="C44">
        <v>3</v>
      </c>
      <c r="D44">
        <f t="shared" ref="D44:K44" si="2">COUNTIF(D4:D41,$C$44)</f>
        <v>11</v>
      </c>
      <c r="E44">
        <f t="shared" si="2"/>
        <v>14</v>
      </c>
      <c r="F44">
        <f t="shared" si="2"/>
        <v>9</v>
      </c>
      <c r="G44">
        <f t="shared" si="2"/>
        <v>12</v>
      </c>
      <c r="H44">
        <f t="shared" si="2"/>
        <v>9</v>
      </c>
      <c r="I44">
        <f t="shared" si="2"/>
        <v>10</v>
      </c>
      <c r="J44">
        <f t="shared" si="2"/>
        <v>12</v>
      </c>
      <c r="K44">
        <f t="shared" si="2"/>
        <v>10</v>
      </c>
    </row>
    <row r="45" spans="1:11" x14ac:dyDescent="0.3">
      <c r="C45">
        <v>4</v>
      </c>
      <c r="D45">
        <f t="shared" ref="D45:K45" si="3">COUNTIF(D5:D42,$C$45)</f>
        <v>16</v>
      </c>
      <c r="E45">
        <f t="shared" si="3"/>
        <v>12</v>
      </c>
      <c r="F45">
        <f t="shared" si="3"/>
        <v>16</v>
      </c>
      <c r="G45">
        <f t="shared" si="3"/>
        <v>16</v>
      </c>
      <c r="H45">
        <f t="shared" si="3"/>
        <v>12</v>
      </c>
      <c r="I45">
        <f t="shared" si="3"/>
        <v>17</v>
      </c>
      <c r="J45">
        <f t="shared" si="3"/>
        <v>14</v>
      </c>
      <c r="K45">
        <f t="shared" si="3"/>
        <v>16</v>
      </c>
    </row>
    <row r="46" spans="1:11" x14ac:dyDescent="0.3">
      <c r="C46">
        <v>5</v>
      </c>
      <c r="D46">
        <f t="shared" ref="D46:K46" si="4">COUNTIF(D6:D43,$C$46)</f>
        <v>6</v>
      </c>
      <c r="E46">
        <f t="shared" si="4"/>
        <v>6</v>
      </c>
      <c r="F46">
        <f t="shared" si="4"/>
        <v>8</v>
      </c>
      <c r="G46">
        <f t="shared" si="4"/>
        <v>6</v>
      </c>
      <c r="H46">
        <f t="shared" si="4"/>
        <v>10</v>
      </c>
      <c r="I46">
        <f t="shared" si="4"/>
        <v>6</v>
      </c>
      <c r="J46">
        <f t="shared" si="4"/>
        <v>6</v>
      </c>
      <c r="K46">
        <f t="shared" si="4"/>
        <v>5</v>
      </c>
    </row>
    <row r="48" spans="1:11" x14ac:dyDescent="0.3">
      <c r="C48">
        <v>1</v>
      </c>
      <c r="D48" s="21">
        <f t="shared" ref="D48:K48" si="5">(D42/(SUM(D42:D46)))</f>
        <v>0</v>
      </c>
      <c r="E48" s="21">
        <f t="shared" si="5"/>
        <v>0</v>
      </c>
      <c r="F48" s="21">
        <f t="shared" si="5"/>
        <v>0</v>
      </c>
      <c r="G48" s="21">
        <f t="shared" si="5"/>
        <v>0</v>
      </c>
      <c r="H48" s="21">
        <f t="shared" si="5"/>
        <v>0</v>
      </c>
      <c r="I48" s="21">
        <f t="shared" si="5"/>
        <v>2.8571428571428571E-2</v>
      </c>
      <c r="J48" s="21">
        <f t="shared" si="5"/>
        <v>0</v>
      </c>
      <c r="K48" s="21">
        <f t="shared" si="5"/>
        <v>0</v>
      </c>
    </row>
    <row r="49" spans="3:11" x14ac:dyDescent="0.3">
      <c r="C49">
        <v>2</v>
      </c>
      <c r="D49" s="21">
        <f t="shared" ref="D49:K49" si="6">(D43/(SUM(D42:D46)))</f>
        <v>5.7142857142857141E-2</v>
      </c>
      <c r="E49" s="21">
        <f t="shared" si="6"/>
        <v>8.5714285714285715E-2</v>
      </c>
      <c r="F49" s="21">
        <f t="shared" si="6"/>
        <v>5.7142857142857141E-2</v>
      </c>
      <c r="G49" s="21">
        <f t="shared" si="6"/>
        <v>2.8571428571428571E-2</v>
      </c>
      <c r="H49" s="21">
        <f t="shared" si="6"/>
        <v>0.1388888888888889</v>
      </c>
      <c r="I49" s="21">
        <f t="shared" si="6"/>
        <v>2.8571428571428571E-2</v>
      </c>
      <c r="J49" s="21">
        <f t="shared" si="6"/>
        <v>8.5714285714285715E-2</v>
      </c>
      <c r="K49" s="21">
        <f t="shared" si="6"/>
        <v>0.11428571428571428</v>
      </c>
    </row>
    <row r="50" spans="3:11" x14ac:dyDescent="0.3">
      <c r="C50">
        <v>3</v>
      </c>
      <c r="D50" s="21">
        <f t="shared" ref="D50:K50" si="7">(D44/(SUM(D42:D46)))</f>
        <v>0.31428571428571428</v>
      </c>
      <c r="E50" s="21">
        <f t="shared" si="7"/>
        <v>0.4</v>
      </c>
      <c r="F50" s="21">
        <f t="shared" si="7"/>
        <v>0.25714285714285712</v>
      </c>
      <c r="G50" s="21">
        <f t="shared" si="7"/>
        <v>0.34285714285714286</v>
      </c>
      <c r="H50" s="21">
        <f t="shared" si="7"/>
        <v>0.25</v>
      </c>
      <c r="I50" s="21">
        <f t="shared" si="7"/>
        <v>0.2857142857142857</v>
      </c>
      <c r="J50" s="21">
        <f t="shared" si="7"/>
        <v>0.34285714285714286</v>
      </c>
      <c r="K50" s="21">
        <f t="shared" si="7"/>
        <v>0.2857142857142857</v>
      </c>
    </row>
    <row r="51" spans="3:11" x14ac:dyDescent="0.3">
      <c r="C51">
        <v>4</v>
      </c>
      <c r="D51" s="21">
        <f t="shared" ref="D51:K51" si="8">(D45/(SUM(D42:D46)))</f>
        <v>0.45714285714285713</v>
      </c>
      <c r="E51" s="21">
        <f t="shared" si="8"/>
        <v>0.34285714285714286</v>
      </c>
      <c r="F51" s="21">
        <f t="shared" si="8"/>
        <v>0.45714285714285713</v>
      </c>
      <c r="G51" s="21">
        <f t="shared" si="8"/>
        <v>0.45714285714285713</v>
      </c>
      <c r="H51" s="21">
        <f t="shared" si="8"/>
        <v>0.33333333333333331</v>
      </c>
      <c r="I51" s="21">
        <f t="shared" si="8"/>
        <v>0.48571428571428571</v>
      </c>
      <c r="J51" s="21">
        <f t="shared" si="8"/>
        <v>0.4</v>
      </c>
      <c r="K51" s="21">
        <f t="shared" si="8"/>
        <v>0.45714285714285713</v>
      </c>
    </row>
    <row r="52" spans="3:11" x14ac:dyDescent="0.3">
      <c r="C52">
        <v>5</v>
      </c>
      <c r="D52" s="21">
        <f t="shared" ref="D52:K52" si="9">(D46/(SUM(D42:D46)))</f>
        <v>0.17142857142857143</v>
      </c>
      <c r="E52" s="21">
        <f t="shared" si="9"/>
        <v>0.17142857142857143</v>
      </c>
      <c r="F52" s="21">
        <f t="shared" si="9"/>
        <v>0.22857142857142856</v>
      </c>
      <c r="G52" s="21">
        <f t="shared" si="9"/>
        <v>0.17142857142857143</v>
      </c>
      <c r="H52" s="21">
        <f t="shared" si="9"/>
        <v>0.27777777777777779</v>
      </c>
      <c r="I52" s="21">
        <f t="shared" si="9"/>
        <v>0.17142857142857143</v>
      </c>
      <c r="J52" s="21">
        <f t="shared" si="9"/>
        <v>0.17142857142857143</v>
      </c>
      <c r="K52" s="21">
        <f t="shared" si="9"/>
        <v>0.14285714285714285</v>
      </c>
    </row>
    <row r="58" spans="3:11" x14ac:dyDescent="0.3">
      <c r="H58" t="s">
        <v>652</v>
      </c>
    </row>
    <row r="66" spans="3:11" x14ac:dyDescent="0.3">
      <c r="C66" s="11" t="s">
        <v>579</v>
      </c>
      <c r="D66" s="18" t="s">
        <v>661</v>
      </c>
      <c r="E66" s="19" t="s">
        <v>662</v>
      </c>
      <c r="F66" s="19" t="s">
        <v>663</v>
      </c>
      <c r="G66" s="19" t="s">
        <v>664</v>
      </c>
      <c r="H66" s="19" t="s">
        <v>655</v>
      </c>
      <c r="I66" s="19" t="s">
        <v>665</v>
      </c>
      <c r="J66" s="19" t="s">
        <v>666</v>
      </c>
      <c r="K66" s="19" t="s">
        <v>667</v>
      </c>
    </row>
    <row r="68" spans="3:11" x14ac:dyDescent="0.3">
      <c r="C68">
        <v>1</v>
      </c>
      <c r="D68">
        <f>COUNTIFS(D2:D39,$C$68,$C$2:$C$39,$C$66)</f>
        <v>0</v>
      </c>
      <c r="E68">
        <f t="shared" ref="E68:K68" si="10">COUNTIFS(E2:E39,$C$68,$C$2:$C$39,$C$66)</f>
        <v>0</v>
      </c>
      <c r="F68">
        <f t="shared" si="10"/>
        <v>0</v>
      </c>
      <c r="G68">
        <f t="shared" si="10"/>
        <v>0</v>
      </c>
      <c r="H68">
        <f t="shared" si="10"/>
        <v>0</v>
      </c>
      <c r="I68">
        <f t="shared" si="10"/>
        <v>0</v>
      </c>
      <c r="J68">
        <f t="shared" si="10"/>
        <v>0</v>
      </c>
      <c r="K68">
        <f t="shared" si="10"/>
        <v>0</v>
      </c>
    </row>
    <row r="69" spans="3:11" x14ac:dyDescent="0.3">
      <c r="C69">
        <v>2</v>
      </c>
      <c r="D69">
        <f>COUNTIFS(D2:D39,$C$69,$C$2:$C$39,$C$66)</f>
        <v>2</v>
      </c>
      <c r="E69">
        <f t="shared" ref="E69:K69" si="11">COUNTIFS(E2:E39,$C$69,$C$2:$C$39,$C$66)</f>
        <v>1</v>
      </c>
      <c r="F69">
        <f t="shared" si="11"/>
        <v>1</v>
      </c>
      <c r="G69">
        <f t="shared" si="11"/>
        <v>0</v>
      </c>
      <c r="H69">
        <f t="shared" si="11"/>
        <v>2</v>
      </c>
      <c r="I69">
        <f t="shared" si="11"/>
        <v>0</v>
      </c>
      <c r="J69">
        <f t="shared" si="11"/>
        <v>0</v>
      </c>
      <c r="K69">
        <f t="shared" si="11"/>
        <v>2</v>
      </c>
    </row>
    <row r="70" spans="3:11" x14ac:dyDescent="0.3">
      <c r="C70">
        <v>3</v>
      </c>
      <c r="D70">
        <f>COUNTIFS(D2:D39,$C$70,$C$2:$C$39,$C$66)</f>
        <v>5</v>
      </c>
      <c r="E70">
        <f t="shared" ref="E70:K70" si="12">COUNTIFS(E2:E39,$C$70,$C$2:$C$39,$C$66)</f>
        <v>8</v>
      </c>
      <c r="F70">
        <f t="shared" si="12"/>
        <v>2</v>
      </c>
      <c r="G70">
        <f t="shared" si="12"/>
        <v>6</v>
      </c>
      <c r="H70">
        <f t="shared" si="12"/>
        <v>3</v>
      </c>
      <c r="I70">
        <f t="shared" si="12"/>
        <v>2</v>
      </c>
      <c r="J70">
        <f t="shared" si="12"/>
        <v>8</v>
      </c>
      <c r="K70">
        <f t="shared" si="12"/>
        <v>1</v>
      </c>
    </row>
    <row r="71" spans="3:11" x14ac:dyDescent="0.3">
      <c r="C71">
        <v>4</v>
      </c>
      <c r="D71">
        <f>COUNTIFS(D2:D39,$C$71,$C$2:$C$39,$C$66)</f>
        <v>11</v>
      </c>
      <c r="E71">
        <f t="shared" ref="E71:K71" si="13">COUNTIFS(E2:E39,$C$71,$C$2:$C$39,$C$66)</f>
        <v>9</v>
      </c>
      <c r="F71">
        <f t="shared" si="13"/>
        <v>13</v>
      </c>
      <c r="G71">
        <f t="shared" si="13"/>
        <v>11</v>
      </c>
      <c r="H71">
        <f t="shared" si="13"/>
        <v>11</v>
      </c>
      <c r="I71">
        <f t="shared" si="13"/>
        <v>15</v>
      </c>
      <c r="J71">
        <f t="shared" si="13"/>
        <v>8</v>
      </c>
      <c r="K71">
        <f t="shared" si="13"/>
        <v>15</v>
      </c>
    </row>
    <row r="72" spans="3:11" x14ac:dyDescent="0.3">
      <c r="C72">
        <v>5</v>
      </c>
      <c r="D72">
        <f>COUNTIFS(D2:D39,$C$72,$C$2:$C$39,$C$66)</f>
        <v>1</v>
      </c>
      <c r="E72">
        <f t="shared" ref="E72:K72" si="14">COUNTIFS(E2:E39,$C$72,$C$2:$C$39,$C$66)</f>
        <v>1</v>
      </c>
      <c r="F72">
        <f t="shared" si="14"/>
        <v>3</v>
      </c>
      <c r="G72">
        <f t="shared" si="14"/>
        <v>2</v>
      </c>
      <c r="H72">
        <f t="shared" si="14"/>
        <v>3</v>
      </c>
      <c r="I72">
        <f t="shared" si="14"/>
        <v>2</v>
      </c>
      <c r="J72">
        <f t="shared" si="14"/>
        <v>3</v>
      </c>
      <c r="K72">
        <f t="shared" si="14"/>
        <v>1</v>
      </c>
    </row>
    <row r="74" spans="3:11" x14ac:dyDescent="0.3">
      <c r="C74">
        <v>1</v>
      </c>
      <c r="D74" s="21">
        <f>(D68/(SUM(D68:D72)))</f>
        <v>0</v>
      </c>
      <c r="E74" s="21">
        <f t="shared" ref="E74:K74" si="15">(E68/(SUM(E68:E72)))</f>
        <v>0</v>
      </c>
      <c r="F74" s="21">
        <f t="shared" si="15"/>
        <v>0</v>
      </c>
      <c r="G74" s="21">
        <f t="shared" si="15"/>
        <v>0</v>
      </c>
      <c r="H74" s="21">
        <f t="shared" si="15"/>
        <v>0</v>
      </c>
      <c r="I74" s="21">
        <f t="shared" si="15"/>
        <v>0</v>
      </c>
      <c r="J74" s="21">
        <f t="shared" si="15"/>
        <v>0</v>
      </c>
      <c r="K74" s="21">
        <f t="shared" si="15"/>
        <v>0</v>
      </c>
    </row>
    <row r="75" spans="3:11" x14ac:dyDescent="0.3">
      <c r="C75">
        <v>2</v>
      </c>
      <c r="D75" s="21">
        <f>(D69/(SUM(D68:D72)))</f>
        <v>0.10526315789473684</v>
      </c>
      <c r="E75" s="21">
        <f t="shared" ref="E75:K75" si="16">(E69/(SUM(E68:E72)))</f>
        <v>5.2631578947368418E-2</v>
      </c>
      <c r="F75" s="21">
        <f t="shared" si="16"/>
        <v>5.2631578947368418E-2</v>
      </c>
      <c r="G75" s="21">
        <f t="shared" si="16"/>
        <v>0</v>
      </c>
      <c r="H75" s="21">
        <f t="shared" si="16"/>
        <v>0.10526315789473684</v>
      </c>
      <c r="I75" s="21">
        <f t="shared" si="16"/>
        <v>0</v>
      </c>
      <c r="J75" s="21">
        <f t="shared" si="16"/>
        <v>0</v>
      </c>
      <c r="K75" s="21">
        <f t="shared" si="16"/>
        <v>0.10526315789473684</v>
      </c>
    </row>
    <row r="76" spans="3:11" x14ac:dyDescent="0.3">
      <c r="C76">
        <v>3</v>
      </c>
      <c r="D76" s="21">
        <f>(D70/(SUM(D68:D72)))</f>
        <v>0.26315789473684209</v>
      </c>
      <c r="E76" s="21">
        <f t="shared" ref="E76:K76" si="17">(E70/(SUM(E68:E72)))</f>
        <v>0.42105263157894735</v>
      </c>
      <c r="F76" s="21">
        <f t="shared" si="17"/>
        <v>0.10526315789473684</v>
      </c>
      <c r="G76" s="21">
        <f t="shared" si="17"/>
        <v>0.31578947368421051</v>
      </c>
      <c r="H76" s="21">
        <f t="shared" si="17"/>
        <v>0.15789473684210525</v>
      </c>
      <c r="I76" s="21">
        <f t="shared" si="17"/>
        <v>0.10526315789473684</v>
      </c>
      <c r="J76" s="21">
        <f t="shared" si="17"/>
        <v>0.42105263157894735</v>
      </c>
      <c r="K76" s="21">
        <f t="shared" si="17"/>
        <v>5.2631578947368418E-2</v>
      </c>
    </row>
    <row r="77" spans="3:11" x14ac:dyDescent="0.3">
      <c r="C77">
        <v>4</v>
      </c>
      <c r="D77" s="21">
        <f>(D71/(SUM(D68:D72)))</f>
        <v>0.57894736842105265</v>
      </c>
      <c r="E77" s="21">
        <f t="shared" ref="E77:K77" si="18">(E71/(SUM(E68:E72)))</f>
        <v>0.47368421052631576</v>
      </c>
      <c r="F77" s="21">
        <f t="shared" si="18"/>
        <v>0.68421052631578949</v>
      </c>
      <c r="G77" s="21">
        <f t="shared" si="18"/>
        <v>0.57894736842105265</v>
      </c>
      <c r="H77" s="21">
        <f t="shared" si="18"/>
        <v>0.57894736842105265</v>
      </c>
      <c r="I77" s="21">
        <f t="shared" si="18"/>
        <v>0.78947368421052633</v>
      </c>
      <c r="J77" s="21">
        <f t="shared" si="18"/>
        <v>0.42105263157894735</v>
      </c>
      <c r="K77" s="21">
        <f t="shared" si="18"/>
        <v>0.78947368421052633</v>
      </c>
    </row>
    <row r="78" spans="3:11" x14ac:dyDescent="0.3">
      <c r="C78">
        <v>5</v>
      </c>
      <c r="D78" s="21">
        <f>(D72/(SUM(D68:D72)))</f>
        <v>5.2631578947368418E-2</v>
      </c>
      <c r="E78" s="21">
        <f t="shared" ref="E78:K78" si="19">(E72/(SUM(E68:E72)))</f>
        <v>5.2631578947368418E-2</v>
      </c>
      <c r="F78" s="21">
        <f t="shared" si="19"/>
        <v>0.15789473684210525</v>
      </c>
      <c r="G78" s="21">
        <f t="shared" si="19"/>
        <v>0.10526315789473684</v>
      </c>
      <c r="H78" s="21">
        <f t="shared" si="19"/>
        <v>0.15789473684210525</v>
      </c>
      <c r="I78" s="21">
        <f t="shared" si="19"/>
        <v>0.10526315789473684</v>
      </c>
      <c r="J78" s="21">
        <f t="shared" si="19"/>
        <v>0.15789473684210525</v>
      </c>
      <c r="K78" s="21">
        <f t="shared" si="19"/>
        <v>5.2631578947368418E-2</v>
      </c>
    </row>
    <row r="92" spans="3:11" x14ac:dyDescent="0.3">
      <c r="C92" s="11" t="s">
        <v>580</v>
      </c>
      <c r="D92" s="18" t="s">
        <v>668</v>
      </c>
      <c r="E92" s="18" t="s">
        <v>669</v>
      </c>
      <c r="F92" s="18" t="s">
        <v>670</v>
      </c>
      <c r="G92" s="18" t="s">
        <v>671</v>
      </c>
      <c r="H92" s="18" t="s">
        <v>672</v>
      </c>
      <c r="I92" s="18" t="s">
        <v>673</v>
      </c>
      <c r="J92" s="18" t="s">
        <v>674</v>
      </c>
      <c r="K92" s="18" t="s">
        <v>675</v>
      </c>
    </row>
    <row r="94" spans="3:11" x14ac:dyDescent="0.3">
      <c r="C94">
        <v>1</v>
      </c>
      <c r="D94">
        <f>COUNTIFS(D2:D39,$C$94,$C$2:$C$39,$C$92)</f>
        <v>0</v>
      </c>
      <c r="E94">
        <f t="shared" ref="E94:K94" si="20">COUNTIFS(E2:E39,$C$94,$C$2:$C$39,$C$92)</f>
        <v>0</v>
      </c>
      <c r="F94">
        <f t="shared" si="20"/>
        <v>0</v>
      </c>
      <c r="G94">
        <f t="shared" si="20"/>
        <v>0</v>
      </c>
      <c r="H94">
        <f t="shared" si="20"/>
        <v>0</v>
      </c>
      <c r="I94">
        <f t="shared" si="20"/>
        <v>1</v>
      </c>
      <c r="J94">
        <f t="shared" si="20"/>
        <v>0</v>
      </c>
      <c r="K94">
        <f t="shared" si="20"/>
        <v>0</v>
      </c>
    </row>
    <row r="95" spans="3:11" x14ac:dyDescent="0.3">
      <c r="C95">
        <v>2</v>
      </c>
      <c r="D95">
        <f>COUNTIFS(D2:D39,$C$95,$C$2:$C$39,$C$92)</f>
        <v>0</v>
      </c>
      <c r="E95">
        <f t="shared" ref="E95:K95" si="21">COUNTIFS(E2:E39,$C$95,$C$2:$C$39,$C$92)</f>
        <v>2</v>
      </c>
      <c r="F95">
        <f t="shared" si="21"/>
        <v>1</v>
      </c>
      <c r="G95">
        <f t="shared" si="21"/>
        <v>1</v>
      </c>
      <c r="H95">
        <f t="shared" si="21"/>
        <v>3</v>
      </c>
      <c r="I95">
        <f t="shared" si="21"/>
        <v>1</v>
      </c>
      <c r="J95">
        <f t="shared" si="21"/>
        <v>3</v>
      </c>
      <c r="K95">
        <f t="shared" si="21"/>
        <v>2</v>
      </c>
    </row>
    <row r="96" spans="3:11" x14ac:dyDescent="0.3">
      <c r="C96">
        <v>3</v>
      </c>
      <c r="D96">
        <f>COUNTIFS(D2:D39,$C$96,$C$2:$C$39,$C$92)</f>
        <v>6</v>
      </c>
      <c r="E96">
        <f t="shared" ref="E96:K96" si="22">COUNTIFS(E2:E39,$C$96,$C$2:$C$39,$C$92)</f>
        <v>6</v>
      </c>
      <c r="F96">
        <f t="shared" si="22"/>
        <v>7</v>
      </c>
      <c r="G96">
        <f t="shared" si="22"/>
        <v>6</v>
      </c>
      <c r="H96">
        <f t="shared" si="22"/>
        <v>6</v>
      </c>
      <c r="I96">
        <f t="shared" si="22"/>
        <v>8</v>
      </c>
      <c r="J96">
        <f t="shared" si="22"/>
        <v>6</v>
      </c>
      <c r="K96">
        <f t="shared" si="22"/>
        <v>9</v>
      </c>
    </row>
    <row r="97" spans="3:11" x14ac:dyDescent="0.3">
      <c r="C97">
        <v>4</v>
      </c>
      <c r="D97">
        <f>COUNTIFS(D2:D39,$C$97,$C$2:$C$39,$C$92)</f>
        <v>8</v>
      </c>
      <c r="E97">
        <f t="shared" ref="E97:K97" si="23">COUNTIFS(E2:E39,$C$97,$C$2:$C$39,$C$92)</f>
        <v>6</v>
      </c>
      <c r="F97">
        <f t="shared" si="23"/>
        <v>6</v>
      </c>
      <c r="G97">
        <f t="shared" si="23"/>
        <v>8</v>
      </c>
      <c r="H97">
        <f t="shared" si="23"/>
        <v>4</v>
      </c>
      <c r="I97">
        <f t="shared" si="23"/>
        <v>5</v>
      </c>
      <c r="J97">
        <f t="shared" si="23"/>
        <v>7</v>
      </c>
      <c r="K97">
        <f t="shared" si="23"/>
        <v>4</v>
      </c>
    </row>
    <row r="98" spans="3:11" x14ac:dyDescent="0.3">
      <c r="C98">
        <v>5</v>
      </c>
      <c r="D98">
        <f>COUNTIFS(D2:D39,$C$98,$C$2:$C$39,$C$92)</f>
        <v>5</v>
      </c>
      <c r="E98">
        <f t="shared" ref="E98:K98" si="24">COUNTIFS(E2:E39,$C$98,$C$2:$C$39,$C$92)</f>
        <v>5</v>
      </c>
      <c r="F98">
        <f t="shared" si="24"/>
        <v>5</v>
      </c>
      <c r="G98">
        <f t="shared" si="24"/>
        <v>4</v>
      </c>
      <c r="H98">
        <f t="shared" si="24"/>
        <v>6</v>
      </c>
      <c r="I98">
        <f t="shared" si="24"/>
        <v>4</v>
      </c>
      <c r="J98">
        <f t="shared" si="24"/>
        <v>3</v>
      </c>
      <c r="K98">
        <f t="shared" si="24"/>
        <v>4</v>
      </c>
    </row>
    <row r="100" spans="3:11" x14ac:dyDescent="0.3">
      <c r="C100">
        <v>1</v>
      </c>
      <c r="D100" s="21">
        <f t="shared" ref="D100:K100" si="25">(D94/(SUM(D94:D98)))</f>
        <v>0</v>
      </c>
      <c r="E100" s="21">
        <f t="shared" si="25"/>
        <v>0</v>
      </c>
      <c r="F100" s="21">
        <f t="shared" si="25"/>
        <v>0</v>
      </c>
      <c r="G100" s="21">
        <f t="shared" si="25"/>
        <v>0</v>
      </c>
      <c r="H100" s="21">
        <f t="shared" si="25"/>
        <v>0</v>
      </c>
      <c r="I100" s="21">
        <f t="shared" si="25"/>
        <v>5.2631578947368418E-2</v>
      </c>
      <c r="J100" s="21">
        <f t="shared" si="25"/>
        <v>0</v>
      </c>
      <c r="K100" s="21">
        <f t="shared" si="25"/>
        <v>0</v>
      </c>
    </row>
    <row r="101" spans="3:11" x14ac:dyDescent="0.3">
      <c r="C101">
        <v>2</v>
      </c>
      <c r="D101" s="21">
        <f t="shared" ref="D101:K101" si="26">(D95/(SUM(D94:D98)))</f>
        <v>0</v>
      </c>
      <c r="E101" s="21">
        <f t="shared" si="26"/>
        <v>0.10526315789473684</v>
      </c>
      <c r="F101" s="21">
        <f t="shared" si="26"/>
        <v>5.2631578947368418E-2</v>
      </c>
      <c r="G101" s="21">
        <f t="shared" si="26"/>
        <v>5.2631578947368418E-2</v>
      </c>
      <c r="H101" s="21">
        <f t="shared" si="26"/>
        <v>0.15789473684210525</v>
      </c>
      <c r="I101" s="21">
        <f t="shared" si="26"/>
        <v>5.2631578947368418E-2</v>
      </c>
      <c r="J101" s="21">
        <f t="shared" si="26"/>
        <v>0.15789473684210525</v>
      </c>
      <c r="K101" s="21">
        <f t="shared" si="26"/>
        <v>0.10526315789473684</v>
      </c>
    </row>
    <row r="102" spans="3:11" x14ac:dyDescent="0.3">
      <c r="C102">
        <v>3</v>
      </c>
      <c r="D102" s="21">
        <f t="shared" ref="D102:K102" si="27">(D96/(SUM(D94:D98)))</f>
        <v>0.31578947368421051</v>
      </c>
      <c r="E102" s="21">
        <f t="shared" si="27"/>
        <v>0.31578947368421051</v>
      </c>
      <c r="F102" s="21">
        <f t="shared" si="27"/>
        <v>0.36842105263157893</v>
      </c>
      <c r="G102" s="21">
        <f t="shared" si="27"/>
        <v>0.31578947368421051</v>
      </c>
      <c r="H102" s="21">
        <f t="shared" si="27"/>
        <v>0.31578947368421051</v>
      </c>
      <c r="I102" s="21">
        <f t="shared" si="27"/>
        <v>0.42105263157894735</v>
      </c>
      <c r="J102" s="21">
        <f t="shared" si="27"/>
        <v>0.31578947368421051</v>
      </c>
      <c r="K102" s="21">
        <f t="shared" si="27"/>
        <v>0.47368421052631576</v>
      </c>
    </row>
    <row r="103" spans="3:11" x14ac:dyDescent="0.3">
      <c r="C103">
        <v>4</v>
      </c>
      <c r="D103" s="21">
        <f t="shared" ref="D103:K103" si="28">(D97/(SUM(D94:D98)))</f>
        <v>0.42105263157894735</v>
      </c>
      <c r="E103" s="21">
        <f t="shared" si="28"/>
        <v>0.31578947368421051</v>
      </c>
      <c r="F103" s="21">
        <f t="shared" si="28"/>
        <v>0.31578947368421051</v>
      </c>
      <c r="G103" s="21">
        <f t="shared" si="28"/>
        <v>0.42105263157894735</v>
      </c>
      <c r="H103" s="21">
        <f t="shared" si="28"/>
        <v>0.21052631578947367</v>
      </c>
      <c r="I103" s="21">
        <f t="shared" si="28"/>
        <v>0.26315789473684209</v>
      </c>
      <c r="J103" s="21">
        <f t="shared" si="28"/>
        <v>0.36842105263157893</v>
      </c>
      <c r="K103" s="21">
        <f t="shared" si="28"/>
        <v>0.21052631578947367</v>
      </c>
    </row>
    <row r="104" spans="3:11" x14ac:dyDescent="0.3">
      <c r="C104">
        <v>5</v>
      </c>
      <c r="D104" s="21">
        <f t="shared" ref="D104:K104" si="29">(D98/(SUM(D94:D98)))</f>
        <v>0.26315789473684209</v>
      </c>
      <c r="E104" s="21">
        <f t="shared" si="29"/>
        <v>0.26315789473684209</v>
      </c>
      <c r="F104" s="21">
        <f t="shared" si="29"/>
        <v>0.26315789473684209</v>
      </c>
      <c r="G104" s="21">
        <f t="shared" si="29"/>
        <v>0.21052631578947367</v>
      </c>
      <c r="H104" s="21">
        <f t="shared" si="29"/>
        <v>0.31578947368421051</v>
      </c>
      <c r="I104" s="21">
        <f t="shared" si="29"/>
        <v>0.21052631578947367</v>
      </c>
      <c r="J104" s="21">
        <f t="shared" si="29"/>
        <v>0.15789473684210525</v>
      </c>
      <c r="K104" s="21">
        <f t="shared" si="29"/>
        <v>0.21052631578947367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E52-10A4-4F7A-81AD-0224ED0A5617}">
  <dimension ref="A1:H41"/>
  <sheetViews>
    <sheetView workbookViewId="0">
      <selection activeCell="D13" sqref="D13"/>
    </sheetView>
  </sheetViews>
  <sheetFormatPr defaultRowHeight="14.4" x14ac:dyDescent="0.3"/>
  <cols>
    <col min="1" max="1" width="16.33203125" bestFit="1" customWidth="1"/>
    <col min="2" max="2" width="29.109375" bestFit="1" customWidth="1"/>
    <col min="3" max="3" width="22.88671875" customWidth="1"/>
    <col min="4" max="4" width="25.5546875" customWidth="1"/>
    <col min="5" max="5" width="23.88671875" customWidth="1"/>
    <col min="6" max="6" width="25.33203125" customWidth="1"/>
    <col min="7" max="7" width="23.109375" customWidth="1"/>
    <col min="8" max="8" width="80.77734375" customWidth="1"/>
  </cols>
  <sheetData>
    <row r="1" spans="1:8" ht="43.2" x14ac:dyDescent="0.3">
      <c r="A1" s="12" t="s">
        <v>3</v>
      </c>
      <c r="B1" s="12" t="s">
        <v>5</v>
      </c>
      <c r="C1" s="12" t="s">
        <v>27</v>
      </c>
      <c r="D1" s="12" t="s">
        <v>28</v>
      </c>
      <c r="E1" s="12" t="s">
        <v>29</v>
      </c>
      <c r="F1" s="12" t="s">
        <v>30</v>
      </c>
      <c r="G1" s="12" t="s">
        <v>31</v>
      </c>
      <c r="H1" s="10" t="s">
        <v>32</v>
      </c>
    </row>
    <row r="2" spans="1:8" x14ac:dyDescent="0.3">
      <c r="A2" t="s">
        <v>42</v>
      </c>
      <c r="B2" t="s">
        <v>44</v>
      </c>
      <c r="C2" t="s">
        <v>59</v>
      </c>
      <c r="D2" t="s">
        <v>53</v>
      </c>
      <c r="E2" t="s">
        <v>60</v>
      </c>
      <c r="F2" t="s">
        <v>61</v>
      </c>
      <c r="G2" t="s">
        <v>60</v>
      </c>
      <c r="H2" t="s">
        <v>62</v>
      </c>
    </row>
    <row r="3" spans="1:8" x14ac:dyDescent="0.3">
      <c r="A3" t="s">
        <v>42</v>
      </c>
      <c r="B3" t="s">
        <v>73</v>
      </c>
      <c r="C3" t="s">
        <v>84</v>
      </c>
      <c r="D3" t="s">
        <v>85</v>
      </c>
      <c r="E3" t="s">
        <v>84</v>
      </c>
      <c r="F3" t="s">
        <v>86</v>
      </c>
      <c r="G3" t="s">
        <v>60</v>
      </c>
      <c r="H3" t="s">
        <v>87</v>
      </c>
    </row>
    <row r="4" spans="1:8" x14ac:dyDescent="0.3">
      <c r="A4" t="s">
        <v>130</v>
      </c>
      <c r="B4" t="s">
        <v>98</v>
      </c>
      <c r="C4" t="s">
        <v>60</v>
      </c>
      <c r="D4" t="s">
        <v>106</v>
      </c>
      <c r="E4" t="s">
        <v>60</v>
      </c>
      <c r="F4" t="s">
        <v>107</v>
      </c>
      <c r="G4" t="s">
        <v>59</v>
      </c>
      <c r="H4" t="s">
        <v>53</v>
      </c>
    </row>
    <row r="5" spans="1:8" x14ac:dyDescent="0.3">
      <c r="A5" t="s">
        <v>42</v>
      </c>
      <c r="B5" t="s">
        <v>98</v>
      </c>
      <c r="C5" t="s">
        <v>60</v>
      </c>
      <c r="D5" t="s">
        <v>106</v>
      </c>
      <c r="E5" t="s">
        <v>60</v>
      </c>
      <c r="F5" t="s">
        <v>107</v>
      </c>
      <c r="G5" t="s">
        <v>59</v>
      </c>
      <c r="H5" t="s">
        <v>53</v>
      </c>
    </row>
    <row r="6" spans="1:8" x14ac:dyDescent="0.3">
      <c r="A6" t="s">
        <v>130</v>
      </c>
      <c r="B6" t="s">
        <v>98</v>
      </c>
      <c r="C6" t="s">
        <v>60</v>
      </c>
      <c r="D6" t="s">
        <v>120</v>
      </c>
      <c r="E6" t="s">
        <v>59</v>
      </c>
      <c r="F6" t="s">
        <v>53</v>
      </c>
      <c r="G6" t="s">
        <v>60</v>
      </c>
      <c r="H6" t="s">
        <v>121</v>
      </c>
    </row>
    <row r="7" spans="1:8" x14ac:dyDescent="0.3">
      <c r="A7" t="s">
        <v>42</v>
      </c>
      <c r="B7" t="s">
        <v>98</v>
      </c>
      <c r="C7" t="s">
        <v>60</v>
      </c>
      <c r="D7" t="s">
        <v>120</v>
      </c>
      <c r="E7" t="s">
        <v>59</v>
      </c>
      <c r="F7" t="s">
        <v>53</v>
      </c>
      <c r="G7" t="s">
        <v>60</v>
      </c>
      <c r="H7" t="s">
        <v>121</v>
      </c>
    </row>
    <row r="8" spans="1:8" x14ac:dyDescent="0.3">
      <c r="A8" t="s">
        <v>130</v>
      </c>
      <c r="B8" t="s">
        <v>132</v>
      </c>
      <c r="C8" t="s">
        <v>60</v>
      </c>
      <c r="D8" t="s">
        <v>136</v>
      </c>
      <c r="E8" t="s">
        <v>59</v>
      </c>
      <c r="F8" t="s">
        <v>53</v>
      </c>
      <c r="G8" t="s">
        <v>60</v>
      </c>
      <c r="H8" t="s">
        <v>137</v>
      </c>
    </row>
    <row r="9" spans="1:8" x14ac:dyDescent="0.3">
      <c r="A9" t="s">
        <v>130</v>
      </c>
      <c r="B9" t="s">
        <v>73</v>
      </c>
      <c r="C9" t="s">
        <v>60</v>
      </c>
      <c r="D9" t="s">
        <v>151</v>
      </c>
      <c r="E9" t="s">
        <v>84</v>
      </c>
      <c r="F9" t="s">
        <v>152</v>
      </c>
      <c r="G9" t="s">
        <v>60</v>
      </c>
      <c r="H9" t="s">
        <v>153</v>
      </c>
    </row>
    <row r="10" spans="1:8" x14ac:dyDescent="0.3">
      <c r="A10" t="s">
        <v>130</v>
      </c>
      <c r="B10" t="s">
        <v>73</v>
      </c>
      <c r="C10" t="s">
        <v>60</v>
      </c>
      <c r="D10" t="s">
        <v>162</v>
      </c>
      <c r="E10" t="s">
        <v>60</v>
      </c>
      <c r="F10" t="s">
        <v>163</v>
      </c>
      <c r="G10" t="s">
        <v>60</v>
      </c>
      <c r="H10" t="s">
        <v>164</v>
      </c>
    </row>
    <row r="11" spans="1:8" x14ac:dyDescent="0.3">
      <c r="A11" t="s">
        <v>130</v>
      </c>
      <c r="B11" t="s">
        <v>73</v>
      </c>
      <c r="C11" t="s">
        <v>60</v>
      </c>
      <c r="D11" t="s">
        <v>53</v>
      </c>
      <c r="E11" t="s">
        <v>84</v>
      </c>
      <c r="F11" t="s">
        <v>53</v>
      </c>
      <c r="G11" t="s">
        <v>59</v>
      </c>
      <c r="H11" t="s">
        <v>53</v>
      </c>
    </row>
    <row r="12" spans="1:8" x14ac:dyDescent="0.3">
      <c r="A12" t="s">
        <v>130</v>
      </c>
      <c r="B12" t="s">
        <v>98</v>
      </c>
      <c r="C12" t="s">
        <v>60</v>
      </c>
      <c r="D12" t="s">
        <v>192</v>
      </c>
      <c r="E12" t="s">
        <v>84</v>
      </c>
      <c r="F12" t="s">
        <v>193</v>
      </c>
      <c r="G12" t="s">
        <v>84</v>
      </c>
      <c r="H12" t="s">
        <v>194</v>
      </c>
    </row>
    <row r="13" spans="1:8" x14ac:dyDescent="0.3">
      <c r="A13" t="s">
        <v>130</v>
      </c>
      <c r="B13" t="s">
        <v>73</v>
      </c>
      <c r="C13" t="s">
        <v>60</v>
      </c>
      <c r="D13" t="s">
        <v>53</v>
      </c>
      <c r="E13" t="s">
        <v>60</v>
      </c>
      <c r="F13" t="s">
        <v>53</v>
      </c>
      <c r="G13" t="s">
        <v>60</v>
      </c>
      <c r="H13" t="s">
        <v>53</v>
      </c>
    </row>
    <row r="14" spans="1:8" x14ac:dyDescent="0.3">
      <c r="A14" t="s">
        <v>130</v>
      </c>
      <c r="B14" t="s">
        <v>132</v>
      </c>
      <c r="C14" t="s">
        <v>60</v>
      </c>
      <c r="D14" t="s">
        <v>219</v>
      </c>
      <c r="E14" t="s">
        <v>59</v>
      </c>
      <c r="F14" t="s">
        <v>53</v>
      </c>
      <c r="G14" t="s">
        <v>60</v>
      </c>
      <c r="H14" t="s">
        <v>220</v>
      </c>
    </row>
    <row r="15" spans="1:8" x14ac:dyDescent="0.3">
      <c r="A15" t="s">
        <v>130</v>
      </c>
      <c r="B15" t="s">
        <v>132</v>
      </c>
      <c r="C15" t="s">
        <v>60</v>
      </c>
      <c r="D15" t="s">
        <v>235</v>
      </c>
      <c r="E15" t="s">
        <v>84</v>
      </c>
      <c r="F15" t="s">
        <v>53</v>
      </c>
      <c r="G15" t="s">
        <v>59</v>
      </c>
      <c r="H15" t="s">
        <v>53</v>
      </c>
    </row>
    <row r="16" spans="1:8" x14ac:dyDescent="0.3">
      <c r="A16" t="s">
        <v>130</v>
      </c>
      <c r="B16" t="s">
        <v>73</v>
      </c>
      <c r="C16" t="s">
        <v>60</v>
      </c>
      <c r="D16" t="s">
        <v>253</v>
      </c>
      <c r="E16" t="s">
        <v>60</v>
      </c>
      <c r="F16" t="s">
        <v>254</v>
      </c>
      <c r="G16" t="s">
        <v>60</v>
      </c>
      <c r="H16" t="s">
        <v>255</v>
      </c>
    </row>
    <row r="17" spans="1:8" x14ac:dyDescent="0.3">
      <c r="A17" t="s">
        <v>130</v>
      </c>
      <c r="B17" t="s">
        <v>73</v>
      </c>
      <c r="C17" t="s">
        <v>60</v>
      </c>
      <c r="D17" t="s">
        <v>268</v>
      </c>
      <c r="E17" t="s">
        <v>60</v>
      </c>
      <c r="F17" t="s">
        <v>269</v>
      </c>
      <c r="G17" t="s">
        <v>60</v>
      </c>
      <c r="H17" t="s">
        <v>53</v>
      </c>
    </row>
    <row r="18" spans="1:8" x14ac:dyDescent="0.3">
      <c r="A18" t="s">
        <v>130</v>
      </c>
      <c r="B18" t="s">
        <v>73</v>
      </c>
      <c r="C18" t="s">
        <v>60</v>
      </c>
      <c r="D18" t="s">
        <v>283</v>
      </c>
      <c r="E18" t="s">
        <v>84</v>
      </c>
      <c r="F18" t="s">
        <v>284</v>
      </c>
      <c r="G18" t="s">
        <v>60</v>
      </c>
      <c r="H18" t="s">
        <v>53</v>
      </c>
    </row>
    <row r="19" spans="1:8" x14ac:dyDescent="0.3">
      <c r="A19" t="s">
        <v>130</v>
      </c>
      <c r="B19" t="s">
        <v>132</v>
      </c>
      <c r="C19" t="s">
        <v>60</v>
      </c>
      <c r="D19" t="s">
        <v>53</v>
      </c>
      <c r="E19" t="s">
        <v>84</v>
      </c>
      <c r="F19" t="s">
        <v>53</v>
      </c>
      <c r="G19" t="s">
        <v>84</v>
      </c>
      <c r="H19" t="s">
        <v>53</v>
      </c>
    </row>
    <row r="20" spans="1:8" x14ac:dyDescent="0.3">
      <c r="A20" t="s">
        <v>42</v>
      </c>
      <c r="B20" t="s">
        <v>98</v>
      </c>
      <c r="C20" t="s">
        <v>59</v>
      </c>
      <c r="D20" t="s">
        <v>53</v>
      </c>
      <c r="E20" t="s">
        <v>60</v>
      </c>
      <c r="F20" t="s">
        <v>53</v>
      </c>
      <c r="G20" t="s">
        <v>60</v>
      </c>
      <c r="H20" t="s">
        <v>53</v>
      </c>
    </row>
    <row r="21" spans="1:8" x14ac:dyDescent="0.3">
      <c r="A21" t="s">
        <v>130</v>
      </c>
      <c r="B21" t="s">
        <v>44</v>
      </c>
      <c r="C21" t="s">
        <v>60</v>
      </c>
      <c r="D21" t="s">
        <v>322</v>
      </c>
      <c r="E21" t="s">
        <v>60</v>
      </c>
      <c r="F21" t="s">
        <v>323</v>
      </c>
      <c r="G21" t="s">
        <v>60</v>
      </c>
      <c r="H21" t="s">
        <v>324</v>
      </c>
    </row>
    <row r="22" spans="1:8" x14ac:dyDescent="0.3">
      <c r="A22" t="s">
        <v>42</v>
      </c>
      <c r="B22" t="s">
        <v>44</v>
      </c>
      <c r="C22" t="s">
        <v>60</v>
      </c>
      <c r="D22" t="s">
        <v>322</v>
      </c>
      <c r="E22" t="s">
        <v>60</v>
      </c>
      <c r="F22" t="s">
        <v>323</v>
      </c>
      <c r="G22" t="s">
        <v>60</v>
      </c>
      <c r="H22" t="s">
        <v>324</v>
      </c>
    </row>
    <row r="23" spans="1:8" x14ac:dyDescent="0.3">
      <c r="A23" t="s">
        <v>130</v>
      </c>
      <c r="B23" t="s">
        <v>132</v>
      </c>
      <c r="C23" t="s">
        <v>60</v>
      </c>
      <c r="D23" t="s">
        <v>53</v>
      </c>
      <c r="E23" t="s">
        <v>59</v>
      </c>
      <c r="F23" t="s">
        <v>53</v>
      </c>
      <c r="G23" t="s">
        <v>60</v>
      </c>
      <c r="H23" t="s">
        <v>53</v>
      </c>
    </row>
    <row r="24" spans="1:8" x14ac:dyDescent="0.3">
      <c r="A24" t="s">
        <v>130</v>
      </c>
      <c r="B24" t="s">
        <v>98</v>
      </c>
      <c r="C24" t="s">
        <v>60</v>
      </c>
      <c r="D24" t="s">
        <v>53</v>
      </c>
      <c r="E24" t="s">
        <v>60</v>
      </c>
      <c r="F24" t="s">
        <v>53</v>
      </c>
      <c r="G24" t="s">
        <v>60</v>
      </c>
      <c r="H24" t="s">
        <v>53</v>
      </c>
    </row>
    <row r="25" spans="1:8" x14ac:dyDescent="0.3">
      <c r="A25" t="s">
        <v>130</v>
      </c>
      <c r="B25" t="s">
        <v>73</v>
      </c>
      <c r="C25" t="s">
        <v>60</v>
      </c>
      <c r="D25" t="s">
        <v>356</v>
      </c>
      <c r="E25" t="s">
        <v>60</v>
      </c>
      <c r="F25" t="s">
        <v>357</v>
      </c>
      <c r="G25" t="s">
        <v>59</v>
      </c>
      <c r="H25" t="s">
        <v>53</v>
      </c>
    </row>
    <row r="26" spans="1:8" x14ac:dyDescent="0.3">
      <c r="A26" t="s">
        <v>42</v>
      </c>
      <c r="B26" t="s">
        <v>98</v>
      </c>
      <c r="C26" t="s">
        <v>59</v>
      </c>
      <c r="D26" t="s">
        <v>369</v>
      </c>
      <c r="E26" t="s">
        <v>59</v>
      </c>
      <c r="F26" t="s">
        <v>370</v>
      </c>
      <c r="G26" t="s">
        <v>60</v>
      </c>
      <c r="H26" t="s">
        <v>371</v>
      </c>
    </row>
    <row r="27" spans="1:8" x14ac:dyDescent="0.3">
      <c r="A27" t="s">
        <v>130</v>
      </c>
      <c r="B27" t="s">
        <v>98</v>
      </c>
      <c r="C27" t="s">
        <v>60</v>
      </c>
      <c r="D27" t="s">
        <v>387</v>
      </c>
      <c r="E27" t="s">
        <v>84</v>
      </c>
      <c r="F27" t="s">
        <v>388</v>
      </c>
      <c r="G27" t="s">
        <v>60</v>
      </c>
      <c r="H27" t="s">
        <v>389</v>
      </c>
    </row>
    <row r="28" spans="1:8" x14ac:dyDescent="0.3">
      <c r="A28" t="s">
        <v>42</v>
      </c>
      <c r="B28" t="s">
        <v>98</v>
      </c>
      <c r="C28" t="s">
        <v>60</v>
      </c>
      <c r="D28" t="s">
        <v>387</v>
      </c>
      <c r="E28" t="s">
        <v>84</v>
      </c>
      <c r="F28" t="s">
        <v>388</v>
      </c>
      <c r="G28" t="s">
        <v>60</v>
      </c>
      <c r="H28" t="s">
        <v>389</v>
      </c>
    </row>
    <row r="29" spans="1:8" x14ac:dyDescent="0.3">
      <c r="A29" t="s">
        <v>42</v>
      </c>
      <c r="B29" t="s">
        <v>98</v>
      </c>
      <c r="C29" t="s">
        <v>59</v>
      </c>
      <c r="D29" t="s">
        <v>53</v>
      </c>
      <c r="E29" t="s">
        <v>60</v>
      </c>
      <c r="F29" t="s">
        <v>403</v>
      </c>
      <c r="G29" t="s">
        <v>60</v>
      </c>
      <c r="H29" t="s">
        <v>404</v>
      </c>
    </row>
    <row r="30" spans="1:8" x14ac:dyDescent="0.3">
      <c r="A30" t="s">
        <v>130</v>
      </c>
      <c r="B30" t="s">
        <v>98</v>
      </c>
      <c r="C30" t="s">
        <v>60</v>
      </c>
      <c r="D30" t="s">
        <v>417</v>
      </c>
      <c r="E30" t="s">
        <v>59</v>
      </c>
      <c r="F30" t="s">
        <v>53</v>
      </c>
      <c r="G30" t="s">
        <v>60</v>
      </c>
      <c r="H30" t="s">
        <v>418</v>
      </c>
    </row>
    <row r="31" spans="1:8" x14ac:dyDescent="0.3">
      <c r="A31" t="s">
        <v>130</v>
      </c>
      <c r="B31" t="s">
        <v>73</v>
      </c>
      <c r="C31" t="s">
        <v>60</v>
      </c>
      <c r="D31" t="s">
        <v>431</v>
      </c>
      <c r="E31" t="s">
        <v>60</v>
      </c>
      <c r="F31" t="s">
        <v>432</v>
      </c>
      <c r="G31" t="s">
        <v>59</v>
      </c>
      <c r="H31" t="s">
        <v>53</v>
      </c>
    </row>
    <row r="32" spans="1:8" x14ac:dyDescent="0.3">
      <c r="A32" t="s">
        <v>130</v>
      </c>
      <c r="B32" t="s">
        <v>73</v>
      </c>
      <c r="C32" t="s">
        <v>60</v>
      </c>
      <c r="D32" t="s">
        <v>452</v>
      </c>
      <c r="E32" t="s">
        <v>60</v>
      </c>
      <c r="F32" t="s">
        <v>453</v>
      </c>
      <c r="G32" t="s">
        <v>60</v>
      </c>
      <c r="H32" t="s">
        <v>454</v>
      </c>
    </row>
    <row r="33" spans="1:8" x14ac:dyDescent="0.3">
      <c r="A33" t="s">
        <v>42</v>
      </c>
      <c r="B33" t="s">
        <v>44</v>
      </c>
      <c r="C33" t="s">
        <v>59</v>
      </c>
      <c r="D33" t="s">
        <v>53</v>
      </c>
      <c r="E33" t="s">
        <v>84</v>
      </c>
      <c r="F33" t="s">
        <v>470</v>
      </c>
      <c r="G33" t="s">
        <v>84</v>
      </c>
      <c r="H33" t="s">
        <v>53</v>
      </c>
    </row>
    <row r="34" spans="1:8" x14ac:dyDescent="0.3">
      <c r="A34" t="s">
        <v>130</v>
      </c>
      <c r="B34" t="s">
        <v>98</v>
      </c>
      <c r="C34" t="s">
        <v>84</v>
      </c>
      <c r="D34" t="s">
        <v>53</v>
      </c>
      <c r="E34" t="s">
        <v>59</v>
      </c>
      <c r="F34" t="s">
        <v>53</v>
      </c>
      <c r="G34" t="s">
        <v>59</v>
      </c>
      <c r="H34" t="s">
        <v>53</v>
      </c>
    </row>
    <row r="35" spans="1:8" x14ac:dyDescent="0.3">
      <c r="A35" t="s">
        <v>130</v>
      </c>
      <c r="B35" t="s">
        <v>98</v>
      </c>
      <c r="C35" t="s">
        <v>60</v>
      </c>
      <c r="D35" t="s">
        <v>53</v>
      </c>
      <c r="E35" t="s">
        <v>59</v>
      </c>
      <c r="F35" t="s">
        <v>53</v>
      </c>
      <c r="G35" t="s">
        <v>59</v>
      </c>
      <c r="H35" t="s">
        <v>53</v>
      </c>
    </row>
    <row r="36" spans="1:8" x14ac:dyDescent="0.3">
      <c r="A36" t="s">
        <v>130</v>
      </c>
      <c r="B36" t="s">
        <v>98</v>
      </c>
      <c r="C36" t="s">
        <v>60</v>
      </c>
      <c r="D36" t="s">
        <v>495</v>
      </c>
      <c r="E36" t="s">
        <v>59</v>
      </c>
      <c r="F36" t="s">
        <v>53</v>
      </c>
      <c r="G36" t="s">
        <v>59</v>
      </c>
      <c r="H36" t="s">
        <v>53</v>
      </c>
    </row>
    <row r="37" spans="1:8" x14ac:dyDescent="0.3">
      <c r="A37" t="s">
        <v>130</v>
      </c>
      <c r="B37" t="s">
        <v>132</v>
      </c>
      <c r="C37" t="s">
        <v>60</v>
      </c>
      <c r="D37" t="s">
        <v>507</v>
      </c>
      <c r="E37" t="s">
        <v>84</v>
      </c>
      <c r="F37" t="s">
        <v>53</v>
      </c>
      <c r="G37" t="s">
        <v>84</v>
      </c>
      <c r="H37" t="s">
        <v>53</v>
      </c>
    </row>
    <row r="38" spans="1:8" x14ac:dyDescent="0.3">
      <c r="A38" t="s">
        <v>130</v>
      </c>
      <c r="B38" t="s">
        <v>132</v>
      </c>
      <c r="C38" t="s">
        <v>60</v>
      </c>
      <c r="D38" t="s">
        <v>519</v>
      </c>
      <c r="E38" t="s">
        <v>59</v>
      </c>
      <c r="F38" t="s">
        <v>53</v>
      </c>
      <c r="G38" t="s">
        <v>59</v>
      </c>
      <c r="H38" t="s">
        <v>53</v>
      </c>
    </row>
    <row r="39" spans="1:8" x14ac:dyDescent="0.3">
      <c r="A39" t="s">
        <v>130</v>
      </c>
      <c r="B39" t="s">
        <v>44</v>
      </c>
      <c r="C39" t="s">
        <v>60</v>
      </c>
      <c r="D39" t="s">
        <v>528</v>
      </c>
      <c r="E39" t="s">
        <v>60</v>
      </c>
      <c r="F39" t="s">
        <v>529</v>
      </c>
      <c r="G39" t="s">
        <v>60</v>
      </c>
      <c r="H39" t="s">
        <v>530</v>
      </c>
    </row>
    <row r="40" spans="1:8" x14ac:dyDescent="0.3">
      <c r="A40" t="s">
        <v>130</v>
      </c>
      <c r="B40" t="s">
        <v>73</v>
      </c>
      <c r="C40" t="s">
        <v>60</v>
      </c>
      <c r="D40" t="s">
        <v>543</v>
      </c>
      <c r="E40" t="s">
        <v>60</v>
      </c>
      <c r="F40" t="s">
        <v>544</v>
      </c>
      <c r="G40" t="s">
        <v>60</v>
      </c>
      <c r="H40" t="s">
        <v>545</v>
      </c>
    </row>
    <row r="41" spans="1:8" x14ac:dyDescent="0.3">
      <c r="A41" t="s">
        <v>130</v>
      </c>
      <c r="B41" t="s">
        <v>73</v>
      </c>
      <c r="C41" t="s">
        <v>60</v>
      </c>
      <c r="D41" t="s">
        <v>563</v>
      </c>
      <c r="E41" t="s">
        <v>84</v>
      </c>
      <c r="F41" t="s">
        <v>564</v>
      </c>
      <c r="G41" t="s">
        <v>59</v>
      </c>
      <c r="H41" t="s">
        <v>53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F28-4904-4C41-B5D7-074414EFF9FB}">
  <dimension ref="A1:J60"/>
  <sheetViews>
    <sheetView workbookViewId="0">
      <selection activeCell="K23" sqref="K23"/>
    </sheetView>
  </sheetViews>
  <sheetFormatPr defaultRowHeight="14.4" x14ac:dyDescent="0.3"/>
  <cols>
    <col min="1" max="1" width="16.33203125" bestFit="1" customWidth="1"/>
    <col min="2" max="2" width="29.109375" bestFit="1" customWidth="1"/>
    <col min="3" max="3" width="22.88671875" customWidth="1"/>
    <col min="4" max="4" width="23.88671875" customWidth="1"/>
    <col min="5" max="5" width="23.109375" customWidth="1"/>
    <col min="6" max="6" width="16.77734375" bestFit="1" customWidth="1"/>
    <col min="7" max="7" width="12.109375" bestFit="1" customWidth="1"/>
    <col min="8" max="8" width="53.5546875" bestFit="1" customWidth="1"/>
  </cols>
  <sheetData>
    <row r="1" spans="1:10" ht="43.2" x14ac:dyDescent="0.3">
      <c r="A1" s="12" t="s">
        <v>3</v>
      </c>
      <c r="B1" s="12" t="s">
        <v>5</v>
      </c>
      <c r="C1" s="12" t="s">
        <v>27</v>
      </c>
      <c r="D1" s="12" t="s">
        <v>29</v>
      </c>
      <c r="E1" s="12" t="s">
        <v>31</v>
      </c>
      <c r="H1" t="s">
        <v>636</v>
      </c>
      <c r="I1" t="s">
        <v>637</v>
      </c>
    </row>
    <row r="2" spans="1:10" x14ac:dyDescent="0.3">
      <c r="A2" t="s">
        <v>42</v>
      </c>
      <c r="B2" t="s">
        <v>44</v>
      </c>
      <c r="C2" t="s">
        <v>59</v>
      </c>
      <c r="D2" t="s">
        <v>60</v>
      </c>
      <c r="E2" t="s">
        <v>60</v>
      </c>
      <c r="F2" t="s">
        <v>44</v>
      </c>
      <c r="G2" t="s">
        <v>98</v>
      </c>
      <c r="H2" t="s">
        <v>60</v>
      </c>
      <c r="I2" s="4">
        <f>COUNTIFS($B$2:$B$41,G2,$C$2:$C$41,H2)+COUNTIFS($B$2:$B$41,F2,$C$2:$C$41,H2)</f>
        <v>14</v>
      </c>
      <c r="J2" t="s">
        <v>579</v>
      </c>
    </row>
    <row r="3" spans="1:10" x14ac:dyDescent="0.3">
      <c r="A3" t="s">
        <v>42</v>
      </c>
      <c r="B3" t="s">
        <v>73</v>
      </c>
      <c r="C3" t="s">
        <v>84</v>
      </c>
      <c r="D3" t="s">
        <v>84</v>
      </c>
      <c r="E3" t="s">
        <v>60</v>
      </c>
      <c r="F3" t="s">
        <v>44</v>
      </c>
      <c r="G3" t="s">
        <v>98</v>
      </c>
      <c r="H3" t="s">
        <v>59</v>
      </c>
      <c r="I3" s="4">
        <f>COUNTIFS($B$2:$B$41,G3,$C$2:$C$41,H3)+COUNTIFS($B$2:$B$41,F3,$C$2:$C$41,H3)</f>
        <v>5</v>
      </c>
      <c r="J3" t="s">
        <v>579</v>
      </c>
    </row>
    <row r="4" spans="1:10" x14ac:dyDescent="0.3">
      <c r="A4" t="s">
        <v>130</v>
      </c>
      <c r="B4" t="s">
        <v>98</v>
      </c>
      <c r="C4" t="s">
        <v>60</v>
      </c>
      <c r="D4" t="s">
        <v>60</v>
      </c>
      <c r="E4" t="s">
        <v>59</v>
      </c>
      <c r="F4" t="s">
        <v>44</v>
      </c>
      <c r="G4" t="s">
        <v>98</v>
      </c>
      <c r="H4" t="s">
        <v>84</v>
      </c>
      <c r="I4" s="4">
        <f t="shared" ref="I4" si="0">COUNTIFS($B$2:$B$41,G4,$C$2:$C$41,H4)+COUNTIFS($B$2:$B$41,F4,$C$2:$C$41,H4)</f>
        <v>1</v>
      </c>
      <c r="J4" t="s">
        <v>579</v>
      </c>
    </row>
    <row r="5" spans="1:10" x14ac:dyDescent="0.3">
      <c r="A5" t="s">
        <v>42</v>
      </c>
      <c r="B5" t="s">
        <v>98</v>
      </c>
      <c r="C5" t="s">
        <v>60</v>
      </c>
      <c r="D5" t="s">
        <v>60</v>
      </c>
      <c r="E5" t="s">
        <v>59</v>
      </c>
      <c r="F5" t="s">
        <v>132</v>
      </c>
      <c r="G5" t="s">
        <v>73</v>
      </c>
      <c r="H5" t="s">
        <v>60</v>
      </c>
      <c r="I5" s="4">
        <f>COUNTIFS($B$2:$B$41,G5,$C$2:$C$41,H5)+COUNTIFS($B$2:$B$41,F5,$C$2:$C$41,H5)</f>
        <v>19</v>
      </c>
      <c r="J5" t="s">
        <v>580</v>
      </c>
    </row>
    <row r="6" spans="1:10" x14ac:dyDescent="0.3">
      <c r="A6" t="s">
        <v>130</v>
      </c>
      <c r="B6" t="s">
        <v>98</v>
      </c>
      <c r="C6" t="s">
        <v>60</v>
      </c>
      <c r="D6" t="s">
        <v>59</v>
      </c>
      <c r="E6" t="s">
        <v>60</v>
      </c>
      <c r="F6" t="s">
        <v>132</v>
      </c>
      <c r="G6" t="s">
        <v>73</v>
      </c>
      <c r="H6" t="s">
        <v>59</v>
      </c>
      <c r="I6" s="4">
        <f>COUNTIFS($B$2:$B$41,G6,$C$2:$C$41,H6)+COUNTIFS($B$2:$B$41,F6,$C$2:$C$41,H6)</f>
        <v>0</v>
      </c>
      <c r="J6" t="s">
        <v>580</v>
      </c>
    </row>
    <row r="7" spans="1:10" x14ac:dyDescent="0.3">
      <c r="A7" t="s">
        <v>42</v>
      </c>
      <c r="B7" t="s">
        <v>98</v>
      </c>
      <c r="C7" t="s">
        <v>60</v>
      </c>
      <c r="D7" t="s">
        <v>59</v>
      </c>
      <c r="E7" t="s">
        <v>60</v>
      </c>
      <c r="F7" t="s">
        <v>132</v>
      </c>
      <c r="G7" t="s">
        <v>73</v>
      </c>
      <c r="H7" t="s">
        <v>84</v>
      </c>
      <c r="I7" s="4">
        <f>COUNTIFS($B$2:$B$41,G7,$C$2:$C$41,H7)+COUNTIFS($B$2:$B$41,F7,$C$2:$C$41,H7)</f>
        <v>1</v>
      </c>
      <c r="J7" t="s">
        <v>580</v>
      </c>
    </row>
    <row r="8" spans="1:10" x14ac:dyDescent="0.3">
      <c r="A8" t="s">
        <v>130</v>
      </c>
      <c r="B8" t="s">
        <v>132</v>
      </c>
      <c r="C8" t="s">
        <v>60</v>
      </c>
      <c r="D8" t="s">
        <v>59</v>
      </c>
      <c r="E8" t="s">
        <v>60</v>
      </c>
    </row>
    <row r="9" spans="1:10" x14ac:dyDescent="0.3">
      <c r="A9" t="s">
        <v>130</v>
      </c>
      <c r="B9" t="s">
        <v>73</v>
      </c>
      <c r="C9" t="s">
        <v>60</v>
      </c>
      <c r="D9" t="s">
        <v>84</v>
      </c>
      <c r="E9" t="s">
        <v>60</v>
      </c>
    </row>
    <row r="10" spans="1:10" x14ac:dyDescent="0.3">
      <c r="A10" t="s">
        <v>130</v>
      </c>
      <c r="B10" t="s">
        <v>73</v>
      </c>
      <c r="C10" t="s">
        <v>60</v>
      </c>
      <c r="D10" t="s">
        <v>60</v>
      </c>
      <c r="E10" t="s">
        <v>60</v>
      </c>
    </row>
    <row r="11" spans="1:10" x14ac:dyDescent="0.3">
      <c r="A11" t="s">
        <v>130</v>
      </c>
      <c r="B11" t="s">
        <v>73</v>
      </c>
      <c r="C11" t="s">
        <v>60</v>
      </c>
      <c r="D11" t="s">
        <v>84</v>
      </c>
      <c r="E11" t="s">
        <v>59</v>
      </c>
    </row>
    <row r="12" spans="1:10" x14ac:dyDescent="0.3">
      <c r="A12" t="s">
        <v>130</v>
      </c>
      <c r="B12" t="s">
        <v>98</v>
      </c>
      <c r="C12" t="s">
        <v>60</v>
      </c>
      <c r="D12" t="s">
        <v>84</v>
      </c>
      <c r="E12" t="s">
        <v>84</v>
      </c>
    </row>
    <row r="13" spans="1:10" x14ac:dyDescent="0.3">
      <c r="A13" t="s">
        <v>130</v>
      </c>
      <c r="B13" t="s">
        <v>73</v>
      </c>
      <c r="C13" t="s">
        <v>60</v>
      </c>
      <c r="D13" t="s">
        <v>60</v>
      </c>
      <c r="E13" t="s">
        <v>60</v>
      </c>
    </row>
    <row r="14" spans="1:10" x14ac:dyDescent="0.3">
      <c r="A14" t="s">
        <v>130</v>
      </c>
      <c r="B14" t="s">
        <v>132</v>
      </c>
      <c r="C14" t="s">
        <v>60</v>
      </c>
      <c r="D14" t="s">
        <v>59</v>
      </c>
      <c r="E14" t="s">
        <v>60</v>
      </c>
    </row>
    <row r="15" spans="1:10" x14ac:dyDescent="0.3">
      <c r="A15" t="s">
        <v>130</v>
      </c>
      <c r="B15" t="s">
        <v>132</v>
      </c>
      <c r="C15" t="s">
        <v>60</v>
      </c>
      <c r="D15" t="s">
        <v>84</v>
      </c>
      <c r="E15" t="s">
        <v>59</v>
      </c>
    </row>
    <row r="16" spans="1:10" x14ac:dyDescent="0.3">
      <c r="A16" t="s">
        <v>130</v>
      </c>
      <c r="B16" t="s">
        <v>73</v>
      </c>
      <c r="C16" t="s">
        <v>60</v>
      </c>
      <c r="D16" t="s">
        <v>60</v>
      </c>
      <c r="E16" t="s">
        <v>60</v>
      </c>
    </row>
    <row r="17" spans="1:10" x14ac:dyDescent="0.3">
      <c r="A17" t="s">
        <v>130</v>
      </c>
      <c r="B17" t="s">
        <v>73</v>
      </c>
      <c r="C17" t="s">
        <v>60</v>
      </c>
      <c r="D17" t="s">
        <v>60</v>
      </c>
      <c r="E17" t="s">
        <v>60</v>
      </c>
    </row>
    <row r="18" spans="1:10" x14ac:dyDescent="0.3">
      <c r="A18" t="s">
        <v>130</v>
      </c>
      <c r="B18" t="s">
        <v>73</v>
      </c>
      <c r="C18" t="s">
        <v>60</v>
      </c>
      <c r="D18" t="s">
        <v>84</v>
      </c>
      <c r="E18" t="s">
        <v>60</v>
      </c>
    </row>
    <row r="19" spans="1:10" x14ac:dyDescent="0.3">
      <c r="A19" t="s">
        <v>130</v>
      </c>
      <c r="B19" t="s">
        <v>132</v>
      </c>
      <c r="C19" t="s">
        <v>60</v>
      </c>
      <c r="D19" t="s">
        <v>84</v>
      </c>
      <c r="E19" t="s">
        <v>84</v>
      </c>
    </row>
    <row r="20" spans="1:10" x14ac:dyDescent="0.3">
      <c r="A20" t="s">
        <v>42</v>
      </c>
      <c r="B20" t="s">
        <v>98</v>
      </c>
      <c r="C20" t="s">
        <v>59</v>
      </c>
      <c r="D20" t="s">
        <v>60</v>
      </c>
      <c r="E20" t="s">
        <v>60</v>
      </c>
    </row>
    <row r="21" spans="1:10" x14ac:dyDescent="0.3">
      <c r="A21" t="s">
        <v>130</v>
      </c>
      <c r="B21" t="s">
        <v>44</v>
      </c>
      <c r="C21" t="s">
        <v>60</v>
      </c>
      <c r="D21" t="s">
        <v>60</v>
      </c>
      <c r="E21" t="s">
        <v>60</v>
      </c>
    </row>
    <row r="22" spans="1:10" x14ac:dyDescent="0.3">
      <c r="A22" t="s">
        <v>42</v>
      </c>
      <c r="B22" t="s">
        <v>44</v>
      </c>
      <c r="C22" t="s">
        <v>60</v>
      </c>
      <c r="D22" t="s">
        <v>60</v>
      </c>
      <c r="E22" t="s">
        <v>60</v>
      </c>
    </row>
    <row r="23" spans="1:10" x14ac:dyDescent="0.3">
      <c r="A23" t="s">
        <v>130</v>
      </c>
      <c r="B23" t="s">
        <v>132</v>
      </c>
      <c r="C23" t="s">
        <v>60</v>
      </c>
      <c r="D23" t="s">
        <v>59</v>
      </c>
      <c r="E23" t="s">
        <v>60</v>
      </c>
    </row>
    <row r="24" spans="1:10" x14ac:dyDescent="0.3">
      <c r="A24" t="s">
        <v>130</v>
      </c>
      <c r="B24" t="s">
        <v>98</v>
      </c>
      <c r="C24" t="s">
        <v>60</v>
      </c>
      <c r="D24" t="s">
        <v>60</v>
      </c>
      <c r="E24" t="s">
        <v>60</v>
      </c>
    </row>
    <row r="25" spans="1:10" x14ac:dyDescent="0.3">
      <c r="A25" t="s">
        <v>130</v>
      </c>
      <c r="B25" t="s">
        <v>73</v>
      </c>
      <c r="C25" t="s">
        <v>60</v>
      </c>
      <c r="D25" t="s">
        <v>60</v>
      </c>
      <c r="E25" t="s">
        <v>59</v>
      </c>
    </row>
    <row r="26" spans="1:10" x14ac:dyDescent="0.3">
      <c r="A26" t="s">
        <v>42</v>
      </c>
      <c r="B26" t="s">
        <v>98</v>
      </c>
      <c r="C26" t="s">
        <v>59</v>
      </c>
      <c r="D26" t="s">
        <v>59</v>
      </c>
      <c r="E26" t="s">
        <v>60</v>
      </c>
    </row>
    <row r="27" spans="1:10" x14ac:dyDescent="0.3">
      <c r="A27" t="s">
        <v>130</v>
      </c>
      <c r="B27" t="s">
        <v>98</v>
      </c>
      <c r="C27" t="s">
        <v>60</v>
      </c>
      <c r="D27" t="s">
        <v>84</v>
      </c>
      <c r="E27" t="s">
        <v>60</v>
      </c>
    </row>
    <row r="28" spans="1:10" x14ac:dyDescent="0.3">
      <c r="A28" t="s">
        <v>42</v>
      </c>
      <c r="B28" t="s">
        <v>98</v>
      </c>
      <c r="C28" t="s">
        <v>60</v>
      </c>
      <c r="D28" t="s">
        <v>84</v>
      </c>
      <c r="E28" t="s">
        <v>60</v>
      </c>
      <c r="H28" t="s">
        <v>638</v>
      </c>
      <c r="I28" t="s">
        <v>639</v>
      </c>
    </row>
    <row r="29" spans="1:10" x14ac:dyDescent="0.3">
      <c r="A29" t="s">
        <v>42</v>
      </c>
      <c r="B29" t="s">
        <v>98</v>
      </c>
      <c r="C29" t="s">
        <v>59</v>
      </c>
      <c r="D29" t="s">
        <v>60</v>
      </c>
      <c r="E29" t="s">
        <v>60</v>
      </c>
      <c r="F29" t="s">
        <v>44</v>
      </c>
      <c r="G29" t="s">
        <v>98</v>
      </c>
      <c r="H29" t="s">
        <v>60</v>
      </c>
      <c r="I29" s="4">
        <f>COUNTIFS($B$2:$B$41,G29,$D$2:$D$41,H29)+COUNTIFS($B$2:$B$41,F29,$D$2:$D$41,H29)</f>
        <v>9</v>
      </c>
      <c r="J29" t="s">
        <v>579</v>
      </c>
    </row>
    <row r="30" spans="1:10" x14ac:dyDescent="0.3">
      <c r="A30" t="s">
        <v>130</v>
      </c>
      <c r="B30" t="s">
        <v>98</v>
      </c>
      <c r="C30" t="s">
        <v>60</v>
      </c>
      <c r="D30" t="s">
        <v>59</v>
      </c>
      <c r="E30" t="s">
        <v>60</v>
      </c>
      <c r="F30" t="s">
        <v>44</v>
      </c>
      <c r="G30" t="s">
        <v>98</v>
      </c>
      <c r="H30" t="s">
        <v>59</v>
      </c>
      <c r="I30" s="4">
        <f t="shared" ref="I30:I34" si="1">COUNTIFS($B$2:$B$41,G30,$D$2:$D$41,H30)+COUNTIFS($B$2:$B$41,F30,$D$2:$D$41,H30)</f>
        <v>7</v>
      </c>
      <c r="J30" t="s">
        <v>579</v>
      </c>
    </row>
    <row r="31" spans="1:10" x14ac:dyDescent="0.3">
      <c r="A31" t="s">
        <v>130</v>
      </c>
      <c r="B31" t="s">
        <v>73</v>
      </c>
      <c r="C31" t="s">
        <v>60</v>
      </c>
      <c r="D31" t="s">
        <v>60</v>
      </c>
      <c r="E31" t="s">
        <v>59</v>
      </c>
      <c r="F31" t="s">
        <v>44</v>
      </c>
      <c r="G31" t="s">
        <v>98</v>
      </c>
      <c r="H31" t="s">
        <v>84</v>
      </c>
      <c r="I31" s="4">
        <f t="shared" si="1"/>
        <v>4</v>
      </c>
      <c r="J31" t="s">
        <v>579</v>
      </c>
    </row>
    <row r="32" spans="1:10" x14ac:dyDescent="0.3">
      <c r="A32" t="s">
        <v>130</v>
      </c>
      <c r="B32" t="s">
        <v>73</v>
      </c>
      <c r="C32" t="s">
        <v>60</v>
      </c>
      <c r="D32" t="s">
        <v>60</v>
      </c>
      <c r="E32" t="s">
        <v>60</v>
      </c>
      <c r="F32" t="s">
        <v>132</v>
      </c>
      <c r="G32" t="s">
        <v>73</v>
      </c>
      <c r="H32" t="s">
        <v>60</v>
      </c>
      <c r="I32" s="4">
        <f t="shared" si="1"/>
        <v>8</v>
      </c>
      <c r="J32" t="s">
        <v>580</v>
      </c>
    </row>
    <row r="33" spans="1:10" x14ac:dyDescent="0.3">
      <c r="A33" t="s">
        <v>42</v>
      </c>
      <c r="B33" t="s">
        <v>44</v>
      </c>
      <c r="C33" t="s">
        <v>59</v>
      </c>
      <c r="D33" t="s">
        <v>84</v>
      </c>
      <c r="E33" t="s">
        <v>84</v>
      </c>
      <c r="F33" t="s">
        <v>132</v>
      </c>
      <c r="G33" t="s">
        <v>73</v>
      </c>
      <c r="H33" t="s">
        <v>59</v>
      </c>
      <c r="I33" s="4">
        <f t="shared" si="1"/>
        <v>4</v>
      </c>
      <c r="J33" t="s">
        <v>580</v>
      </c>
    </row>
    <row r="34" spans="1:10" x14ac:dyDescent="0.3">
      <c r="A34" t="s">
        <v>130</v>
      </c>
      <c r="B34" t="s">
        <v>98</v>
      </c>
      <c r="C34" t="s">
        <v>84</v>
      </c>
      <c r="D34" t="s">
        <v>59</v>
      </c>
      <c r="E34" t="s">
        <v>59</v>
      </c>
      <c r="F34" t="s">
        <v>132</v>
      </c>
      <c r="G34" t="s">
        <v>73</v>
      </c>
      <c r="H34" t="s">
        <v>84</v>
      </c>
      <c r="I34" s="4">
        <f t="shared" si="1"/>
        <v>8</v>
      </c>
      <c r="J34" t="s">
        <v>580</v>
      </c>
    </row>
    <row r="35" spans="1:10" x14ac:dyDescent="0.3">
      <c r="A35" t="s">
        <v>130</v>
      </c>
      <c r="B35" t="s">
        <v>98</v>
      </c>
      <c r="C35" t="s">
        <v>60</v>
      </c>
      <c r="D35" t="s">
        <v>59</v>
      </c>
      <c r="E35" t="s">
        <v>59</v>
      </c>
    </row>
    <row r="36" spans="1:10" x14ac:dyDescent="0.3">
      <c r="A36" t="s">
        <v>130</v>
      </c>
      <c r="B36" t="s">
        <v>98</v>
      </c>
      <c r="C36" t="s">
        <v>60</v>
      </c>
      <c r="D36" t="s">
        <v>59</v>
      </c>
      <c r="E36" t="s">
        <v>59</v>
      </c>
    </row>
    <row r="37" spans="1:10" x14ac:dyDescent="0.3">
      <c r="A37" t="s">
        <v>130</v>
      </c>
      <c r="B37" t="s">
        <v>132</v>
      </c>
      <c r="C37" t="s">
        <v>60</v>
      </c>
      <c r="D37" t="s">
        <v>84</v>
      </c>
      <c r="E37" t="s">
        <v>84</v>
      </c>
    </row>
    <row r="38" spans="1:10" x14ac:dyDescent="0.3">
      <c r="A38" t="s">
        <v>130</v>
      </c>
      <c r="B38" t="s">
        <v>132</v>
      </c>
      <c r="C38" t="s">
        <v>60</v>
      </c>
      <c r="D38" t="s">
        <v>59</v>
      </c>
      <c r="E38" t="s">
        <v>59</v>
      </c>
    </row>
    <row r="39" spans="1:10" x14ac:dyDescent="0.3">
      <c r="A39" t="s">
        <v>130</v>
      </c>
      <c r="B39" t="s">
        <v>44</v>
      </c>
      <c r="C39" t="s">
        <v>60</v>
      </c>
      <c r="D39" t="s">
        <v>60</v>
      </c>
      <c r="E39" t="s">
        <v>60</v>
      </c>
    </row>
    <row r="40" spans="1:10" x14ac:dyDescent="0.3">
      <c r="A40" t="s">
        <v>130</v>
      </c>
      <c r="B40" t="s">
        <v>73</v>
      </c>
      <c r="C40" t="s">
        <v>60</v>
      </c>
      <c r="D40" t="s">
        <v>60</v>
      </c>
      <c r="E40" t="s">
        <v>60</v>
      </c>
    </row>
    <row r="41" spans="1:10" x14ac:dyDescent="0.3">
      <c r="A41" t="s">
        <v>130</v>
      </c>
      <c r="B41" t="s">
        <v>73</v>
      </c>
      <c r="C41" t="s">
        <v>60</v>
      </c>
      <c r="D41" t="s">
        <v>84</v>
      </c>
      <c r="E41" t="s">
        <v>59</v>
      </c>
    </row>
    <row r="54" spans="6:10" x14ac:dyDescent="0.3">
      <c r="H54" t="s">
        <v>640</v>
      </c>
      <c r="I54" t="s">
        <v>641</v>
      </c>
    </row>
    <row r="55" spans="6:10" x14ac:dyDescent="0.3">
      <c r="F55" t="s">
        <v>44</v>
      </c>
      <c r="G55" t="s">
        <v>98</v>
      </c>
      <c r="H55" t="s">
        <v>60</v>
      </c>
      <c r="I55" s="4">
        <f>COUNTIFS($B$2:$B$41,G55,$E$2:$E$41,H55)+COUNTIFS($B$2:$B$41,F55,$E$2:$E$41,H55)</f>
        <v>13</v>
      </c>
      <c r="J55" t="s">
        <v>579</v>
      </c>
    </row>
    <row r="56" spans="6:10" x14ac:dyDescent="0.3">
      <c r="F56" t="s">
        <v>44</v>
      </c>
      <c r="G56" t="s">
        <v>98</v>
      </c>
      <c r="H56" t="s">
        <v>59</v>
      </c>
      <c r="I56" s="4">
        <f t="shared" ref="I56:I60" si="2">COUNTIFS($B$2:$B$41,G56,$E$2:$E$41,H56)+COUNTIFS($B$2:$B$41,F56,$E$2:$E$41,H56)</f>
        <v>5</v>
      </c>
      <c r="J56" t="s">
        <v>579</v>
      </c>
    </row>
    <row r="57" spans="6:10" x14ac:dyDescent="0.3">
      <c r="F57" t="s">
        <v>44</v>
      </c>
      <c r="G57" t="s">
        <v>98</v>
      </c>
      <c r="H57" t="s">
        <v>84</v>
      </c>
      <c r="I57" s="4">
        <f t="shared" si="2"/>
        <v>2</v>
      </c>
      <c r="J57" t="s">
        <v>579</v>
      </c>
    </row>
    <row r="58" spans="6:10" x14ac:dyDescent="0.3">
      <c r="F58" t="s">
        <v>132</v>
      </c>
      <c r="G58" t="s">
        <v>73</v>
      </c>
      <c r="H58" t="s">
        <v>60</v>
      </c>
      <c r="I58" s="4">
        <f>COUNTIFS($B$2:$B$41,G58,$E$2:$E$41,H58)+COUNTIFS($B$2:$B$41,F58,$E$2:$E$41,H58)</f>
        <v>12</v>
      </c>
      <c r="J58" t="s">
        <v>580</v>
      </c>
    </row>
    <row r="59" spans="6:10" x14ac:dyDescent="0.3">
      <c r="F59" t="s">
        <v>132</v>
      </c>
      <c r="G59" t="s">
        <v>73</v>
      </c>
      <c r="H59" t="s">
        <v>59</v>
      </c>
      <c r="I59" s="4">
        <f t="shared" si="2"/>
        <v>6</v>
      </c>
      <c r="J59" t="s">
        <v>580</v>
      </c>
    </row>
    <row r="60" spans="6:10" x14ac:dyDescent="0.3">
      <c r="F60" t="s">
        <v>132</v>
      </c>
      <c r="G60" t="s">
        <v>73</v>
      </c>
      <c r="H60" t="s">
        <v>84</v>
      </c>
      <c r="I60" s="4">
        <f t="shared" si="2"/>
        <v>2</v>
      </c>
      <c r="J60" t="s">
        <v>580</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DAA-785F-4364-88A2-A32F5F1CEA0A}">
  <dimension ref="A1:I41"/>
  <sheetViews>
    <sheetView workbookViewId="0">
      <selection activeCell="C11" sqref="C11"/>
    </sheetView>
  </sheetViews>
  <sheetFormatPr defaultRowHeight="14.4" x14ac:dyDescent="0.3"/>
  <cols>
    <col min="1" max="1" width="16.21875" bestFit="1" customWidth="1"/>
    <col min="2" max="2" width="29.33203125" bestFit="1" customWidth="1"/>
    <col min="3" max="3" width="54.109375" customWidth="1"/>
    <col min="4" max="4" width="49" customWidth="1"/>
    <col min="5" max="5" width="42.6640625" customWidth="1"/>
    <col min="6" max="6" width="47.5546875" customWidth="1"/>
    <col min="7" max="7" width="37.44140625" customWidth="1"/>
    <col min="8" max="8" width="59.21875" customWidth="1"/>
    <col min="9" max="9" width="50.5546875" customWidth="1"/>
  </cols>
  <sheetData>
    <row r="1" spans="1:9" ht="57.6" x14ac:dyDescent="0.3">
      <c r="A1" s="12" t="s">
        <v>3</v>
      </c>
      <c r="B1" s="12" t="s">
        <v>5</v>
      </c>
      <c r="C1" s="12" t="s">
        <v>33</v>
      </c>
      <c r="D1" s="12" t="s">
        <v>34</v>
      </c>
      <c r="E1" s="12" t="s">
        <v>35</v>
      </c>
      <c r="F1" s="12" t="s">
        <v>36</v>
      </c>
      <c r="G1" s="12" t="s">
        <v>37</v>
      </c>
      <c r="H1" s="12" t="s">
        <v>38</v>
      </c>
      <c r="I1" s="12" t="s">
        <v>39</v>
      </c>
    </row>
    <row r="2" spans="1:9" x14ac:dyDescent="0.3">
      <c r="A2" s="4" t="s">
        <v>42</v>
      </c>
      <c r="B2" s="4" t="s">
        <v>44</v>
      </c>
      <c r="C2" t="s">
        <v>63</v>
      </c>
      <c r="D2" t="s">
        <v>64</v>
      </c>
      <c r="E2" t="s">
        <v>65</v>
      </c>
      <c r="F2" t="s">
        <v>66</v>
      </c>
      <c r="G2" t="s">
        <v>67</v>
      </c>
      <c r="H2" t="s">
        <v>68</v>
      </c>
      <c r="I2" t="s">
        <v>69</v>
      </c>
    </row>
    <row r="3" spans="1:9" x14ac:dyDescent="0.3">
      <c r="A3" s="4" t="s">
        <v>42</v>
      </c>
      <c r="B3" s="4" t="s">
        <v>73</v>
      </c>
      <c r="C3" t="s">
        <v>88</v>
      </c>
      <c r="D3" t="s">
        <v>89</v>
      </c>
      <c r="E3" t="s">
        <v>90</v>
      </c>
      <c r="F3" t="s">
        <v>91</v>
      </c>
      <c r="G3" t="s">
        <v>92</v>
      </c>
      <c r="H3" t="s">
        <v>93</v>
      </c>
      <c r="I3" t="s">
        <v>94</v>
      </c>
    </row>
    <row r="4" spans="1:9" x14ac:dyDescent="0.3">
      <c r="A4" s="4" t="s">
        <v>130</v>
      </c>
      <c r="B4" s="4" t="s">
        <v>98</v>
      </c>
      <c r="C4" t="s">
        <v>108</v>
      </c>
      <c r="D4" t="s">
        <v>109</v>
      </c>
      <c r="E4" t="s">
        <v>110</v>
      </c>
      <c r="F4" t="s">
        <v>111</v>
      </c>
      <c r="G4" t="s">
        <v>112</v>
      </c>
      <c r="H4" t="s">
        <v>113</v>
      </c>
      <c r="I4" t="s">
        <v>114</v>
      </c>
    </row>
    <row r="5" spans="1:9" x14ac:dyDescent="0.3">
      <c r="A5" s="4" t="s">
        <v>42</v>
      </c>
      <c r="B5" s="4" t="s">
        <v>98</v>
      </c>
      <c r="C5" t="s">
        <v>108</v>
      </c>
      <c r="D5" t="s">
        <v>109</v>
      </c>
      <c r="E5" t="s">
        <v>110</v>
      </c>
      <c r="F5" t="s">
        <v>111</v>
      </c>
      <c r="G5" t="s">
        <v>112</v>
      </c>
      <c r="H5" t="s">
        <v>113</v>
      </c>
      <c r="I5" t="s">
        <v>114</v>
      </c>
    </row>
    <row r="6" spans="1:9" x14ac:dyDescent="0.3">
      <c r="A6" s="4" t="s">
        <v>130</v>
      </c>
      <c r="B6" s="4" t="s">
        <v>98</v>
      </c>
      <c r="C6" t="s">
        <v>122</v>
      </c>
      <c r="D6" t="s">
        <v>123</v>
      </c>
      <c r="E6" t="s">
        <v>124</v>
      </c>
      <c r="F6" t="s">
        <v>125</v>
      </c>
      <c r="G6" t="s">
        <v>126</v>
      </c>
      <c r="H6" t="s">
        <v>127</v>
      </c>
      <c r="I6" t="s">
        <v>53</v>
      </c>
    </row>
    <row r="7" spans="1:9" x14ac:dyDescent="0.3">
      <c r="A7" s="4" t="s">
        <v>42</v>
      </c>
      <c r="B7" s="4" t="s">
        <v>98</v>
      </c>
      <c r="C7" t="s">
        <v>122</v>
      </c>
      <c r="D7" t="s">
        <v>123</v>
      </c>
      <c r="E7" t="s">
        <v>124</v>
      </c>
      <c r="F7" t="s">
        <v>125</v>
      </c>
      <c r="G7" t="s">
        <v>126</v>
      </c>
      <c r="H7" t="s">
        <v>127</v>
      </c>
      <c r="I7" t="s">
        <v>53</v>
      </c>
    </row>
    <row r="8" spans="1:9" x14ac:dyDescent="0.3">
      <c r="A8" s="4" t="s">
        <v>130</v>
      </c>
      <c r="B8" s="4" t="s">
        <v>132</v>
      </c>
      <c r="C8" t="s">
        <v>138</v>
      </c>
      <c r="D8" t="s">
        <v>139</v>
      </c>
      <c r="E8" t="s">
        <v>139</v>
      </c>
      <c r="F8" t="s">
        <v>140</v>
      </c>
      <c r="G8" t="s">
        <v>141</v>
      </c>
      <c r="H8" t="s">
        <v>138</v>
      </c>
      <c r="I8" t="s">
        <v>53</v>
      </c>
    </row>
    <row r="9" spans="1:9" x14ac:dyDescent="0.3">
      <c r="A9" s="4" t="s">
        <v>130</v>
      </c>
      <c r="B9" s="4" t="s">
        <v>73</v>
      </c>
      <c r="C9" t="s">
        <v>148</v>
      </c>
      <c r="D9" t="s">
        <v>148</v>
      </c>
      <c r="E9" t="s">
        <v>148</v>
      </c>
      <c r="F9" t="s">
        <v>154</v>
      </c>
      <c r="G9" t="s">
        <v>154</v>
      </c>
      <c r="H9" t="s">
        <v>148</v>
      </c>
      <c r="I9" t="s">
        <v>148</v>
      </c>
    </row>
    <row r="10" spans="1:9" x14ac:dyDescent="0.3">
      <c r="A10" s="4" t="s">
        <v>130</v>
      </c>
      <c r="B10" s="4" t="s">
        <v>73</v>
      </c>
      <c r="C10" t="s">
        <v>165</v>
      </c>
      <c r="D10" t="s">
        <v>166</v>
      </c>
      <c r="E10" t="s">
        <v>167</v>
      </c>
      <c r="F10" t="s">
        <v>168</v>
      </c>
      <c r="G10" t="s">
        <v>169</v>
      </c>
      <c r="H10" t="s">
        <v>170</v>
      </c>
      <c r="I10" t="s">
        <v>53</v>
      </c>
    </row>
    <row r="11" spans="1:9" x14ac:dyDescent="0.3">
      <c r="A11" s="4" t="s">
        <v>130</v>
      </c>
      <c r="B11" s="4" t="s">
        <v>73</v>
      </c>
      <c r="C11" t="s">
        <v>176</v>
      </c>
      <c r="D11" t="s">
        <v>176</v>
      </c>
      <c r="E11" t="s">
        <v>177</v>
      </c>
      <c r="F11" t="s">
        <v>176</v>
      </c>
      <c r="G11" t="s">
        <v>176</v>
      </c>
      <c r="H11" t="s">
        <v>176</v>
      </c>
      <c r="I11" t="s">
        <v>53</v>
      </c>
    </row>
    <row r="12" spans="1:9" x14ac:dyDescent="0.3">
      <c r="A12" s="4" t="s">
        <v>130</v>
      </c>
      <c r="B12" s="4" t="s">
        <v>98</v>
      </c>
      <c r="C12" t="s">
        <v>195</v>
      </c>
      <c r="D12" t="s">
        <v>196</v>
      </c>
      <c r="E12" t="s">
        <v>197</v>
      </c>
      <c r="F12" t="s">
        <v>198</v>
      </c>
      <c r="G12" t="s">
        <v>199</v>
      </c>
      <c r="H12" t="s">
        <v>200</v>
      </c>
      <c r="I12" t="s">
        <v>201</v>
      </c>
    </row>
    <row r="13" spans="1:9" x14ac:dyDescent="0.3">
      <c r="A13" s="4" t="s">
        <v>130</v>
      </c>
      <c r="B13" s="4" t="s">
        <v>73</v>
      </c>
      <c r="C13" t="s">
        <v>209</v>
      </c>
      <c r="D13" t="s">
        <v>210</v>
      </c>
      <c r="E13" t="s">
        <v>211</v>
      </c>
      <c r="F13" t="s">
        <v>211</v>
      </c>
      <c r="G13" t="s">
        <v>212</v>
      </c>
      <c r="H13" t="s">
        <v>213</v>
      </c>
      <c r="I13" t="s">
        <v>53</v>
      </c>
    </row>
    <row r="14" spans="1:9" x14ac:dyDescent="0.3">
      <c r="A14" s="4" t="s">
        <v>130</v>
      </c>
      <c r="B14" s="4" t="s">
        <v>132</v>
      </c>
      <c r="C14" t="s">
        <v>221</v>
      </c>
      <c r="D14" t="s">
        <v>222</v>
      </c>
      <c r="E14" t="s">
        <v>223</v>
      </c>
      <c r="F14" t="s">
        <v>224</v>
      </c>
      <c r="G14" t="s">
        <v>225</v>
      </c>
      <c r="H14" t="s">
        <v>226</v>
      </c>
      <c r="I14" t="s">
        <v>227</v>
      </c>
    </row>
    <row r="15" spans="1:9" x14ac:dyDescent="0.3">
      <c r="A15" s="4" t="s">
        <v>130</v>
      </c>
      <c r="B15" s="4" t="s">
        <v>132</v>
      </c>
      <c r="C15" t="s">
        <v>236</v>
      </c>
      <c r="D15" t="s">
        <v>237</v>
      </c>
      <c r="E15" t="s">
        <v>236</v>
      </c>
      <c r="F15" t="s">
        <v>238</v>
      </c>
      <c r="G15" t="s">
        <v>239</v>
      </c>
      <c r="H15" t="s">
        <v>240</v>
      </c>
      <c r="I15" t="s">
        <v>53</v>
      </c>
    </row>
    <row r="16" spans="1:9" x14ac:dyDescent="0.3">
      <c r="A16" s="4" t="s">
        <v>130</v>
      </c>
      <c r="B16" s="4" t="s">
        <v>73</v>
      </c>
      <c r="C16" t="s">
        <v>256</v>
      </c>
      <c r="D16" t="s">
        <v>257</v>
      </c>
      <c r="E16" t="s">
        <v>258</v>
      </c>
      <c r="F16" t="s">
        <v>259</v>
      </c>
      <c r="G16" t="s">
        <v>260</v>
      </c>
      <c r="H16" t="s">
        <v>261</v>
      </c>
      <c r="I16" t="s">
        <v>262</v>
      </c>
    </row>
    <row r="17" spans="1:9" x14ac:dyDescent="0.3">
      <c r="A17" s="4" t="s">
        <v>130</v>
      </c>
      <c r="B17" s="4" t="s">
        <v>73</v>
      </c>
      <c r="C17" t="s">
        <v>270</v>
      </c>
      <c r="D17" t="s">
        <v>271</v>
      </c>
      <c r="E17" t="s">
        <v>272</v>
      </c>
      <c r="F17" t="s">
        <v>273</v>
      </c>
      <c r="G17" t="s">
        <v>274</v>
      </c>
      <c r="H17" t="s">
        <v>275</v>
      </c>
      <c r="I17" t="s">
        <v>53</v>
      </c>
    </row>
    <row r="18" spans="1:9" x14ac:dyDescent="0.3">
      <c r="A18" s="4" t="s">
        <v>130</v>
      </c>
      <c r="B18" s="4" t="s">
        <v>73</v>
      </c>
      <c r="C18" t="s">
        <v>285</v>
      </c>
      <c r="D18" t="s">
        <v>286</v>
      </c>
      <c r="E18" t="s">
        <v>287</v>
      </c>
      <c r="F18" t="s">
        <v>288</v>
      </c>
      <c r="G18" t="s">
        <v>289</v>
      </c>
      <c r="H18" t="s">
        <v>290</v>
      </c>
      <c r="I18" t="s">
        <v>53</v>
      </c>
    </row>
    <row r="19" spans="1:9" x14ac:dyDescent="0.3">
      <c r="A19" s="4" t="s">
        <v>130</v>
      </c>
      <c r="B19" s="4" t="s">
        <v>132</v>
      </c>
      <c r="C19" t="s">
        <v>297</v>
      </c>
      <c r="D19" t="s">
        <v>298</v>
      </c>
      <c r="E19" t="s">
        <v>299</v>
      </c>
      <c r="F19" t="s">
        <v>300</v>
      </c>
      <c r="G19" t="s">
        <v>301</v>
      </c>
      <c r="H19" t="s">
        <v>302</v>
      </c>
      <c r="I19" t="s">
        <v>53</v>
      </c>
    </row>
    <row r="20" spans="1:9" x14ac:dyDescent="0.3">
      <c r="A20" s="4" t="s">
        <v>42</v>
      </c>
      <c r="B20" s="4" t="s">
        <v>98</v>
      </c>
      <c r="C20" t="s">
        <v>310</v>
      </c>
      <c r="D20" t="s">
        <v>311</v>
      </c>
      <c r="E20" t="s">
        <v>312</v>
      </c>
      <c r="F20" t="s">
        <v>313</v>
      </c>
      <c r="G20" t="s">
        <v>314</v>
      </c>
      <c r="H20" t="s">
        <v>312</v>
      </c>
      <c r="I20" t="s">
        <v>315</v>
      </c>
    </row>
    <row r="21" spans="1:9" x14ac:dyDescent="0.3">
      <c r="A21" s="4" t="s">
        <v>130</v>
      </c>
      <c r="B21" s="4" t="s">
        <v>44</v>
      </c>
      <c r="C21" t="s">
        <v>325</v>
      </c>
      <c r="D21" t="s">
        <v>326</v>
      </c>
      <c r="E21" t="s">
        <v>236</v>
      </c>
      <c r="F21" t="s">
        <v>327</v>
      </c>
      <c r="G21" t="s">
        <v>328</v>
      </c>
      <c r="H21" t="s">
        <v>329</v>
      </c>
      <c r="I21" t="s">
        <v>330</v>
      </c>
    </row>
    <row r="22" spans="1:9" x14ac:dyDescent="0.3">
      <c r="A22" s="4" t="s">
        <v>42</v>
      </c>
      <c r="B22" s="4" t="s">
        <v>44</v>
      </c>
      <c r="C22" t="s">
        <v>325</v>
      </c>
      <c r="D22" t="s">
        <v>326</v>
      </c>
      <c r="E22" t="s">
        <v>236</v>
      </c>
      <c r="F22" t="s">
        <v>327</v>
      </c>
      <c r="G22" t="s">
        <v>328</v>
      </c>
      <c r="H22" t="s">
        <v>329</v>
      </c>
      <c r="I22" t="s">
        <v>330</v>
      </c>
    </row>
    <row r="23" spans="1:9" x14ac:dyDescent="0.3">
      <c r="A23" s="4" t="s">
        <v>130</v>
      </c>
      <c r="B23" s="4" t="s">
        <v>132</v>
      </c>
      <c r="C23" t="s">
        <v>335</v>
      </c>
      <c r="D23" t="s">
        <v>336</v>
      </c>
      <c r="E23" t="s">
        <v>148</v>
      </c>
      <c r="F23" t="s">
        <v>337</v>
      </c>
      <c r="G23" t="s">
        <v>148</v>
      </c>
      <c r="H23" t="s">
        <v>338</v>
      </c>
      <c r="I23" t="s">
        <v>53</v>
      </c>
    </row>
    <row r="24" spans="1:9" x14ac:dyDescent="0.3">
      <c r="A24" s="4" t="s">
        <v>130</v>
      </c>
      <c r="B24" s="4" t="s">
        <v>98</v>
      </c>
      <c r="C24" t="s">
        <v>344</v>
      </c>
      <c r="D24" t="s">
        <v>344</v>
      </c>
      <c r="E24" t="s">
        <v>345</v>
      </c>
      <c r="F24" t="s">
        <v>344</v>
      </c>
      <c r="G24" t="s">
        <v>346</v>
      </c>
      <c r="H24" t="s">
        <v>347</v>
      </c>
      <c r="I24" t="s">
        <v>53</v>
      </c>
    </row>
    <row r="25" spans="1:9" x14ac:dyDescent="0.3">
      <c r="A25" s="4" t="s">
        <v>130</v>
      </c>
      <c r="B25" s="4" t="s">
        <v>73</v>
      </c>
      <c r="C25" t="s">
        <v>258</v>
      </c>
      <c r="D25" t="s">
        <v>258</v>
      </c>
      <c r="E25" t="s">
        <v>358</v>
      </c>
      <c r="F25" t="s">
        <v>258</v>
      </c>
      <c r="G25" t="s">
        <v>359</v>
      </c>
      <c r="H25" t="s">
        <v>258</v>
      </c>
      <c r="I25" t="s">
        <v>360</v>
      </c>
    </row>
    <row r="26" spans="1:9" x14ac:dyDescent="0.3">
      <c r="A26" s="4" t="s">
        <v>42</v>
      </c>
      <c r="B26" s="4" t="s">
        <v>98</v>
      </c>
      <c r="C26" t="s">
        <v>372</v>
      </c>
      <c r="D26" t="s">
        <v>373</v>
      </c>
      <c r="E26" t="s">
        <v>372</v>
      </c>
      <c r="F26" t="s">
        <v>372</v>
      </c>
      <c r="G26" t="s">
        <v>372</v>
      </c>
      <c r="H26" t="s">
        <v>374</v>
      </c>
      <c r="I26" t="s">
        <v>375</v>
      </c>
    </row>
    <row r="27" spans="1:9" x14ac:dyDescent="0.3">
      <c r="A27" s="4" t="s">
        <v>130</v>
      </c>
      <c r="B27" s="4" t="s">
        <v>98</v>
      </c>
      <c r="C27" t="s">
        <v>390</v>
      </c>
      <c r="D27" t="s">
        <v>391</v>
      </c>
      <c r="E27" t="s">
        <v>392</v>
      </c>
      <c r="F27" t="s">
        <v>393</v>
      </c>
      <c r="G27" t="s">
        <v>394</v>
      </c>
      <c r="H27" t="s">
        <v>395</v>
      </c>
      <c r="I27" t="s">
        <v>396</v>
      </c>
    </row>
    <row r="28" spans="1:9" x14ac:dyDescent="0.3">
      <c r="A28" s="4" t="s">
        <v>42</v>
      </c>
      <c r="B28" s="4" t="s">
        <v>98</v>
      </c>
      <c r="C28" t="s">
        <v>390</v>
      </c>
      <c r="D28" t="s">
        <v>391</v>
      </c>
      <c r="E28" t="s">
        <v>392</v>
      </c>
      <c r="F28" t="s">
        <v>393</v>
      </c>
      <c r="G28" t="s">
        <v>394</v>
      </c>
      <c r="H28" t="s">
        <v>395</v>
      </c>
      <c r="I28" t="s">
        <v>396</v>
      </c>
    </row>
    <row r="29" spans="1:9" x14ac:dyDescent="0.3">
      <c r="A29" s="4" t="s">
        <v>42</v>
      </c>
      <c r="B29" s="4" t="s">
        <v>98</v>
      </c>
      <c r="C29" t="s">
        <v>405</v>
      </c>
      <c r="D29" t="s">
        <v>406</v>
      </c>
      <c r="E29" t="s">
        <v>407</v>
      </c>
      <c r="F29" t="s">
        <v>408</v>
      </c>
      <c r="G29" t="s">
        <v>409</v>
      </c>
      <c r="H29" t="s">
        <v>410</v>
      </c>
      <c r="I29" t="s">
        <v>53</v>
      </c>
    </row>
    <row r="30" spans="1:9" x14ac:dyDescent="0.3">
      <c r="A30" s="4" t="s">
        <v>130</v>
      </c>
      <c r="B30" s="4" t="s">
        <v>98</v>
      </c>
      <c r="C30" t="s">
        <v>419</v>
      </c>
      <c r="D30" t="s">
        <v>420</v>
      </c>
      <c r="E30" t="s">
        <v>421</v>
      </c>
      <c r="F30" t="s">
        <v>422</v>
      </c>
      <c r="G30" t="s">
        <v>423</v>
      </c>
      <c r="H30" t="s">
        <v>424</v>
      </c>
      <c r="I30" t="s">
        <v>53</v>
      </c>
    </row>
    <row r="31" spans="1:9" x14ac:dyDescent="0.3">
      <c r="A31" s="4" t="s">
        <v>130</v>
      </c>
      <c r="B31" s="4" t="s">
        <v>73</v>
      </c>
      <c r="C31" t="s">
        <v>433</v>
      </c>
      <c r="D31" t="s">
        <v>434</v>
      </c>
      <c r="E31" t="s">
        <v>435</v>
      </c>
      <c r="F31" t="s">
        <v>436</v>
      </c>
      <c r="G31" t="s">
        <v>437</v>
      </c>
      <c r="H31" t="s">
        <v>438</v>
      </c>
      <c r="I31" t="s">
        <v>439</v>
      </c>
    </row>
    <row r="32" spans="1:9" x14ac:dyDescent="0.3">
      <c r="A32" s="4" t="s">
        <v>130</v>
      </c>
      <c r="B32" s="4" t="s">
        <v>73</v>
      </c>
      <c r="C32" t="s">
        <v>455</v>
      </c>
      <c r="D32" t="s">
        <v>456</v>
      </c>
      <c r="E32" t="s">
        <v>457</v>
      </c>
      <c r="F32" t="s">
        <v>458</v>
      </c>
      <c r="G32" t="s">
        <v>459</v>
      </c>
      <c r="H32" t="s">
        <v>460</v>
      </c>
      <c r="I32" t="s">
        <v>461</v>
      </c>
    </row>
    <row r="33" spans="1:9" x14ac:dyDescent="0.3">
      <c r="A33" s="4" t="s">
        <v>42</v>
      </c>
      <c r="B33" s="4" t="s">
        <v>44</v>
      </c>
      <c r="C33" t="s">
        <v>471</v>
      </c>
      <c r="D33" t="s">
        <v>472</v>
      </c>
      <c r="E33" t="s">
        <v>471</v>
      </c>
      <c r="F33" t="s">
        <v>473</v>
      </c>
      <c r="G33" t="s">
        <v>474</v>
      </c>
      <c r="H33" t="s">
        <v>472</v>
      </c>
      <c r="I33" t="s">
        <v>475</v>
      </c>
    </row>
    <row r="34" spans="1:9" x14ac:dyDescent="0.3">
      <c r="A34" s="4" t="s">
        <v>130</v>
      </c>
      <c r="B34" s="4" t="s">
        <v>98</v>
      </c>
      <c r="C34" t="s">
        <v>236</v>
      </c>
      <c r="D34" t="s">
        <v>236</v>
      </c>
      <c r="E34" t="s">
        <v>481</v>
      </c>
      <c r="F34" t="s">
        <v>482</v>
      </c>
      <c r="G34" t="s">
        <v>483</v>
      </c>
      <c r="H34" t="s">
        <v>236</v>
      </c>
      <c r="I34" t="s">
        <v>53</v>
      </c>
    </row>
    <row r="35" spans="1:9" x14ac:dyDescent="0.3">
      <c r="A35" s="4" t="s">
        <v>130</v>
      </c>
      <c r="B35" s="4" t="s">
        <v>98</v>
      </c>
      <c r="C35" t="s">
        <v>231</v>
      </c>
      <c r="D35" t="s">
        <v>231</v>
      </c>
      <c r="E35" t="s">
        <v>231</v>
      </c>
      <c r="F35" t="s">
        <v>258</v>
      </c>
      <c r="G35" t="s">
        <v>258</v>
      </c>
      <c r="H35" t="s">
        <v>231</v>
      </c>
      <c r="I35" t="s">
        <v>489</v>
      </c>
    </row>
    <row r="36" spans="1:9" x14ac:dyDescent="0.3">
      <c r="A36" s="4" t="s">
        <v>130</v>
      </c>
      <c r="B36" s="4" t="s">
        <v>98</v>
      </c>
      <c r="C36" t="s">
        <v>496</v>
      </c>
      <c r="D36" t="s">
        <v>496</v>
      </c>
      <c r="E36" t="s">
        <v>497</v>
      </c>
      <c r="F36" t="s">
        <v>498</v>
      </c>
      <c r="G36" t="s">
        <v>499</v>
      </c>
      <c r="H36" t="s">
        <v>500</v>
      </c>
      <c r="I36" t="s">
        <v>53</v>
      </c>
    </row>
    <row r="37" spans="1:9" x14ac:dyDescent="0.3">
      <c r="A37" s="4" t="s">
        <v>130</v>
      </c>
      <c r="B37" s="4" t="s">
        <v>132</v>
      </c>
      <c r="C37" t="s">
        <v>508</v>
      </c>
      <c r="D37" t="s">
        <v>509</v>
      </c>
      <c r="E37" t="s">
        <v>510</v>
      </c>
      <c r="F37" t="s">
        <v>511</v>
      </c>
      <c r="G37" t="s">
        <v>510</v>
      </c>
      <c r="H37" t="s">
        <v>512</v>
      </c>
      <c r="I37" t="s">
        <v>513</v>
      </c>
    </row>
    <row r="38" spans="1:9" x14ac:dyDescent="0.3">
      <c r="A38" s="4" t="s">
        <v>130</v>
      </c>
      <c r="B38" s="4" t="s">
        <v>132</v>
      </c>
      <c r="C38" t="s">
        <v>520</v>
      </c>
      <c r="D38" t="s">
        <v>236</v>
      </c>
      <c r="E38" t="s">
        <v>236</v>
      </c>
      <c r="F38" t="s">
        <v>236</v>
      </c>
      <c r="G38" t="s">
        <v>236</v>
      </c>
      <c r="H38" t="s">
        <v>521</v>
      </c>
      <c r="I38" t="s">
        <v>522</v>
      </c>
    </row>
    <row r="39" spans="1:9" x14ac:dyDescent="0.3">
      <c r="A39" s="4" t="s">
        <v>130</v>
      </c>
      <c r="B39" s="4" t="s">
        <v>44</v>
      </c>
      <c r="C39" t="s">
        <v>531</v>
      </c>
      <c r="D39" t="s">
        <v>532</v>
      </c>
      <c r="E39" t="s">
        <v>533</v>
      </c>
      <c r="F39" t="s">
        <v>534</v>
      </c>
      <c r="G39" t="s">
        <v>535</v>
      </c>
      <c r="H39" t="s">
        <v>536</v>
      </c>
      <c r="I39" t="s">
        <v>537</v>
      </c>
    </row>
    <row r="40" spans="1:9" x14ac:dyDescent="0.3">
      <c r="A40" s="4" t="s">
        <v>130</v>
      </c>
      <c r="B40" s="4" t="s">
        <v>73</v>
      </c>
      <c r="C40" t="s">
        <v>546</v>
      </c>
      <c r="D40" t="s">
        <v>546</v>
      </c>
      <c r="E40" t="s">
        <v>547</v>
      </c>
      <c r="F40" t="s">
        <v>548</v>
      </c>
      <c r="G40" t="s">
        <v>549</v>
      </c>
      <c r="H40" t="s">
        <v>549</v>
      </c>
      <c r="I40" t="s">
        <v>53</v>
      </c>
    </row>
    <row r="41" spans="1:9" x14ac:dyDescent="0.3">
      <c r="A41" s="4" t="s">
        <v>130</v>
      </c>
      <c r="B41" s="4" t="s">
        <v>73</v>
      </c>
      <c r="C41" t="s">
        <v>565</v>
      </c>
      <c r="D41" t="s">
        <v>566</v>
      </c>
      <c r="E41" t="s">
        <v>567</v>
      </c>
      <c r="F41" t="s">
        <v>568</v>
      </c>
      <c r="G41" t="s">
        <v>566</v>
      </c>
      <c r="H41" t="s">
        <v>345</v>
      </c>
      <c r="I41" t="s">
        <v>569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C8-49B7-4FBD-BB14-2A43788D8CEF}">
  <dimension ref="C1:F42"/>
  <sheetViews>
    <sheetView workbookViewId="0">
      <selection activeCell="E29" sqref="E29"/>
    </sheetView>
  </sheetViews>
  <sheetFormatPr defaultRowHeight="14.4" x14ac:dyDescent="0.3"/>
  <cols>
    <col min="3" max="3" width="28.88671875" bestFit="1" customWidth="1"/>
    <col min="5" max="5" width="28.21875" customWidth="1"/>
  </cols>
  <sheetData>
    <row r="1" spans="3:6" x14ac:dyDescent="0.3">
      <c r="C1" s="1" t="s">
        <v>3</v>
      </c>
    </row>
    <row r="2" spans="3:6" x14ac:dyDescent="0.3">
      <c r="C2" s="5" t="s">
        <v>42</v>
      </c>
    </row>
    <row r="3" spans="3:6" x14ac:dyDescent="0.3">
      <c r="C3" s="6" t="s">
        <v>42</v>
      </c>
      <c r="E3" s="5" t="s">
        <v>42</v>
      </c>
      <c r="F3">
        <f>COUNTIF(C2:C42,E3)</f>
        <v>10</v>
      </c>
    </row>
    <row r="4" spans="3:6" x14ac:dyDescent="0.3">
      <c r="C4" s="5" t="s">
        <v>42</v>
      </c>
      <c r="E4" s="5" t="s">
        <v>130</v>
      </c>
      <c r="F4">
        <f t="shared" ref="F4" si="0">COUNTIF(C3:C43,E4)</f>
        <v>30</v>
      </c>
    </row>
    <row r="5" spans="3:6" x14ac:dyDescent="0.3">
      <c r="C5" s="6" t="s">
        <v>42</v>
      </c>
    </row>
    <row r="6" spans="3:6" x14ac:dyDescent="0.3">
      <c r="C6" s="5" t="s">
        <v>130</v>
      </c>
    </row>
    <row r="7" spans="3:6" x14ac:dyDescent="0.3">
      <c r="C7" s="6" t="s">
        <v>130</v>
      </c>
    </row>
    <row r="8" spans="3:6" x14ac:dyDescent="0.3">
      <c r="C8" s="5" t="s">
        <v>130</v>
      </c>
    </row>
    <row r="9" spans="3:6" x14ac:dyDescent="0.3">
      <c r="C9" s="6" t="s">
        <v>130</v>
      </c>
    </row>
    <row r="10" spans="3:6" x14ac:dyDescent="0.3">
      <c r="C10" s="5" t="s">
        <v>130</v>
      </c>
    </row>
    <row r="11" spans="3:6" x14ac:dyDescent="0.3">
      <c r="C11" s="6" t="s">
        <v>130</v>
      </c>
    </row>
    <row r="12" spans="3:6" x14ac:dyDescent="0.3">
      <c r="C12" s="5" t="s">
        <v>130</v>
      </c>
    </row>
    <row r="13" spans="3:6" x14ac:dyDescent="0.3">
      <c r="C13" s="6" t="s">
        <v>130</v>
      </c>
    </row>
    <row r="14" spans="3:6" x14ac:dyDescent="0.3">
      <c r="C14" s="5" t="s">
        <v>130</v>
      </c>
    </row>
    <row r="15" spans="3:6" x14ac:dyDescent="0.3">
      <c r="C15" s="6" t="s">
        <v>130</v>
      </c>
    </row>
    <row r="16" spans="3:6" x14ac:dyDescent="0.3">
      <c r="C16" s="5" t="s">
        <v>130</v>
      </c>
    </row>
    <row r="17" spans="3:3" x14ac:dyDescent="0.3">
      <c r="C17" s="6" t="s">
        <v>130</v>
      </c>
    </row>
    <row r="18" spans="3:3" x14ac:dyDescent="0.3">
      <c r="C18" s="5" t="s">
        <v>42</v>
      </c>
    </row>
    <row r="19" spans="3:3" x14ac:dyDescent="0.3">
      <c r="C19" s="6" t="s">
        <v>42</v>
      </c>
    </row>
    <row r="20" spans="3:3" x14ac:dyDescent="0.3">
      <c r="C20" s="5" t="s">
        <v>130</v>
      </c>
    </row>
    <row r="21" spans="3:3" x14ac:dyDescent="0.3">
      <c r="C21" s="6" t="s">
        <v>130</v>
      </c>
    </row>
    <row r="22" spans="3:3" x14ac:dyDescent="0.3">
      <c r="C22" s="5" t="s">
        <v>130</v>
      </c>
    </row>
    <row r="23" spans="3:3" x14ac:dyDescent="0.3">
      <c r="C23" s="6" t="s">
        <v>42</v>
      </c>
    </row>
    <row r="24" spans="3:3" x14ac:dyDescent="0.3">
      <c r="C24" s="5" t="s">
        <v>42</v>
      </c>
    </row>
    <row r="25" spans="3:3" x14ac:dyDescent="0.3">
      <c r="C25" s="6" t="s">
        <v>42</v>
      </c>
    </row>
    <row r="26" spans="3:3" x14ac:dyDescent="0.3">
      <c r="C26" s="5" t="s">
        <v>130</v>
      </c>
    </row>
    <row r="27" spans="3:3" x14ac:dyDescent="0.3">
      <c r="C27" s="6" t="s">
        <v>130</v>
      </c>
    </row>
    <row r="28" spans="3:3" x14ac:dyDescent="0.3">
      <c r="C28" s="5" t="s">
        <v>130</v>
      </c>
    </row>
    <row r="29" spans="3:3" x14ac:dyDescent="0.3">
      <c r="C29" s="6" t="s">
        <v>42</v>
      </c>
    </row>
    <row r="30" spans="3:3" x14ac:dyDescent="0.3">
      <c r="C30" s="5" t="s">
        <v>130</v>
      </c>
    </row>
    <row r="31" spans="3:3" x14ac:dyDescent="0.3">
      <c r="C31" s="6" t="s">
        <v>130</v>
      </c>
    </row>
    <row r="32" spans="3:3" x14ac:dyDescent="0.3">
      <c r="C32" s="5" t="s">
        <v>130</v>
      </c>
    </row>
    <row r="33" spans="3:3" x14ac:dyDescent="0.3">
      <c r="C33" s="6" t="s">
        <v>130</v>
      </c>
    </row>
    <row r="34" spans="3:3" x14ac:dyDescent="0.3">
      <c r="C34" s="5" t="s">
        <v>130</v>
      </c>
    </row>
    <row r="35" spans="3:3" x14ac:dyDescent="0.3">
      <c r="C35" s="6" t="s">
        <v>130</v>
      </c>
    </row>
    <row r="36" spans="3:3" x14ac:dyDescent="0.3">
      <c r="C36" s="5" t="s">
        <v>130</v>
      </c>
    </row>
    <row r="37" spans="3:3" x14ac:dyDescent="0.3">
      <c r="C37" s="6" t="s">
        <v>130</v>
      </c>
    </row>
    <row r="38" spans="3:3" x14ac:dyDescent="0.3">
      <c r="C38" s="5" t="s">
        <v>130</v>
      </c>
    </row>
    <row r="39" spans="3:3" x14ac:dyDescent="0.3">
      <c r="C39" s="6" t="s">
        <v>130</v>
      </c>
    </row>
    <row r="40" spans="3:3" x14ac:dyDescent="0.3">
      <c r="C40" s="5" t="s">
        <v>573</v>
      </c>
    </row>
    <row r="41" spans="3:3" x14ac:dyDescent="0.3">
      <c r="C41" s="6" t="s">
        <v>130</v>
      </c>
    </row>
    <row r="42" spans="3:3" x14ac:dyDescent="0.3">
      <c r="C42" s="5" t="s">
        <v>130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9DA9-9E74-41EB-8238-722446ED00A6}">
  <dimension ref="A1:C41"/>
  <sheetViews>
    <sheetView workbookViewId="0">
      <selection activeCell="C11" sqref="C11"/>
    </sheetView>
  </sheetViews>
  <sheetFormatPr defaultRowHeight="14.4" x14ac:dyDescent="0.3"/>
  <cols>
    <col min="1" max="1" width="16.21875" bestFit="1" customWidth="1"/>
    <col min="2" max="2" width="29.33203125" bestFit="1" customWidth="1"/>
    <col min="3" max="3" width="103.21875" customWidth="1"/>
  </cols>
  <sheetData>
    <row r="1" spans="1:3" ht="43.2" x14ac:dyDescent="0.3">
      <c r="A1" s="12" t="s">
        <v>3</v>
      </c>
      <c r="B1" s="12" t="s">
        <v>5</v>
      </c>
      <c r="C1" s="12" t="s">
        <v>40</v>
      </c>
    </row>
    <row r="2" spans="1:3" x14ac:dyDescent="0.3">
      <c r="A2" s="4" t="s">
        <v>42</v>
      </c>
      <c r="B2" s="4" t="s">
        <v>44</v>
      </c>
      <c r="C2" t="s">
        <v>70</v>
      </c>
    </row>
    <row r="3" spans="1:3" x14ac:dyDescent="0.3">
      <c r="A3" s="4" t="s">
        <v>42</v>
      </c>
      <c r="B3" s="4" t="s">
        <v>73</v>
      </c>
      <c r="C3" t="s">
        <v>95</v>
      </c>
    </row>
    <row r="4" spans="1:3" x14ac:dyDescent="0.3">
      <c r="A4" s="4" t="s">
        <v>130</v>
      </c>
      <c r="B4" s="4" t="s">
        <v>98</v>
      </c>
      <c r="C4" t="s">
        <v>115</v>
      </c>
    </row>
    <row r="5" spans="1:3" x14ac:dyDescent="0.3">
      <c r="A5" s="4" t="s">
        <v>42</v>
      </c>
      <c r="B5" s="4" t="s">
        <v>98</v>
      </c>
      <c r="C5" t="s">
        <v>115</v>
      </c>
    </row>
    <row r="6" spans="1:3" x14ac:dyDescent="0.3">
      <c r="A6" s="4" t="s">
        <v>130</v>
      </c>
      <c r="B6" s="4" t="s">
        <v>98</v>
      </c>
      <c r="C6" t="s">
        <v>128</v>
      </c>
    </row>
    <row r="7" spans="1:3" x14ac:dyDescent="0.3">
      <c r="A7" s="4" t="s">
        <v>42</v>
      </c>
      <c r="B7" s="4" t="s">
        <v>98</v>
      </c>
      <c r="C7" t="s">
        <v>128</v>
      </c>
    </row>
    <row r="8" spans="1:3" x14ac:dyDescent="0.3">
      <c r="A8" s="4" t="s">
        <v>130</v>
      </c>
      <c r="B8" s="4" t="s">
        <v>132</v>
      </c>
      <c r="C8" t="s">
        <v>142</v>
      </c>
    </row>
    <row r="9" spans="1:3" x14ac:dyDescent="0.3">
      <c r="A9" s="4" t="s">
        <v>130</v>
      </c>
      <c r="B9" s="4" t="s">
        <v>73</v>
      </c>
      <c r="C9" t="s">
        <v>155</v>
      </c>
    </row>
    <row r="10" spans="1:3" x14ac:dyDescent="0.3">
      <c r="A10" s="4" t="s">
        <v>130</v>
      </c>
      <c r="B10" s="4" t="s">
        <v>73</v>
      </c>
      <c r="C10" t="s">
        <v>171</v>
      </c>
    </row>
    <row r="11" spans="1:3" x14ac:dyDescent="0.3">
      <c r="A11" s="4" t="s">
        <v>130</v>
      </c>
      <c r="B11" s="4" t="s">
        <v>73</v>
      </c>
      <c r="C11" t="s">
        <v>178</v>
      </c>
    </row>
    <row r="12" spans="1:3" x14ac:dyDescent="0.3">
      <c r="A12" s="4" t="s">
        <v>130</v>
      </c>
      <c r="B12" s="4" t="s">
        <v>98</v>
      </c>
      <c r="C12" t="s">
        <v>202</v>
      </c>
    </row>
    <row r="13" spans="1:3" x14ac:dyDescent="0.3">
      <c r="A13" s="4" t="s">
        <v>130</v>
      </c>
      <c r="B13" s="4" t="s">
        <v>73</v>
      </c>
      <c r="C13" t="s">
        <v>214</v>
      </c>
    </row>
    <row r="14" spans="1:3" x14ac:dyDescent="0.3">
      <c r="A14" s="4" t="s">
        <v>130</v>
      </c>
      <c r="B14" s="4" t="s">
        <v>132</v>
      </c>
      <c r="C14" t="s">
        <v>228</v>
      </c>
    </row>
    <row r="15" spans="1:3" x14ac:dyDescent="0.3">
      <c r="A15" s="4" t="s">
        <v>130</v>
      </c>
      <c r="B15" s="4" t="s">
        <v>132</v>
      </c>
      <c r="C15" t="s">
        <v>241</v>
      </c>
    </row>
    <row r="16" spans="1:3" x14ac:dyDescent="0.3">
      <c r="A16" s="4" t="s">
        <v>130</v>
      </c>
      <c r="B16" s="4" t="s">
        <v>73</v>
      </c>
      <c r="C16" t="s">
        <v>263</v>
      </c>
    </row>
    <row r="17" spans="1:3" x14ac:dyDescent="0.3">
      <c r="A17" s="4" t="s">
        <v>130</v>
      </c>
      <c r="B17" s="4" t="s">
        <v>73</v>
      </c>
      <c r="C17" t="s">
        <v>276</v>
      </c>
    </row>
    <row r="18" spans="1:3" x14ac:dyDescent="0.3">
      <c r="A18" s="4" t="s">
        <v>130</v>
      </c>
      <c r="B18" s="4" t="s">
        <v>73</v>
      </c>
      <c r="C18" t="s">
        <v>291</v>
      </c>
    </row>
    <row r="19" spans="1:3" x14ac:dyDescent="0.3">
      <c r="A19" s="4" t="s">
        <v>130</v>
      </c>
      <c r="B19" s="4" t="s">
        <v>132</v>
      </c>
      <c r="C19" t="s">
        <v>303</v>
      </c>
    </row>
    <row r="20" spans="1:3" x14ac:dyDescent="0.3">
      <c r="A20" s="4" t="s">
        <v>42</v>
      </c>
      <c r="B20" s="4" t="s">
        <v>98</v>
      </c>
      <c r="C20" t="s">
        <v>316</v>
      </c>
    </row>
    <row r="21" spans="1:3" x14ac:dyDescent="0.3">
      <c r="A21" s="4" t="s">
        <v>130</v>
      </c>
      <c r="B21" s="4" t="s">
        <v>44</v>
      </c>
      <c r="C21" t="s">
        <v>331</v>
      </c>
    </row>
    <row r="22" spans="1:3" x14ac:dyDescent="0.3">
      <c r="A22" s="4" t="s">
        <v>42</v>
      </c>
      <c r="B22" s="4" t="s">
        <v>44</v>
      </c>
      <c r="C22" t="s">
        <v>331</v>
      </c>
    </row>
    <row r="23" spans="1:3" x14ac:dyDescent="0.3">
      <c r="A23" s="4" t="s">
        <v>130</v>
      </c>
      <c r="B23" s="4" t="s">
        <v>132</v>
      </c>
      <c r="C23" t="s">
        <v>339</v>
      </c>
    </row>
    <row r="24" spans="1:3" x14ac:dyDescent="0.3">
      <c r="A24" s="4" t="s">
        <v>130</v>
      </c>
      <c r="B24" s="4" t="s">
        <v>98</v>
      </c>
      <c r="C24" t="s">
        <v>348</v>
      </c>
    </row>
    <row r="25" spans="1:3" x14ac:dyDescent="0.3">
      <c r="A25" s="4" t="s">
        <v>130</v>
      </c>
      <c r="B25" s="4" t="s">
        <v>73</v>
      </c>
      <c r="C25" t="s">
        <v>361</v>
      </c>
    </row>
    <row r="26" spans="1:3" x14ac:dyDescent="0.3">
      <c r="A26" s="4" t="s">
        <v>42</v>
      </c>
      <c r="B26" s="4" t="s">
        <v>98</v>
      </c>
      <c r="C26" t="s">
        <v>376</v>
      </c>
    </row>
    <row r="27" spans="1:3" x14ac:dyDescent="0.3">
      <c r="A27" s="4" t="s">
        <v>130</v>
      </c>
      <c r="B27" s="4" t="s">
        <v>98</v>
      </c>
      <c r="C27" t="s">
        <v>397</v>
      </c>
    </row>
    <row r="28" spans="1:3" x14ac:dyDescent="0.3">
      <c r="A28" s="4" t="s">
        <v>42</v>
      </c>
      <c r="B28" s="4" t="s">
        <v>98</v>
      </c>
      <c r="C28" t="s">
        <v>397</v>
      </c>
    </row>
    <row r="29" spans="1:3" x14ac:dyDescent="0.3">
      <c r="A29" s="4" t="s">
        <v>42</v>
      </c>
      <c r="B29" s="4" t="s">
        <v>98</v>
      </c>
      <c r="C29" t="s">
        <v>411</v>
      </c>
    </row>
    <row r="30" spans="1:3" x14ac:dyDescent="0.3">
      <c r="A30" s="4" t="s">
        <v>130</v>
      </c>
      <c r="B30" s="4" t="s">
        <v>98</v>
      </c>
      <c r="C30" t="s">
        <v>425</v>
      </c>
    </row>
    <row r="31" spans="1:3" x14ac:dyDescent="0.3">
      <c r="A31" s="4" t="s">
        <v>130</v>
      </c>
      <c r="B31" s="4" t="s">
        <v>73</v>
      </c>
      <c r="C31" t="s">
        <v>440</v>
      </c>
    </row>
    <row r="32" spans="1:3" x14ac:dyDescent="0.3">
      <c r="A32" s="4" t="s">
        <v>130</v>
      </c>
      <c r="B32" s="4" t="s">
        <v>73</v>
      </c>
      <c r="C32" t="s">
        <v>462</v>
      </c>
    </row>
    <row r="33" spans="1:3" x14ac:dyDescent="0.3">
      <c r="A33" s="4" t="s">
        <v>42</v>
      </c>
      <c r="B33" s="4" t="s">
        <v>44</v>
      </c>
      <c r="C33" t="s">
        <v>476</v>
      </c>
    </row>
    <row r="34" spans="1:3" x14ac:dyDescent="0.3">
      <c r="A34" s="4" t="s">
        <v>130</v>
      </c>
      <c r="B34" s="4" t="s">
        <v>98</v>
      </c>
      <c r="C34" t="s">
        <v>236</v>
      </c>
    </row>
    <row r="35" spans="1:3" x14ac:dyDescent="0.3">
      <c r="A35" s="4" t="s">
        <v>130</v>
      </c>
      <c r="B35" s="4" t="s">
        <v>98</v>
      </c>
      <c r="C35" t="s">
        <v>490</v>
      </c>
    </row>
    <row r="36" spans="1:3" x14ac:dyDescent="0.3">
      <c r="A36" s="4" t="s">
        <v>130</v>
      </c>
      <c r="B36" s="4" t="s">
        <v>98</v>
      </c>
      <c r="C36" t="s">
        <v>501</v>
      </c>
    </row>
    <row r="37" spans="1:3" x14ac:dyDescent="0.3">
      <c r="A37" s="4" t="s">
        <v>130</v>
      </c>
      <c r="B37" s="4" t="s">
        <v>132</v>
      </c>
      <c r="C37" t="s">
        <v>514</v>
      </c>
    </row>
    <row r="38" spans="1:3" x14ac:dyDescent="0.3">
      <c r="A38" s="4" t="s">
        <v>130</v>
      </c>
      <c r="B38" s="4" t="s">
        <v>132</v>
      </c>
      <c r="C38" t="s">
        <v>523</v>
      </c>
    </row>
    <row r="39" spans="1:3" x14ac:dyDescent="0.3">
      <c r="A39" s="4" t="s">
        <v>130</v>
      </c>
      <c r="B39" s="4" t="s">
        <v>44</v>
      </c>
      <c r="C39" t="s">
        <v>538</v>
      </c>
    </row>
    <row r="40" spans="1:3" x14ac:dyDescent="0.3">
      <c r="A40" s="4" t="s">
        <v>130</v>
      </c>
      <c r="B40" s="4" t="s">
        <v>73</v>
      </c>
      <c r="C40" t="s">
        <v>550</v>
      </c>
    </row>
    <row r="41" spans="1:3" x14ac:dyDescent="0.3">
      <c r="A41" s="4" t="s">
        <v>130</v>
      </c>
      <c r="B41" s="4" t="s">
        <v>73</v>
      </c>
      <c r="C41" t="s">
        <v>570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DB83-75BC-4DB4-B387-B807129AB87A}">
  <dimension ref="B1:T73"/>
  <sheetViews>
    <sheetView workbookViewId="0">
      <selection activeCell="G55" sqref="G55"/>
    </sheetView>
  </sheetViews>
  <sheetFormatPr defaultRowHeight="14.4" x14ac:dyDescent="0.3"/>
  <cols>
    <col min="2" max="2" width="28.88671875" bestFit="1" customWidth="1"/>
    <col min="3" max="5" width="10.5546875" bestFit="1" customWidth="1"/>
    <col min="9" max="9" width="16.21875" bestFit="1" customWidth="1"/>
    <col min="10" max="10" width="7.6640625" bestFit="1" customWidth="1"/>
    <col min="11" max="11" width="5.6640625" bestFit="1" customWidth="1"/>
    <col min="12" max="13" width="8.5546875" bestFit="1" customWidth="1"/>
    <col min="14" max="14" width="9.5546875" bestFit="1" customWidth="1"/>
    <col min="15" max="17" width="10.5546875" bestFit="1" customWidth="1"/>
  </cols>
  <sheetData>
    <row r="1" spans="2:20" x14ac:dyDescent="0.3">
      <c r="B1" s="1" t="s">
        <v>3</v>
      </c>
      <c r="C1" s="1" t="s">
        <v>574</v>
      </c>
      <c r="D1" s="1" t="s">
        <v>575</v>
      </c>
      <c r="E1" s="2" t="s">
        <v>576</v>
      </c>
    </row>
    <row r="2" spans="2:20" x14ac:dyDescent="0.3">
      <c r="B2" s="5" t="s">
        <v>42</v>
      </c>
      <c r="C2" s="5" t="s">
        <v>45</v>
      </c>
      <c r="D2" s="5" t="s">
        <v>46</v>
      </c>
      <c r="E2" s="7" t="s">
        <v>47</v>
      </c>
      <c r="I2" t="s">
        <v>231</v>
      </c>
      <c r="T2" t="s">
        <v>577</v>
      </c>
    </row>
    <row r="3" spans="2:20" x14ac:dyDescent="0.3">
      <c r="B3" s="6" t="s">
        <v>42</v>
      </c>
      <c r="C3" s="6" t="s">
        <v>46</v>
      </c>
      <c r="D3" s="6" t="s">
        <v>46</v>
      </c>
      <c r="E3" s="8" t="s">
        <v>46</v>
      </c>
      <c r="I3" t="s">
        <v>46</v>
      </c>
    </row>
    <row r="4" spans="2:20" x14ac:dyDescent="0.3">
      <c r="B4" s="5" t="s">
        <v>42</v>
      </c>
      <c r="C4" s="5" t="s">
        <v>46</v>
      </c>
      <c r="D4" s="5" t="s">
        <v>46</v>
      </c>
      <c r="E4" s="7" t="s">
        <v>46</v>
      </c>
      <c r="I4" t="s">
        <v>47</v>
      </c>
    </row>
    <row r="5" spans="2:20" x14ac:dyDescent="0.3">
      <c r="B5" s="6" t="s">
        <v>42</v>
      </c>
      <c r="C5" s="6" t="s">
        <v>46</v>
      </c>
      <c r="D5" s="6" t="s">
        <v>46</v>
      </c>
      <c r="E5" s="8" t="s">
        <v>46</v>
      </c>
      <c r="I5" t="s">
        <v>181</v>
      </c>
    </row>
    <row r="6" spans="2:20" x14ac:dyDescent="0.3">
      <c r="B6" s="5" t="s">
        <v>130</v>
      </c>
      <c r="C6" s="5" t="s">
        <v>46</v>
      </c>
      <c r="D6" s="5" t="s">
        <v>46</v>
      </c>
      <c r="E6" s="7" t="s">
        <v>46</v>
      </c>
      <c r="I6" t="s">
        <v>45</v>
      </c>
    </row>
    <row r="7" spans="2:20" x14ac:dyDescent="0.3">
      <c r="B7" s="6" t="s">
        <v>130</v>
      </c>
      <c r="C7" s="6" t="s">
        <v>46</v>
      </c>
      <c r="D7" s="6" t="s">
        <v>46</v>
      </c>
      <c r="E7" s="8" t="s">
        <v>46</v>
      </c>
      <c r="I7" t="s">
        <v>158</v>
      </c>
    </row>
    <row r="8" spans="2:20" x14ac:dyDescent="0.3">
      <c r="B8" s="5" t="s">
        <v>130</v>
      </c>
      <c r="C8" s="5" t="s">
        <v>47</v>
      </c>
      <c r="D8" s="5" t="s">
        <v>158</v>
      </c>
      <c r="E8" s="7" t="s">
        <v>46</v>
      </c>
      <c r="I8" t="s">
        <v>205</v>
      </c>
    </row>
    <row r="9" spans="2:20" x14ac:dyDescent="0.3">
      <c r="B9" s="6" t="s">
        <v>130</v>
      </c>
      <c r="C9" s="6" t="s">
        <v>46</v>
      </c>
      <c r="D9" s="6" t="s">
        <v>46</v>
      </c>
      <c r="E9" s="8" t="s">
        <v>46</v>
      </c>
      <c r="I9" t="s">
        <v>364</v>
      </c>
    </row>
    <row r="10" spans="2:20" x14ac:dyDescent="0.3">
      <c r="B10" s="5" t="s">
        <v>130</v>
      </c>
      <c r="C10" s="5" t="s">
        <v>181</v>
      </c>
      <c r="D10" s="5" t="s">
        <v>181</v>
      </c>
      <c r="E10" s="7" t="s">
        <v>46</v>
      </c>
    </row>
    <row r="11" spans="2:20" x14ac:dyDescent="0.3">
      <c r="B11" s="6" t="s">
        <v>130</v>
      </c>
      <c r="C11" s="6" t="s">
        <v>181</v>
      </c>
      <c r="D11" s="6" t="s">
        <v>205</v>
      </c>
      <c r="E11" s="8" t="s">
        <v>47</v>
      </c>
    </row>
    <row r="12" spans="2:20" x14ac:dyDescent="0.3">
      <c r="B12" s="5" t="s">
        <v>130</v>
      </c>
      <c r="C12" s="5" t="s">
        <v>47</v>
      </c>
      <c r="D12" s="5" t="s">
        <v>46</v>
      </c>
      <c r="E12" s="7" t="s">
        <v>47</v>
      </c>
    </row>
    <row r="13" spans="2:20" x14ac:dyDescent="0.3">
      <c r="B13" s="6" t="s">
        <v>130</v>
      </c>
      <c r="C13" s="6" t="s">
        <v>47</v>
      </c>
      <c r="D13" s="6" t="s">
        <v>231</v>
      </c>
      <c r="E13" s="8" t="s">
        <v>181</v>
      </c>
      <c r="K13" t="s">
        <v>231</v>
      </c>
      <c r="L13" t="s">
        <v>46</v>
      </c>
      <c r="M13" t="s">
        <v>47</v>
      </c>
      <c r="N13" t="s">
        <v>181</v>
      </c>
      <c r="O13" t="s">
        <v>45</v>
      </c>
      <c r="P13" t="s">
        <v>158</v>
      </c>
      <c r="Q13" t="s">
        <v>205</v>
      </c>
      <c r="R13" t="s">
        <v>364</v>
      </c>
    </row>
    <row r="14" spans="2:20" x14ac:dyDescent="0.3">
      <c r="B14" s="5" t="s">
        <v>130</v>
      </c>
      <c r="C14" s="5" t="s">
        <v>46</v>
      </c>
      <c r="D14" s="5" t="s">
        <v>158</v>
      </c>
      <c r="E14" s="7" t="s">
        <v>231</v>
      </c>
      <c r="I14" t="s">
        <v>42</v>
      </c>
      <c r="J14" t="s">
        <v>574</v>
      </c>
      <c r="K14">
        <f>(COUNTIFS($B$2:$B$41,$I$14,$C$2:$C$41,K13))</f>
        <v>2</v>
      </c>
      <c r="L14">
        <f t="shared" ref="L14:R14" si="0">(COUNTIFS($B$2:$B$41,$I$14,$C$2:$C$41,L13))</f>
        <v>4</v>
      </c>
      <c r="M14">
        <f t="shared" si="0"/>
        <v>2</v>
      </c>
      <c r="N14">
        <f t="shared" si="0"/>
        <v>0</v>
      </c>
      <c r="O14">
        <f t="shared" si="0"/>
        <v>1</v>
      </c>
      <c r="P14">
        <f t="shared" si="0"/>
        <v>0</v>
      </c>
      <c r="Q14">
        <f t="shared" si="0"/>
        <v>0</v>
      </c>
      <c r="R14">
        <f t="shared" si="0"/>
        <v>1</v>
      </c>
    </row>
    <row r="15" spans="2:20" x14ac:dyDescent="0.3">
      <c r="B15" s="6" t="s">
        <v>130</v>
      </c>
      <c r="C15" s="6" t="s">
        <v>46</v>
      </c>
      <c r="D15" s="6" t="s">
        <v>46</v>
      </c>
      <c r="E15" s="8" t="s">
        <v>181</v>
      </c>
      <c r="I15" s="6" t="s">
        <v>130</v>
      </c>
      <c r="J15" t="s">
        <v>574</v>
      </c>
      <c r="K15">
        <f t="shared" ref="K15:R15" si="1">(COUNTIFS($B$2:$B$41,$I$15,$C$2:$C$41,K13))</f>
        <v>0</v>
      </c>
      <c r="L15">
        <f t="shared" si="1"/>
        <v>11</v>
      </c>
      <c r="M15">
        <f t="shared" si="1"/>
        <v>12</v>
      </c>
      <c r="N15">
        <f t="shared" si="1"/>
        <v>4</v>
      </c>
      <c r="O15">
        <f t="shared" si="1"/>
        <v>1</v>
      </c>
      <c r="P15">
        <f t="shared" si="1"/>
        <v>1</v>
      </c>
      <c r="Q15">
        <f t="shared" si="1"/>
        <v>0</v>
      </c>
      <c r="R15">
        <f t="shared" si="1"/>
        <v>1</v>
      </c>
    </row>
    <row r="16" spans="2:20" x14ac:dyDescent="0.3">
      <c r="B16" s="5" t="s">
        <v>130</v>
      </c>
      <c r="C16" s="5" t="s">
        <v>46</v>
      </c>
      <c r="D16" s="5" t="s">
        <v>46</v>
      </c>
      <c r="E16" s="7" t="s">
        <v>46</v>
      </c>
    </row>
    <row r="17" spans="2:18" x14ac:dyDescent="0.3">
      <c r="B17" s="6" t="s">
        <v>130</v>
      </c>
      <c r="C17" s="6" t="s">
        <v>181</v>
      </c>
      <c r="D17" s="6" t="s">
        <v>46</v>
      </c>
      <c r="E17" s="8" t="s">
        <v>181</v>
      </c>
      <c r="I17" t="s">
        <v>42</v>
      </c>
      <c r="J17" t="s">
        <v>575</v>
      </c>
      <c r="K17">
        <f t="shared" ref="K17:R17" si="2">(COUNTIFS($B$2:$B$41,$I$17,$D$2:$D$41,K13))</f>
        <v>1</v>
      </c>
      <c r="L17">
        <f t="shared" si="2"/>
        <v>5</v>
      </c>
      <c r="M17">
        <f t="shared" si="2"/>
        <v>0</v>
      </c>
      <c r="N17">
        <f t="shared" si="2"/>
        <v>1</v>
      </c>
      <c r="O17">
        <f t="shared" si="2"/>
        <v>3</v>
      </c>
      <c r="P17">
        <f t="shared" si="2"/>
        <v>0</v>
      </c>
      <c r="Q17">
        <f t="shared" si="2"/>
        <v>0</v>
      </c>
      <c r="R17">
        <f t="shared" si="2"/>
        <v>0</v>
      </c>
    </row>
    <row r="18" spans="2:18" x14ac:dyDescent="0.3">
      <c r="B18" s="5" t="s">
        <v>42</v>
      </c>
      <c r="C18" s="5" t="s">
        <v>46</v>
      </c>
      <c r="D18" s="5" t="s">
        <v>46</v>
      </c>
      <c r="E18" s="7" t="s">
        <v>46</v>
      </c>
      <c r="I18" s="6" t="s">
        <v>130</v>
      </c>
      <c r="J18" t="s">
        <v>575</v>
      </c>
      <c r="K18">
        <f t="shared" ref="K18:R18" si="3">(COUNTIFS($B$2:$B$41,$I$18,$D$2:$D$41,K13))</f>
        <v>3</v>
      </c>
      <c r="L18">
        <f t="shared" si="3"/>
        <v>10</v>
      </c>
      <c r="M18">
        <f t="shared" si="3"/>
        <v>3</v>
      </c>
      <c r="N18">
        <f t="shared" si="3"/>
        <v>5</v>
      </c>
      <c r="O18">
        <f t="shared" si="3"/>
        <v>4</v>
      </c>
      <c r="P18">
        <f t="shared" si="3"/>
        <v>2</v>
      </c>
      <c r="Q18">
        <f t="shared" si="3"/>
        <v>3</v>
      </c>
      <c r="R18">
        <f t="shared" si="3"/>
        <v>0</v>
      </c>
    </row>
    <row r="19" spans="2:18" x14ac:dyDescent="0.3">
      <c r="B19" s="6" t="s">
        <v>42</v>
      </c>
      <c r="C19" s="6" t="s">
        <v>47</v>
      </c>
      <c r="D19" s="6" t="s">
        <v>45</v>
      </c>
      <c r="E19" s="8" t="s">
        <v>47</v>
      </c>
    </row>
    <row r="20" spans="2:18" x14ac:dyDescent="0.3">
      <c r="B20" s="5" t="s">
        <v>130</v>
      </c>
      <c r="C20" s="5" t="s">
        <v>47</v>
      </c>
      <c r="D20" s="5" t="s">
        <v>47</v>
      </c>
      <c r="E20" s="7" t="s">
        <v>45</v>
      </c>
      <c r="I20" t="s">
        <v>42</v>
      </c>
      <c r="J20" t="s">
        <v>576</v>
      </c>
      <c r="K20">
        <f t="shared" ref="K20:R20" si="4">(COUNTIFS($B$2:$B$41,$I$20,$E$2:$E$41,K13))</f>
        <v>0</v>
      </c>
      <c r="L20">
        <f t="shared" si="4"/>
        <v>6</v>
      </c>
      <c r="M20">
        <f t="shared" si="4"/>
        <v>3</v>
      </c>
      <c r="N20">
        <f t="shared" si="4"/>
        <v>1</v>
      </c>
      <c r="O20">
        <f t="shared" si="4"/>
        <v>0</v>
      </c>
      <c r="P20">
        <f t="shared" si="4"/>
        <v>0</v>
      </c>
      <c r="Q20">
        <f t="shared" si="4"/>
        <v>0</v>
      </c>
      <c r="R20">
        <f t="shared" si="4"/>
        <v>0</v>
      </c>
    </row>
    <row r="21" spans="2:18" x14ac:dyDescent="0.3">
      <c r="B21" s="6" t="s">
        <v>130</v>
      </c>
      <c r="C21" s="6" t="s">
        <v>47</v>
      </c>
      <c r="D21" s="6" t="s">
        <v>181</v>
      </c>
      <c r="E21" s="8" t="s">
        <v>45</v>
      </c>
      <c r="I21" s="6" t="s">
        <v>130</v>
      </c>
      <c r="J21" t="s">
        <v>576</v>
      </c>
      <c r="K21">
        <f t="shared" ref="K21:R21" si="5">(COUNTIFS($B$2:$B$41,$I$21,$E$2:$E$41,K13))</f>
        <v>1</v>
      </c>
      <c r="L21">
        <f t="shared" si="5"/>
        <v>12</v>
      </c>
      <c r="M21">
        <f t="shared" si="5"/>
        <v>7</v>
      </c>
      <c r="N21">
        <f t="shared" si="5"/>
        <v>6</v>
      </c>
      <c r="O21">
        <f t="shared" si="5"/>
        <v>3</v>
      </c>
      <c r="P21">
        <f t="shared" si="5"/>
        <v>1</v>
      </c>
      <c r="Q21">
        <f t="shared" si="5"/>
        <v>0</v>
      </c>
      <c r="R21">
        <f t="shared" si="5"/>
        <v>0</v>
      </c>
    </row>
    <row r="22" spans="2:18" x14ac:dyDescent="0.3">
      <c r="B22" s="5" t="s">
        <v>130</v>
      </c>
      <c r="C22" s="5" t="s">
        <v>47</v>
      </c>
      <c r="D22" s="5" t="s">
        <v>47</v>
      </c>
      <c r="E22" s="7" t="s">
        <v>47</v>
      </c>
    </row>
    <row r="23" spans="2:18" x14ac:dyDescent="0.3">
      <c r="B23" s="6" t="s">
        <v>42</v>
      </c>
      <c r="C23" s="6" t="s">
        <v>364</v>
      </c>
      <c r="D23" s="6" t="s">
        <v>45</v>
      </c>
      <c r="E23" s="8" t="s">
        <v>46</v>
      </c>
    </row>
    <row r="24" spans="2:18" x14ac:dyDescent="0.3">
      <c r="B24" s="5" t="s">
        <v>42</v>
      </c>
      <c r="C24" s="5" t="s">
        <v>47</v>
      </c>
      <c r="D24" s="5" t="s">
        <v>181</v>
      </c>
      <c r="E24" s="7" t="s">
        <v>181</v>
      </c>
    </row>
    <row r="25" spans="2:18" x14ac:dyDescent="0.3">
      <c r="B25" s="6" t="s">
        <v>42</v>
      </c>
      <c r="C25" s="6" t="s">
        <v>231</v>
      </c>
      <c r="D25" s="6" t="s">
        <v>231</v>
      </c>
      <c r="E25" s="8" t="s">
        <v>46</v>
      </c>
    </row>
    <row r="26" spans="2:18" x14ac:dyDescent="0.3">
      <c r="B26" s="5" t="s">
        <v>130</v>
      </c>
      <c r="C26" s="5" t="s">
        <v>47</v>
      </c>
      <c r="D26" s="5" t="s">
        <v>181</v>
      </c>
      <c r="E26" s="7" t="s">
        <v>46</v>
      </c>
    </row>
    <row r="27" spans="2:18" x14ac:dyDescent="0.3">
      <c r="B27" s="6" t="s">
        <v>130</v>
      </c>
      <c r="C27" s="6" t="s">
        <v>47</v>
      </c>
      <c r="D27" s="6" t="s">
        <v>47</v>
      </c>
      <c r="E27" s="8" t="s">
        <v>47</v>
      </c>
    </row>
    <row r="28" spans="2:18" x14ac:dyDescent="0.3">
      <c r="B28" s="5" t="s">
        <v>130</v>
      </c>
      <c r="C28" s="5" t="s">
        <v>46</v>
      </c>
      <c r="D28" s="5" t="s">
        <v>181</v>
      </c>
      <c r="E28" s="7" t="s">
        <v>47</v>
      </c>
    </row>
    <row r="29" spans="2:18" x14ac:dyDescent="0.3">
      <c r="B29" s="6" t="s">
        <v>42</v>
      </c>
      <c r="C29" s="6" t="s">
        <v>231</v>
      </c>
      <c r="D29" s="6" t="s">
        <v>45</v>
      </c>
      <c r="E29" s="8" t="s">
        <v>47</v>
      </c>
    </row>
    <row r="30" spans="2:18" x14ac:dyDescent="0.3">
      <c r="B30" s="5" t="s">
        <v>130</v>
      </c>
      <c r="C30" s="5" t="s">
        <v>46</v>
      </c>
      <c r="D30" s="5" t="s">
        <v>231</v>
      </c>
      <c r="E30" s="7" t="s">
        <v>46</v>
      </c>
    </row>
    <row r="31" spans="2:18" x14ac:dyDescent="0.3">
      <c r="B31" s="6" t="s">
        <v>130</v>
      </c>
      <c r="C31" s="6" t="s">
        <v>46</v>
      </c>
      <c r="D31" s="6" t="s">
        <v>46</v>
      </c>
      <c r="E31" s="8" t="s">
        <v>47</v>
      </c>
    </row>
    <row r="32" spans="2:18" x14ac:dyDescent="0.3">
      <c r="B32" s="5" t="s">
        <v>130</v>
      </c>
      <c r="C32" s="5" t="s">
        <v>45</v>
      </c>
      <c r="D32" s="5" t="s">
        <v>45</v>
      </c>
      <c r="E32" s="7" t="s">
        <v>181</v>
      </c>
    </row>
    <row r="33" spans="2:5" x14ac:dyDescent="0.3">
      <c r="B33" s="6" t="s">
        <v>130</v>
      </c>
      <c r="C33" s="6" t="s">
        <v>364</v>
      </c>
      <c r="D33" s="6" t="s">
        <v>205</v>
      </c>
      <c r="E33" s="8" t="s">
        <v>158</v>
      </c>
    </row>
    <row r="34" spans="2:5" x14ac:dyDescent="0.3">
      <c r="B34" s="5" t="s">
        <v>130</v>
      </c>
      <c r="C34" s="5" t="s">
        <v>47</v>
      </c>
      <c r="D34" s="5" t="s">
        <v>45</v>
      </c>
      <c r="E34" s="7" t="s">
        <v>46</v>
      </c>
    </row>
    <row r="35" spans="2:5" x14ac:dyDescent="0.3">
      <c r="B35" s="6" t="s">
        <v>130</v>
      </c>
      <c r="C35" s="6" t="s">
        <v>158</v>
      </c>
      <c r="D35" s="6" t="s">
        <v>231</v>
      </c>
      <c r="E35" s="8" t="s">
        <v>45</v>
      </c>
    </row>
    <row r="36" spans="2:5" x14ac:dyDescent="0.3">
      <c r="B36" s="5" t="s">
        <v>130</v>
      </c>
      <c r="C36" s="5" t="s">
        <v>181</v>
      </c>
      <c r="D36" s="5" t="s">
        <v>45</v>
      </c>
      <c r="E36" s="7" t="s">
        <v>181</v>
      </c>
    </row>
    <row r="37" spans="2:5" x14ac:dyDescent="0.3">
      <c r="B37" s="6" t="s">
        <v>130</v>
      </c>
      <c r="C37" s="6" t="s">
        <v>47</v>
      </c>
      <c r="D37" s="6" t="s">
        <v>205</v>
      </c>
      <c r="E37" s="8" t="s">
        <v>46</v>
      </c>
    </row>
    <row r="38" spans="2:5" x14ac:dyDescent="0.3">
      <c r="B38" s="5" t="s">
        <v>130</v>
      </c>
      <c r="C38" s="5" t="s">
        <v>46</v>
      </c>
      <c r="D38" s="5" t="s">
        <v>46</v>
      </c>
      <c r="E38" s="7" t="s">
        <v>46</v>
      </c>
    </row>
    <row r="39" spans="2:5" x14ac:dyDescent="0.3">
      <c r="B39" s="6" t="s">
        <v>130</v>
      </c>
      <c r="C39" s="6" t="s">
        <v>46</v>
      </c>
      <c r="D39" s="6" t="s">
        <v>46</v>
      </c>
      <c r="E39" s="8" t="s">
        <v>46</v>
      </c>
    </row>
    <row r="40" spans="2:5" x14ac:dyDescent="0.3">
      <c r="B40" s="6" t="s">
        <v>130</v>
      </c>
      <c r="C40" s="6" t="s">
        <v>47</v>
      </c>
      <c r="D40" s="6" t="s">
        <v>45</v>
      </c>
      <c r="E40" s="8" t="s">
        <v>47</v>
      </c>
    </row>
    <row r="41" spans="2:5" x14ac:dyDescent="0.3">
      <c r="B41" s="5" t="s">
        <v>130</v>
      </c>
      <c r="C41" s="5" t="s">
        <v>47</v>
      </c>
      <c r="D41" s="5" t="s">
        <v>181</v>
      </c>
      <c r="E41" s="7" t="s">
        <v>181</v>
      </c>
    </row>
    <row r="45" spans="2:5" x14ac:dyDescent="0.3">
      <c r="C45" s="11" t="s">
        <v>574</v>
      </c>
    </row>
    <row r="46" spans="2:5" x14ac:dyDescent="0.3">
      <c r="C46" t="s">
        <v>231</v>
      </c>
      <c r="D46">
        <f>COUNTIF($C$2:$C$41,C46)</f>
        <v>2</v>
      </c>
    </row>
    <row r="47" spans="2:5" x14ac:dyDescent="0.3">
      <c r="C47" t="s">
        <v>46</v>
      </c>
      <c r="D47">
        <f>COUNTIF($C$2:$C$41,C47)</f>
        <v>15</v>
      </c>
    </row>
    <row r="48" spans="2:5" x14ac:dyDescent="0.3">
      <c r="C48" t="s">
        <v>47</v>
      </c>
      <c r="D48">
        <f t="shared" ref="D48:D53" si="6">COUNTIF($C$2:$C$41,C48)</f>
        <v>14</v>
      </c>
    </row>
    <row r="49" spans="3:4" x14ac:dyDescent="0.3">
      <c r="C49" t="s">
        <v>181</v>
      </c>
      <c r="D49">
        <f t="shared" si="6"/>
        <v>4</v>
      </c>
    </row>
    <row r="50" spans="3:4" x14ac:dyDescent="0.3">
      <c r="C50" t="s">
        <v>45</v>
      </c>
      <c r="D50">
        <f t="shared" si="6"/>
        <v>2</v>
      </c>
    </row>
    <row r="51" spans="3:4" x14ac:dyDescent="0.3">
      <c r="C51" t="s">
        <v>158</v>
      </c>
      <c r="D51">
        <f t="shared" si="6"/>
        <v>1</v>
      </c>
    </row>
    <row r="52" spans="3:4" x14ac:dyDescent="0.3">
      <c r="C52" t="s">
        <v>205</v>
      </c>
      <c r="D52">
        <f t="shared" si="6"/>
        <v>0</v>
      </c>
    </row>
    <row r="53" spans="3:4" x14ac:dyDescent="0.3">
      <c r="C53" t="s">
        <v>364</v>
      </c>
      <c r="D53">
        <f t="shared" si="6"/>
        <v>2</v>
      </c>
    </row>
    <row r="55" spans="3:4" x14ac:dyDescent="0.3">
      <c r="C55" s="11" t="s">
        <v>575</v>
      </c>
    </row>
    <row r="56" spans="3:4" x14ac:dyDescent="0.3">
      <c r="C56" t="s">
        <v>231</v>
      </c>
      <c r="D56">
        <f>COUNTIF($D$2:$D$41,C56)</f>
        <v>4</v>
      </c>
    </row>
    <row r="57" spans="3:4" x14ac:dyDescent="0.3">
      <c r="C57" t="s">
        <v>46</v>
      </c>
      <c r="D57">
        <f t="shared" ref="D57:D63" si="7">COUNTIF($D$2:$D$41,C57)</f>
        <v>15</v>
      </c>
    </row>
    <row r="58" spans="3:4" x14ac:dyDescent="0.3">
      <c r="C58" t="s">
        <v>47</v>
      </c>
      <c r="D58">
        <f t="shared" si="7"/>
        <v>3</v>
      </c>
    </row>
    <row r="59" spans="3:4" x14ac:dyDescent="0.3">
      <c r="C59" t="s">
        <v>181</v>
      </c>
      <c r="D59">
        <f t="shared" si="7"/>
        <v>6</v>
      </c>
    </row>
    <row r="60" spans="3:4" x14ac:dyDescent="0.3">
      <c r="C60" t="s">
        <v>45</v>
      </c>
      <c r="D60">
        <f t="shared" si="7"/>
        <v>7</v>
      </c>
    </row>
    <row r="61" spans="3:4" x14ac:dyDescent="0.3">
      <c r="C61" t="s">
        <v>158</v>
      </c>
      <c r="D61">
        <f t="shared" si="7"/>
        <v>2</v>
      </c>
    </row>
    <row r="62" spans="3:4" x14ac:dyDescent="0.3">
      <c r="C62" t="s">
        <v>205</v>
      </c>
      <c r="D62">
        <f t="shared" si="7"/>
        <v>3</v>
      </c>
    </row>
    <row r="63" spans="3:4" x14ac:dyDescent="0.3">
      <c r="C63" t="s">
        <v>364</v>
      </c>
      <c r="D63">
        <f t="shared" si="7"/>
        <v>0</v>
      </c>
    </row>
    <row r="65" spans="3:4" x14ac:dyDescent="0.3">
      <c r="C65" s="11" t="s">
        <v>576</v>
      </c>
    </row>
    <row r="66" spans="3:4" x14ac:dyDescent="0.3">
      <c r="C66" t="s">
        <v>231</v>
      </c>
      <c r="D66">
        <f>COUNTIF($E$2:$E$41,C66)</f>
        <v>1</v>
      </c>
    </row>
    <row r="67" spans="3:4" x14ac:dyDescent="0.3">
      <c r="C67" t="s">
        <v>46</v>
      </c>
      <c r="D67">
        <f t="shared" ref="D67:D73" si="8">COUNTIF($E$2:$E$41,C67)</f>
        <v>18</v>
      </c>
    </row>
    <row r="68" spans="3:4" x14ac:dyDescent="0.3">
      <c r="C68" t="s">
        <v>47</v>
      </c>
      <c r="D68">
        <f t="shared" si="8"/>
        <v>10</v>
      </c>
    </row>
    <row r="69" spans="3:4" x14ac:dyDescent="0.3">
      <c r="C69" t="s">
        <v>181</v>
      </c>
      <c r="D69">
        <f t="shared" si="8"/>
        <v>7</v>
      </c>
    </row>
    <row r="70" spans="3:4" x14ac:dyDescent="0.3">
      <c r="C70" t="s">
        <v>45</v>
      </c>
      <c r="D70">
        <f t="shared" si="8"/>
        <v>3</v>
      </c>
    </row>
    <row r="71" spans="3:4" x14ac:dyDescent="0.3">
      <c r="C71" t="s">
        <v>158</v>
      </c>
      <c r="D71">
        <f t="shared" si="8"/>
        <v>1</v>
      </c>
    </row>
    <row r="72" spans="3:4" x14ac:dyDescent="0.3">
      <c r="C72" t="s">
        <v>205</v>
      </c>
      <c r="D72">
        <f t="shared" si="8"/>
        <v>0</v>
      </c>
    </row>
    <row r="73" spans="3:4" x14ac:dyDescent="0.3">
      <c r="C73" t="s">
        <v>364</v>
      </c>
      <c r="D73">
        <f t="shared" si="8"/>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29A9-E5BA-445A-B00E-13C2710F7899}">
  <dimension ref="B1:I41"/>
  <sheetViews>
    <sheetView workbookViewId="0">
      <selection activeCell="D31" sqref="D31"/>
    </sheetView>
  </sheetViews>
  <sheetFormatPr defaultRowHeight="14.4" x14ac:dyDescent="0.3"/>
  <cols>
    <col min="2" max="2" width="28.5546875" bestFit="1" customWidth="1"/>
    <col min="3" max="3" width="77.6640625" bestFit="1" customWidth="1"/>
    <col min="5" max="5" width="16.21875" bestFit="1" customWidth="1"/>
    <col min="6" max="6" width="13.21875" bestFit="1" customWidth="1"/>
    <col min="7" max="7" width="12.109375" bestFit="1" customWidth="1"/>
    <col min="8" max="8" width="9.6640625" bestFit="1" customWidth="1"/>
    <col min="9" max="9" width="16.77734375" bestFit="1" customWidth="1"/>
  </cols>
  <sheetData>
    <row r="1" spans="2:9" x14ac:dyDescent="0.3">
      <c r="B1" s="11" t="s">
        <v>3</v>
      </c>
      <c r="C1" s="11" t="s">
        <v>5</v>
      </c>
    </row>
    <row r="2" spans="2:9" x14ac:dyDescent="0.3">
      <c r="B2" t="s">
        <v>42</v>
      </c>
      <c r="C2" t="s">
        <v>44</v>
      </c>
      <c r="F2" t="s">
        <v>44</v>
      </c>
      <c r="G2" t="s">
        <v>98</v>
      </c>
      <c r="H2" t="s">
        <v>73</v>
      </c>
      <c r="I2" t="s">
        <v>132</v>
      </c>
    </row>
    <row r="3" spans="2:9" x14ac:dyDescent="0.3">
      <c r="B3" t="s">
        <v>42</v>
      </c>
      <c r="C3" t="s">
        <v>73</v>
      </c>
      <c r="E3" t="s">
        <v>42</v>
      </c>
      <c r="F3" s="4">
        <f>COUNTIFS($B$2:$B$41,$E$3,$C$2:$C$41,F2)</f>
        <v>3</v>
      </c>
      <c r="G3" s="4">
        <f t="shared" ref="G3:I3" si="0">COUNTIFS($B$2:$B$41,$E$3,$C$2:$C$41,G2)</f>
        <v>6</v>
      </c>
      <c r="H3" s="4">
        <f t="shared" si="0"/>
        <v>1</v>
      </c>
      <c r="I3" s="4">
        <f t="shared" si="0"/>
        <v>0</v>
      </c>
    </row>
    <row r="4" spans="2:9" x14ac:dyDescent="0.3">
      <c r="B4" t="s">
        <v>130</v>
      </c>
      <c r="C4" t="s">
        <v>98</v>
      </c>
      <c r="E4" t="s">
        <v>130</v>
      </c>
      <c r="F4" s="4">
        <f>COUNTIFS($B$2:$B$41,$E$4,$C$2:$C$41,F2)</f>
        <v>2</v>
      </c>
      <c r="G4" s="4">
        <f>COUNTIFS($B$2:$B$41,$E$4,$C$2:$C$41,G2)</f>
        <v>9</v>
      </c>
      <c r="H4" s="4">
        <f t="shared" ref="H4:I4" si="1">COUNTIFS($B$2:$B$41,$E$4,$C$2:$C$41,H2)</f>
        <v>12</v>
      </c>
      <c r="I4" s="4">
        <f t="shared" si="1"/>
        <v>7</v>
      </c>
    </row>
    <row r="5" spans="2:9" x14ac:dyDescent="0.3">
      <c r="B5" t="s">
        <v>42</v>
      </c>
      <c r="C5" t="s">
        <v>98</v>
      </c>
    </row>
    <row r="6" spans="2:9" x14ac:dyDescent="0.3">
      <c r="B6" t="s">
        <v>130</v>
      </c>
      <c r="C6" t="s">
        <v>98</v>
      </c>
    </row>
    <row r="7" spans="2:9" x14ac:dyDescent="0.3">
      <c r="B7" t="s">
        <v>42</v>
      </c>
      <c r="C7" t="s">
        <v>98</v>
      </c>
    </row>
    <row r="8" spans="2:9" x14ac:dyDescent="0.3">
      <c r="B8" t="s">
        <v>130</v>
      </c>
      <c r="C8" t="s">
        <v>132</v>
      </c>
    </row>
    <row r="9" spans="2:9" x14ac:dyDescent="0.3">
      <c r="B9" t="s">
        <v>130</v>
      </c>
      <c r="C9" t="s">
        <v>73</v>
      </c>
    </row>
    <row r="10" spans="2:9" x14ac:dyDescent="0.3">
      <c r="B10" t="s">
        <v>130</v>
      </c>
      <c r="C10" t="s">
        <v>73</v>
      </c>
    </row>
    <row r="11" spans="2:9" x14ac:dyDescent="0.3">
      <c r="B11" t="s">
        <v>130</v>
      </c>
      <c r="C11" t="s">
        <v>73</v>
      </c>
    </row>
    <row r="12" spans="2:9" x14ac:dyDescent="0.3">
      <c r="B12" t="s">
        <v>130</v>
      </c>
      <c r="C12" t="s">
        <v>98</v>
      </c>
    </row>
    <row r="13" spans="2:9" x14ac:dyDescent="0.3">
      <c r="B13" t="s">
        <v>130</v>
      </c>
      <c r="C13" t="s">
        <v>73</v>
      </c>
    </row>
    <row r="14" spans="2:9" x14ac:dyDescent="0.3">
      <c r="B14" t="s">
        <v>130</v>
      </c>
      <c r="C14" t="s">
        <v>132</v>
      </c>
    </row>
    <row r="15" spans="2:9" x14ac:dyDescent="0.3">
      <c r="B15" t="s">
        <v>130</v>
      </c>
      <c r="C15" t="s">
        <v>132</v>
      </c>
    </row>
    <row r="16" spans="2:9" x14ac:dyDescent="0.3">
      <c r="B16" t="s">
        <v>130</v>
      </c>
      <c r="C16" t="s">
        <v>73</v>
      </c>
    </row>
    <row r="17" spans="2:3" x14ac:dyDescent="0.3">
      <c r="B17" t="s">
        <v>130</v>
      </c>
      <c r="C17" t="s">
        <v>73</v>
      </c>
    </row>
    <row r="18" spans="2:3" x14ac:dyDescent="0.3">
      <c r="B18" t="s">
        <v>130</v>
      </c>
      <c r="C18" t="s">
        <v>73</v>
      </c>
    </row>
    <row r="19" spans="2:3" x14ac:dyDescent="0.3">
      <c r="B19" t="s">
        <v>130</v>
      </c>
      <c r="C19" t="s">
        <v>132</v>
      </c>
    </row>
    <row r="20" spans="2:3" x14ac:dyDescent="0.3">
      <c r="B20" t="s">
        <v>42</v>
      </c>
      <c r="C20" t="s">
        <v>98</v>
      </c>
    </row>
    <row r="21" spans="2:3" x14ac:dyDescent="0.3">
      <c r="B21" t="s">
        <v>130</v>
      </c>
      <c r="C21" t="s">
        <v>44</v>
      </c>
    </row>
    <row r="22" spans="2:3" x14ac:dyDescent="0.3">
      <c r="B22" t="s">
        <v>42</v>
      </c>
      <c r="C22" t="s">
        <v>44</v>
      </c>
    </row>
    <row r="23" spans="2:3" x14ac:dyDescent="0.3">
      <c r="B23" t="s">
        <v>130</v>
      </c>
      <c r="C23" t="s">
        <v>132</v>
      </c>
    </row>
    <row r="24" spans="2:3" x14ac:dyDescent="0.3">
      <c r="B24" t="s">
        <v>130</v>
      </c>
      <c r="C24" t="s">
        <v>98</v>
      </c>
    </row>
    <row r="25" spans="2:3" x14ac:dyDescent="0.3">
      <c r="B25" t="s">
        <v>130</v>
      </c>
      <c r="C25" t="s">
        <v>73</v>
      </c>
    </row>
    <row r="26" spans="2:3" x14ac:dyDescent="0.3">
      <c r="B26" t="s">
        <v>42</v>
      </c>
      <c r="C26" t="s">
        <v>98</v>
      </c>
    </row>
    <row r="27" spans="2:3" x14ac:dyDescent="0.3">
      <c r="B27" t="s">
        <v>130</v>
      </c>
      <c r="C27" t="s">
        <v>98</v>
      </c>
    </row>
    <row r="28" spans="2:3" x14ac:dyDescent="0.3">
      <c r="B28" t="s">
        <v>42</v>
      </c>
      <c r="C28" t="s">
        <v>98</v>
      </c>
    </row>
    <row r="29" spans="2:3" x14ac:dyDescent="0.3">
      <c r="B29" t="s">
        <v>42</v>
      </c>
      <c r="C29" t="s">
        <v>98</v>
      </c>
    </row>
    <row r="30" spans="2:3" x14ac:dyDescent="0.3">
      <c r="B30" t="s">
        <v>130</v>
      </c>
      <c r="C30" t="s">
        <v>98</v>
      </c>
    </row>
    <row r="31" spans="2:3" x14ac:dyDescent="0.3">
      <c r="B31" t="s">
        <v>130</v>
      </c>
      <c r="C31" t="s">
        <v>73</v>
      </c>
    </row>
    <row r="32" spans="2:3" x14ac:dyDescent="0.3">
      <c r="B32" t="s">
        <v>130</v>
      </c>
      <c r="C32" t="s">
        <v>73</v>
      </c>
    </row>
    <row r="33" spans="2:3" x14ac:dyDescent="0.3">
      <c r="B33" t="s">
        <v>42</v>
      </c>
      <c r="C33" t="s">
        <v>44</v>
      </c>
    </row>
    <row r="34" spans="2:3" x14ac:dyDescent="0.3">
      <c r="B34" t="s">
        <v>130</v>
      </c>
      <c r="C34" t="s">
        <v>98</v>
      </c>
    </row>
    <row r="35" spans="2:3" x14ac:dyDescent="0.3">
      <c r="B35" t="s">
        <v>130</v>
      </c>
      <c r="C35" t="s">
        <v>98</v>
      </c>
    </row>
    <row r="36" spans="2:3" x14ac:dyDescent="0.3">
      <c r="B36" t="s">
        <v>130</v>
      </c>
      <c r="C36" t="s">
        <v>98</v>
      </c>
    </row>
    <row r="37" spans="2:3" x14ac:dyDescent="0.3">
      <c r="B37" t="s">
        <v>130</v>
      </c>
      <c r="C37" t="s">
        <v>132</v>
      </c>
    </row>
    <row r="38" spans="2:3" x14ac:dyDescent="0.3">
      <c r="B38" t="s">
        <v>130</v>
      </c>
      <c r="C38" t="s">
        <v>132</v>
      </c>
    </row>
    <row r="39" spans="2:3" x14ac:dyDescent="0.3">
      <c r="B39" t="s">
        <v>130</v>
      </c>
      <c r="C39" t="s">
        <v>44</v>
      </c>
    </row>
    <row r="40" spans="2:3" x14ac:dyDescent="0.3">
      <c r="B40" t="s">
        <v>130</v>
      </c>
      <c r="C40" t="s">
        <v>73</v>
      </c>
    </row>
    <row r="41" spans="2:3" x14ac:dyDescent="0.3">
      <c r="B41" t="s">
        <v>130</v>
      </c>
      <c r="C41" t="s">
        <v>73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5D4-D76B-4D87-A635-47D532AE8178}">
  <dimension ref="D1:M41"/>
  <sheetViews>
    <sheetView topLeftCell="B1" workbookViewId="0">
      <selection activeCell="I8" sqref="I8"/>
    </sheetView>
  </sheetViews>
  <sheetFormatPr defaultRowHeight="14.4" x14ac:dyDescent="0.3"/>
  <cols>
    <col min="3" max="3" width="16.77734375" bestFit="1" customWidth="1"/>
    <col min="4" max="4" width="78.5546875" bestFit="1" customWidth="1"/>
    <col min="5" max="5" width="12.77734375" customWidth="1"/>
    <col min="9" max="9" width="16.77734375" bestFit="1" customWidth="1"/>
    <col min="10" max="10" width="3" bestFit="1" customWidth="1"/>
    <col min="12" max="12" width="9.44140625" bestFit="1" customWidth="1"/>
    <col min="13" max="13" width="3" bestFit="1" customWidth="1"/>
  </cols>
  <sheetData>
    <row r="1" spans="4:13" x14ac:dyDescent="0.3">
      <c r="D1" s="11" t="s">
        <v>578</v>
      </c>
    </row>
    <row r="2" spans="4:13" x14ac:dyDescent="0.3">
      <c r="D2" t="s">
        <v>44</v>
      </c>
      <c r="I2" t="s">
        <v>73</v>
      </c>
      <c r="J2">
        <f>COUNTIF($D$2:$D$41,I2)</f>
        <v>13</v>
      </c>
      <c r="L2" t="s">
        <v>579</v>
      </c>
      <c r="M2">
        <f>SUM(J4:J5)</f>
        <v>20</v>
      </c>
    </row>
    <row r="3" spans="4:13" x14ac:dyDescent="0.3">
      <c r="D3" t="s">
        <v>73</v>
      </c>
      <c r="I3" t="s">
        <v>132</v>
      </c>
      <c r="J3">
        <f>COUNTIF($D$2:$D$41,I3)</f>
        <v>7</v>
      </c>
      <c r="L3" t="s">
        <v>580</v>
      </c>
      <c r="M3">
        <f>SUM(J2:J3)</f>
        <v>20</v>
      </c>
    </row>
    <row r="4" spans="4:13" x14ac:dyDescent="0.3">
      <c r="D4" t="s">
        <v>98</v>
      </c>
      <c r="I4" t="s">
        <v>98</v>
      </c>
      <c r="J4">
        <f>COUNTIF($D$2:$D$41,I4)</f>
        <v>15</v>
      </c>
    </row>
    <row r="5" spans="4:13" x14ac:dyDescent="0.3">
      <c r="D5" t="s">
        <v>98</v>
      </c>
      <c r="I5" t="s">
        <v>44</v>
      </c>
      <c r="J5">
        <f>COUNTIF($D$2:$D$41,I5)</f>
        <v>5</v>
      </c>
    </row>
    <row r="6" spans="4:13" x14ac:dyDescent="0.3">
      <c r="D6" t="s">
        <v>98</v>
      </c>
    </row>
    <row r="7" spans="4:13" x14ac:dyDescent="0.3">
      <c r="D7" t="s">
        <v>98</v>
      </c>
    </row>
    <row r="8" spans="4:13" x14ac:dyDescent="0.3">
      <c r="D8" t="s">
        <v>132</v>
      </c>
    </row>
    <row r="9" spans="4:13" x14ac:dyDescent="0.3">
      <c r="D9" t="s">
        <v>73</v>
      </c>
    </row>
    <row r="10" spans="4:13" x14ac:dyDescent="0.3">
      <c r="D10" t="s">
        <v>73</v>
      </c>
    </row>
    <row r="11" spans="4:13" x14ac:dyDescent="0.3">
      <c r="D11" t="s">
        <v>73</v>
      </c>
    </row>
    <row r="12" spans="4:13" x14ac:dyDescent="0.3">
      <c r="D12" t="s">
        <v>98</v>
      </c>
    </row>
    <row r="13" spans="4:13" x14ac:dyDescent="0.3">
      <c r="D13" t="s">
        <v>73</v>
      </c>
    </row>
    <row r="14" spans="4:13" x14ac:dyDescent="0.3">
      <c r="D14" t="s">
        <v>132</v>
      </c>
    </row>
    <row r="15" spans="4:13" x14ac:dyDescent="0.3">
      <c r="D15" t="s">
        <v>132</v>
      </c>
    </row>
    <row r="16" spans="4:13" x14ac:dyDescent="0.3">
      <c r="D16" t="s">
        <v>73</v>
      </c>
    </row>
    <row r="17" spans="4:4" x14ac:dyDescent="0.3">
      <c r="D17" t="s">
        <v>73</v>
      </c>
    </row>
    <row r="18" spans="4:4" x14ac:dyDescent="0.3">
      <c r="D18" t="s">
        <v>73</v>
      </c>
    </row>
    <row r="19" spans="4:4" x14ac:dyDescent="0.3">
      <c r="D19" t="s">
        <v>132</v>
      </c>
    </row>
    <row r="20" spans="4:4" x14ac:dyDescent="0.3">
      <c r="D20" t="s">
        <v>98</v>
      </c>
    </row>
    <row r="21" spans="4:4" x14ac:dyDescent="0.3">
      <c r="D21" t="s">
        <v>44</v>
      </c>
    </row>
    <row r="22" spans="4:4" x14ac:dyDescent="0.3">
      <c r="D22" t="s">
        <v>44</v>
      </c>
    </row>
    <row r="23" spans="4:4" x14ac:dyDescent="0.3">
      <c r="D23" t="s">
        <v>132</v>
      </c>
    </row>
    <row r="24" spans="4:4" x14ac:dyDescent="0.3">
      <c r="D24" t="s">
        <v>98</v>
      </c>
    </row>
    <row r="25" spans="4:4" x14ac:dyDescent="0.3">
      <c r="D25" t="s">
        <v>73</v>
      </c>
    </row>
    <row r="26" spans="4:4" x14ac:dyDescent="0.3">
      <c r="D26" t="s">
        <v>98</v>
      </c>
    </row>
    <row r="27" spans="4:4" x14ac:dyDescent="0.3">
      <c r="D27" t="s">
        <v>98</v>
      </c>
    </row>
    <row r="28" spans="4:4" x14ac:dyDescent="0.3">
      <c r="D28" t="s">
        <v>98</v>
      </c>
    </row>
    <row r="29" spans="4:4" x14ac:dyDescent="0.3">
      <c r="D29" t="s">
        <v>98</v>
      </c>
    </row>
    <row r="30" spans="4:4" x14ac:dyDescent="0.3">
      <c r="D30" t="s">
        <v>98</v>
      </c>
    </row>
    <row r="31" spans="4:4" x14ac:dyDescent="0.3">
      <c r="D31" t="s">
        <v>73</v>
      </c>
    </row>
    <row r="32" spans="4:4" x14ac:dyDescent="0.3">
      <c r="D32" t="s">
        <v>73</v>
      </c>
    </row>
    <row r="33" spans="4:4" x14ac:dyDescent="0.3">
      <c r="D33" t="s">
        <v>44</v>
      </c>
    </row>
    <row r="34" spans="4:4" x14ac:dyDescent="0.3">
      <c r="D34" t="s">
        <v>98</v>
      </c>
    </row>
    <row r="35" spans="4:4" x14ac:dyDescent="0.3">
      <c r="D35" t="s">
        <v>98</v>
      </c>
    </row>
    <row r="36" spans="4:4" x14ac:dyDescent="0.3">
      <c r="D36" t="s">
        <v>98</v>
      </c>
    </row>
    <row r="37" spans="4:4" x14ac:dyDescent="0.3">
      <c r="D37" t="s">
        <v>132</v>
      </c>
    </row>
    <row r="38" spans="4:4" x14ac:dyDescent="0.3">
      <c r="D38" t="s">
        <v>132</v>
      </c>
    </row>
    <row r="39" spans="4:4" x14ac:dyDescent="0.3">
      <c r="D39" t="s">
        <v>44</v>
      </c>
    </row>
    <row r="40" spans="4:4" x14ac:dyDescent="0.3">
      <c r="D40" t="s">
        <v>73</v>
      </c>
    </row>
    <row r="41" spans="4:4" x14ac:dyDescent="0.3">
      <c r="D41" t="s">
        <v>73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8C0C-8EF0-48E5-A053-CF204B5B9FF7}">
  <dimension ref="B1:AW54"/>
  <sheetViews>
    <sheetView zoomScale="50" zoomScaleNormal="50" workbookViewId="0">
      <selection activeCell="K36" sqref="K36:S37"/>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574</v>
      </c>
      <c r="D1" s="11" t="s">
        <v>575</v>
      </c>
      <c r="E1" s="11" t="s">
        <v>581</v>
      </c>
    </row>
    <row r="2" spans="2:49" x14ac:dyDescent="0.3">
      <c r="B2" t="s">
        <v>44</v>
      </c>
      <c r="C2" t="s">
        <v>45</v>
      </c>
      <c r="D2" t="s">
        <v>46</v>
      </c>
      <c r="E2" t="s">
        <v>47</v>
      </c>
    </row>
    <row r="3" spans="2:49" x14ac:dyDescent="0.3">
      <c r="B3" t="s">
        <v>73</v>
      </c>
      <c r="C3" t="s">
        <v>46</v>
      </c>
      <c r="D3" t="s">
        <v>46</v>
      </c>
      <c r="E3" t="s">
        <v>46</v>
      </c>
      <c r="L3" t="s">
        <v>231</v>
      </c>
      <c r="M3" t="s">
        <v>46</v>
      </c>
      <c r="N3" t="s">
        <v>47</v>
      </c>
      <c r="O3" t="s">
        <v>181</v>
      </c>
      <c r="P3" t="s">
        <v>45</v>
      </c>
      <c r="Q3" t="s">
        <v>158</v>
      </c>
      <c r="R3" t="s">
        <v>205</v>
      </c>
      <c r="S3" t="s">
        <v>364</v>
      </c>
      <c r="X3" t="s">
        <v>593</v>
      </c>
      <c r="Y3" t="s">
        <v>590</v>
      </c>
      <c r="Z3" t="s">
        <v>587</v>
      </c>
      <c r="AA3" t="s">
        <v>584</v>
      </c>
      <c r="AB3" t="s">
        <v>591</v>
      </c>
      <c r="AC3" t="s">
        <v>588</v>
      </c>
      <c r="AD3" t="s">
        <v>585</v>
      </c>
      <c r="AE3" t="s">
        <v>582</v>
      </c>
      <c r="AF3" t="s">
        <v>592</v>
      </c>
      <c r="AG3" t="s">
        <v>589</v>
      </c>
      <c r="AH3" t="s">
        <v>586</v>
      </c>
      <c r="AI3" t="s">
        <v>583</v>
      </c>
      <c r="AL3" t="s">
        <v>594</v>
      </c>
      <c r="AM3" t="s">
        <v>595</v>
      </c>
      <c r="AN3" t="s">
        <v>596</v>
      </c>
      <c r="AO3" t="s">
        <v>597</v>
      </c>
      <c r="AP3" t="s">
        <v>598</v>
      </c>
      <c r="AQ3" t="s">
        <v>599</v>
      </c>
      <c r="AR3" t="s">
        <v>600</v>
      </c>
      <c r="AS3" t="s">
        <v>601</v>
      </c>
      <c r="AT3" t="s">
        <v>602</v>
      </c>
      <c r="AU3" t="s">
        <v>603</v>
      </c>
      <c r="AV3" t="s">
        <v>604</v>
      </c>
      <c r="AW3" t="s">
        <v>605</v>
      </c>
    </row>
    <row r="4" spans="2:49" x14ac:dyDescent="0.3">
      <c r="B4" t="s">
        <v>98</v>
      </c>
      <c r="C4" t="s">
        <v>46</v>
      </c>
      <c r="D4" t="s">
        <v>46</v>
      </c>
      <c r="E4" t="s">
        <v>46</v>
      </c>
      <c r="J4" t="s">
        <v>73</v>
      </c>
      <c r="K4" t="s">
        <v>574</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231</v>
      </c>
      <c r="X4">
        <v>0</v>
      </c>
      <c r="Y4">
        <v>0</v>
      </c>
      <c r="Z4">
        <v>0</v>
      </c>
      <c r="AA4">
        <v>1</v>
      </c>
      <c r="AB4">
        <v>1</v>
      </c>
      <c r="AC4">
        <v>2</v>
      </c>
      <c r="AD4">
        <v>1</v>
      </c>
      <c r="AE4">
        <v>0</v>
      </c>
      <c r="AF4">
        <v>1</v>
      </c>
      <c r="AG4">
        <v>1</v>
      </c>
      <c r="AH4">
        <v>0</v>
      </c>
      <c r="AI4">
        <v>0</v>
      </c>
      <c r="AL4">
        <v>1</v>
      </c>
      <c r="AM4">
        <v>2</v>
      </c>
      <c r="AN4">
        <v>3</v>
      </c>
      <c r="AO4">
        <v>4</v>
      </c>
      <c r="AP4">
        <v>5</v>
      </c>
      <c r="AQ4">
        <v>6</v>
      </c>
      <c r="AR4">
        <v>7</v>
      </c>
      <c r="AS4">
        <v>8</v>
      </c>
      <c r="AT4">
        <v>9</v>
      </c>
      <c r="AU4">
        <v>10</v>
      </c>
      <c r="AV4">
        <v>11</v>
      </c>
      <c r="AW4">
        <v>12</v>
      </c>
    </row>
    <row r="5" spans="2:49" x14ac:dyDescent="0.3">
      <c r="B5" t="s">
        <v>98</v>
      </c>
      <c r="C5" t="s">
        <v>46</v>
      </c>
      <c r="D5" t="s">
        <v>46</v>
      </c>
      <c r="E5" t="s">
        <v>46</v>
      </c>
      <c r="J5" t="s">
        <v>132</v>
      </c>
      <c r="K5" t="s">
        <v>574</v>
      </c>
      <c r="L5">
        <f>(COUNTIFS($B$2:$B$41,$J$5,$C$2:$C$41,L3))</f>
        <v>0</v>
      </c>
      <c r="M5">
        <f>(COUNTIFS($B$2:$B$41,$J$5,$C$2:$C$41,M3))</f>
        <v>1</v>
      </c>
      <c r="N5">
        <f t="shared" ref="N5:S5" si="1">(COUNTIFS($B$2:$B$41,$J$5,$C$2:$C$41,N3))</f>
        <v>4</v>
      </c>
      <c r="O5">
        <f t="shared" si="1"/>
        <v>1</v>
      </c>
      <c r="P5">
        <f t="shared" si="1"/>
        <v>0</v>
      </c>
      <c r="Q5">
        <f t="shared" si="1"/>
        <v>0</v>
      </c>
      <c r="R5">
        <f t="shared" si="1"/>
        <v>0</v>
      </c>
      <c r="S5">
        <f t="shared" si="1"/>
        <v>1</v>
      </c>
      <c r="W5" t="s">
        <v>46</v>
      </c>
      <c r="X5">
        <v>0</v>
      </c>
      <c r="Y5">
        <v>10</v>
      </c>
      <c r="Z5">
        <v>2</v>
      </c>
      <c r="AA5">
        <v>6</v>
      </c>
      <c r="AB5">
        <v>1</v>
      </c>
      <c r="AC5">
        <v>6</v>
      </c>
      <c r="AD5">
        <v>3</v>
      </c>
      <c r="AE5">
        <v>5</v>
      </c>
      <c r="AF5">
        <v>0</v>
      </c>
      <c r="AG5">
        <v>7</v>
      </c>
      <c r="AH5">
        <v>1</v>
      </c>
      <c r="AI5">
        <v>7</v>
      </c>
      <c r="AL5">
        <v>1</v>
      </c>
      <c r="AM5">
        <v>2</v>
      </c>
      <c r="AN5">
        <v>3</v>
      </c>
      <c r="AO5">
        <v>4</v>
      </c>
      <c r="AP5">
        <v>5</v>
      </c>
      <c r="AQ5">
        <v>6</v>
      </c>
      <c r="AR5">
        <v>7</v>
      </c>
      <c r="AS5">
        <v>8</v>
      </c>
      <c r="AT5">
        <v>9</v>
      </c>
      <c r="AU5">
        <v>10</v>
      </c>
      <c r="AV5">
        <v>11</v>
      </c>
      <c r="AW5">
        <v>12</v>
      </c>
    </row>
    <row r="6" spans="2:49" x14ac:dyDescent="0.3">
      <c r="B6" t="s">
        <v>98</v>
      </c>
      <c r="C6" t="s">
        <v>46</v>
      </c>
      <c r="D6" t="s">
        <v>46</v>
      </c>
      <c r="E6" t="s">
        <v>46</v>
      </c>
      <c r="J6" t="s">
        <v>98</v>
      </c>
      <c r="K6" t="s">
        <v>574</v>
      </c>
      <c r="L6">
        <f>(COUNTIFS($B$2:$B$41,$J$6,$C$2:$C$41,L3))</f>
        <v>1</v>
      </c>
      <c r="M6">
        <f>(COUNTIFS($B$2:$B$41,$J$6,$C$2:$C$41,M3))</f>
        <v>7</v>
      </c>
      <c r="N6">
        <f t="shared" ref="N6:S6" si="2">(COUNTIFS($B$2:$B$41,$J$6,$C$2:$C$41,N3))</f>
        <v>4</v>
      </c>
      <c r="O6">
        <f t="shared" si="2"/>
        <v>1</v>
      </c>
      <c r="P6">
        <f t="shared" si="2"/>
        <v>1</v>
      </c>
      <c r="Q6">
        <f t="shared" si="2"/>
        <v>0</v>
      </c>
      <c r="R6">
        <f t="shared" si="2"/>
        <v>0</v>
      </c>
      <c r="S6">
        <f t="shared" si="2"/>
        <v>1</v>
      </c>
      <c r="W6" t="s">
        <v>47</v>
      </c>
      <c r="X6">
        <v>4</v>
      </c>
      <c r="Y6">
        <v>1</v>
      </c>
      <c r="Z6">
        <v>1</v>
      </c>
      <c r="AA6">
        <v>4</v>
      </c>
      <c r="AB6">
        <v>0</v>
      </c>
      <c r="AC6">
        <v>0</v>
      </c>
      <c r="AD6">
        <v>1</v>
      </c>
      <c r="AE6">
        <v>2</v>
      </c>
      <c r="AF6">
        <v>2</v>
      </c>
      <c r="AG6">
        <v>4</v>
      </c>
      <c r="AH6">
        <v>4</v>
      </c>
      <c r="AI6">
        <v>4</v>
      </c>
      <c r="AL6">
        <v>1</v>
      </c>
      <c r="AM6">
        <v>2</v>
      </c>
      <c r="AN6">
        <v>3</v>
      </c>
      <c r="AO6">
        <v>4</v>
      </c>
      <c r="AP6">
        <v>5</v>
      </c>
      <c r="AQ6">
        <v>6</v>
      </c>
      <c r="AR6">
        <v>7</v>
      </c>
      <c r="AS6">
        <v>8</v>
      </c>
      <c r="AT6">
        <v>9</v>
      </c>
      <c r="AU6">
        <v>10</v>
      </c>
      <c r="AV6">
        <v>11</v>
      </c>
      <c r="AW6">
        <v>12</v>
      </c>
    </row>
    <row r="7" spans="2:49" x14ac:dyDescent="0.3">
      <c r="B7" t="s">
        <v>98</v>
      </c>
      <c r="C7" t="s">
        <v>46</v>
      </c>
      <c r="D7" t="s">
        <v>46</v>
      </c>
      <c r="E7" t="s">
        <v>46</v>
      </c>
      <c r="J7" t="s">
        <v>44</v>
      </c>
      <c r="K7" t="s">
        <v>574</v>
      </c>
      <c r="L7">
        <f>(COUNTIFS($B$2:$B$41,$J$7,$C$2:$C$41,L3))</f>
        <v>1</v>
      </c>
      <c r="M7">
        <f>(COUNTIFS($B$2:$B$41,$J$7,$C$2:$C$41,M3))</f>
        <v>0</v>
      </c>
      <c r="N7">
        <f t="shared" ref="N7:S7" si="3">(COUNTIFS($B$2:$B$41,$J$7,$C$2:$C$41,N3))</f>
        <v>2</v>
      </c>
      <c r="O7">
        <f t="shared" si="3"/>
        <v>0</v>
      </c>
      <c r="P7">
        <f t="shared" si="3"/>
        <v>1</v>
      </c>
      <c r="Q7">
        <f t="shared" si="3"/>
        <v>1</v>
      </c>
      <c r="R7">
        <f t="shared" si="3"/>
        <v>0</v>
      </c>
      <c r="S7">
        <f t="shared" si="3"/>
        <v>0</v>
      </c>
      <c r="W7" t="s">
        <v>181</v>
      </c>
      <c r="X7">
        <v>0</v>
      </c>
      <c r="Y7">
        <v>3</v>
      </c>
      <c r="Z7">
        <v>2</v>
      </c>
      <c r="AA7">
        <v>2</v>
      </c>
      <c r="AB7">
        <v>0</v>
      </c>
      <c r="AC7">
        <v>5</v>
      </c>
      <c r="AD7">
        <v>0</v>
      </c>
      <c r="AE7">
        <v>1</v>
      </c>
      <c r="AF7">
        <v>0</v>
      </c>
      <c r="AG7">
        <v>1</v>
      </c>
      <c r="AH7">
        <v>1</v>
      </c>
      <c r="AI7">
        <v>2</v>
      </c>
      <c r="AL7">
        <v>1</v>
      </c>
      <c r="AM7">
        <v>2</v>
      </c>
      <c r="AN7">
        <v>3</v>
      </c>
      <c r="AO7">
        <v>4</v>
      </c>
      <c r="AP7">
        <v>5</v>
      </c>
      <c r="AQ7">
        <v>6</v>
      </c>
      <c r="AR7">
        <v>7</v>
      </c>
      <c r="AS7">
        <v>8</v>
      </c>
      <c r="AT7">
        <v>9</v>
      </c>
      <c r="AU7">
        <v>10</v>
      </c>
      <c r="AV7">
        <v>11</v>
      </c>
      <c r="AW7">
        <v>12</v>
      </c>
    </row>
    <row r="8" spans="2:49" x14ac:dyDescent="0.3">
      <c r="B8" t="s">
        <v>132</v>
      </c>
      <c r="C8" t="s">
        <v>46</v>
      </c>
      <c r="D8" t="s">
        <v>46</v>
      </c>
      <c r="E8" t="s">
        <v>46</v>
      </c>
      <c r="J8" t="s">
        <v>73</v>
      </c>
      <c r="K8" t="s">
        <v>575</v>
      </c>
      <c r="L8">
        <f>(COUNTIFS($B$2:$B$41,$J$8,$D$2:$D$41,L3))</f>
        <v>0</v>
      </c>
      <c r="M8">
        <f>(COUNTIFS($B$2:$B$41,$J$8,$D$2:$D$41,M3))</f>
        <v>5</v>
      </c>
      <c r="N8">
        <f t="shared" ref="N8:S8" si="4">(COUNTIFS($B$2:$B$41,$J$8,$D$2:$D$41,N3))</f>
        <v>2</v>
      </c>
      <c r="O8">
        <f t="shared" si="4"/>
        <v>1</v>
      </c>
      <c r="P8">
        <f t="shared" si="4"/>
        <v>1</v>
      </c>
      <c r="Q8">
        <f t="shared" si="4"/>
        <v>2</v>
      </c>
      <c r="R8">
        <f t="shared" si="4"/>
        <v>2</v>
      </c>
      <c r="S8">
        <f t="shared" si="4"/>
        <v>0</v>
      </c>
      <c r="W8" t="s">
        <v>45</v>
      </c>
      <c r="X8">
        <v>1</v>
      </c>
      <c r="Y8">
        <v>1</v>
      </c>
      <c r="Z8">
        <v>1</v>
      </c>
      <c r="AA8">
        <v>0</v>
      </c>
      <c r="AB8">
        <v>3</v>
      </c>
      <c r="AC8">
        <v>2</v>
      </c>
      <c r="AD8">
        <v>1</v>
      </c>
      <c r="AE8">
        <v>1</v>
      </c>
      <c r="AF8">
        <v>1</v>
      </c>
      <c r="AG8">
        <v>1</v>
      </c>
      <c r="AH8">
        <v>0</v>
      </c>
      <c r="AI8">
        <v>0</v>
      </c>
      <c r="AL8">
        <v>1</v>
      </c>
      <c r="AM8">
        <v>2</v>
      </c>
      <c r="AN8">
        <v>3</v>
      </c>
      <c r="AO8">
        <v>4</v>
      </c>
      <c r="AP8">
        <v>5</v>
      </c>
      <c r="AQ8">
        <v>6</v>
      </c>
      <c r="AR8">
        <v>7</v>
      </c>
      <c r="AS8">
        <v>8</v>
      </c>
      <c r="AT8">
        <v>9</v>
      </c>
      <c r="AU8">
        <v>10</v>
      </c>
      <c r="AV8">
        <v>11</v>
      </c>
      <c r="AW8">
        <v>12</v>
      </c>
    </row>
    <row r="9" spans="2:49" x14ac:dyDescent="0.3">
      <c r="B9" t="s">
        <v>73</v>
      </c>
      <c r="C9" t="s">
        <v>46</v>
      </c>
      <c r="D9" t="s">
        <v>46</v>
      </c>
      <c r="E9" t="s">
        <v>46</v>
      </c>
      <c r="J9" t="s">
        <v>132</v>
      </c>
      <c r="K9" t="s">
        <v>575</v>
      </c>
      <c r="L9">
        <f>(COUNTIFS($B$2:$B$41,$J$9,$D$2:$D$41,L3))</f>
        <v>1</v>
      </c>
      <c r="M9">
        <f>(COUNTIFS($B$2:$B$41,$J$9,$D$2:$D$41,M3))</f>
        <v>3</v>
      </c>
      <c r="N9">
        <f t="shared" ref="N9:S9" si="5">(COUNTIFS($B$2:$B$41,$J$9,$D$2:$D$41,N3))</f>
        <v>1</v>
      </c>
      <c r="O9">
        <f t="shared" si="5"/>
        <v>0</v>
      </c>
      <c r="P9">
        <f t="shared" si="5"/>
        <v>1</v>
      </c>
      <c r="Q9">
        <f t="shared" si="5"/>
        <v>0</v>
      </c>
      <c r="R9">
        <f t="shared" si="5"/>
        <v>1</v>
      </c>
      <c r="S9">
        <f t="shared" si="5"/>
        <v>0</v>
      </c>
      <c r="W9" t="s">
        <v>158</v>
      </c>
      <c r="X9">
        <v>0</v>
      </c>
      <c r="Y9">
        <v>0</v>
      </c>
      <c r="Z9">
        <v>1</v>
      </c>
      <c r="AA9">
        <v>0</v>
      </c>
      <c r="AB9">
        <v>0</v>
      </c>
      <c r="AC9">
        <v>0</v>
      </c>
      <c r="AD9">
        <v>0</v>
      </c>
      <c r="AE9">
        <v>2</v>
      </c>
      <c r="AF9">
        <v>1</v>
      </c>
      <c r="AG9">
        <v>0</v>
      </c>
      <c r="AH9">
        <v>0</v>
      </c>
      <c r="AI9">
        <v>0</v>
      </c>
      <c r="AL9">
        <v>1</v>
      </c>
      <c r="AM9">
        <v>2</v>
      </c>
      <c r="AN9">
        <v>3</v>
      </c>
      <c r="AO9">
        <v>4</v>
      </c>
      <c r="AP9">
        <v>5</v>
      </c>
      <c r="AQ9">
        <v>6</v>
      </c>
      <c r="AR9">
        <v>7</v>
      </c>
      <c r="AS9">
        <v>8</v>
      </c>
      <c r="AT9">
        <v>9</v>
      </c>
      <c r="AU9">
        <v>10</v>
      </c>
      <c r="AV9">
        <v>11</v>
      </c>
      <c r="AW9">
        <v>12</v>
      </c>
    </row>
    <row r="10" spans="2:49" x14ac:dyDescent="0.3">
      <c r="B10" t="s">
        <v>73</v>
      </c>
      <c r="C10" t="s">
        <v>47</v>
      </c>
      <c r="D10" t="s">
        <v>158</v>
      </c>
      <c r="E10" t="s">
        <v>46</v>
      </c>
      <c r="J10" t="s">
        <v>98</v>
      </c>
      <c r="K10" t="s">
        <v>575</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205</v>
      </c>
      <c r="X10">
        <v>0</v>
      </c>
      <c r="Y10">
        <v>0</v>
      </c>
      <c r="Z10">
        <v>0</v>
      </c>
      <c r="AA10">
        <v>0</v>
      </c>
      <c r="AB10">
        <v>0</v>
      </c>
      <c r="AC10">
        <v>0</v>
      </c>
      <c r="AD10">
        <v>1</v>
      </c>
      <c r="AE10">
        <v>2</v>
      </c>
      <c r="AF10">
        <v>0</v>
      </c>
      <c r="AG10">
        <v>0</v>
      </c>
      <c r="AH10">
        <v>0</v>
      </c>
      <c r="AI10">
        <v>0</v>
      </c>
      <c r="AL10">
        <v>1</v>
      </c>
      <c r="AM10">
        <v>2</v>
      </c>
      <c r="AN10">
        <v>3</v>
      </c>
      <c r="AO10">
        <v>4</v>
      </c>
      <c r="AP10">
        <v>5</v>
      </c>
      <c r="AQ10">
        <v>6</v>
      </c>
      <c r="AR10">
        <v>7</v>
      </c>
      <c r="AS10">
        <v>8</v>
      </c>
      <c r="AT10">
        <v>9</v>
      </c>
      <c r="AU10">
        <v>10</v>
      </c>
      <c r="AV10">
        <v>11</v>
      </c>
      <c r="AW10">
        <v>12</v>
      </c>
    </row>
    <row r="11" spans="2:49" x14ac:dyDescent="0.3">
      <c r="B11" t="s">
        <v>73</v>
      </c>
      <c r="C11" t="s">
        <v>46</v>
      </c>
      <c r="D11" t="s">
        <v>46</v>
      </c>
      <c r="E11" t="s">
        <v>46</v>
      </c>
      <c r="J11" t="s">
        <v>44</v>
      </c>
      <c r="K11" t="s">
        <v>575</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364</v>
      </c>
      <c r="X11">
        <v>0</v>
      </c>
      <c r="Y11">
        <v>0</v>
      </c>
      <c r="Z11">
        <v>0</v>
      </c>
      <c r="AA11">
        <v>0</v>
      </c>
      <c r="AB11">
        <v>0</v>
      </c>
      <c r="AC11">
        <v>0</v>
      </c>
      <c r="AD11">
        <v>0</v>
      </c>
      <c r="AE11">
        <v>0</v>
      </c>
      <c r="AF11">
        <v>0</v>
      </c>
      <c r="AG11">
        <v>1</v>
      </c>
      <c r="AH11">
        <v>1</v>
      </c>
      <c r="AI11">
        <v>0</v>
      </c>
      <c r="AL11">
        <v>1</v>
      </c>
      <c r="AM11">
        <v>2</v>
      </c>
      <c r="AN11">
        <v>3</v>
      </c>
      <c r="AO11">
        <v>4</v>
      </c>
      <c r="AP11">
        <v>5</v>
      </c>
      <c r="AQ11">
        <v>6</v>
      </c>
      <c r="AR11">
        <v>7</v>
      </c>
      <c r="AS11">
        <v>8</v>
      </c>
      <c r="AT11">
        <v>9</v>
      </c>
      <c r="AU11">
        <v>10</v>
      </c>
      <c r="AV11">
        <v>11</v>
      </c>
      <c r="AW11">
        <v>12</v>
      </c>
    </row>
    <row r="12" spans="2:49" x14ac:dyDescent="0.3">
      <c r="B12" t="s">
        <v>98</v>
      </c>
      <c r="C12" t="s">
        <v>181</v>
      </c>
      <c r="D12" t="s">
        <v>181</v>
      </c>
      <c r="E12" t="s">
        <v>46</v>
      </c>
      <c r="J12" t="s">
        <v>73</v>
      </c>
      <c r="K12" t="s">
        <v>576</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73</v>
      </c>
      <c r="C13" t="s">
        <v>181</v>
      </c>
      <c r="D13" t="s">
        <v>205</v>
      </c>
      <c r="E13" t="s">
        <v>47</v>
      </c>
      <c r="J13" t="s">
        <v>132</v>
      </c>
      <c r="K13" t="s">
        <v>576</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132</v>
      </c>
      <c r="C14" t="s">
        <v>47</v>
      </c>
      <c r="D14" t="s">
        <v>46</v>
      </c>
      <c r="E14" t="s">
        <v>47</v>
      </c>
      <c r="J14" t="s">
        <v>98</v>
      </c>
      <c r="K14" t="s">
        <v>576</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132</v>
      </c>
      <c r="C15" t="s">
        <v>47</v>
      </c>
      <c r="D15" t="s">
        <v>231</v>
      </c>
      <c r="E15" t="s">
        <v>181</v>
      </c>
      <c r="J15" t="s">
        <v>44</v>
      </c>
      <c r="K15" t="s">
        <v>576</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73</v>
      </c>
      <c r="C16" t="s">
        <v>46</v>
      </c>
      <c r="D16" t="s">
        <v>158</v>
      </c>
      <c r="E16" t="s">
        <v>231</v>
      </c>
    </row>
    <row r="17" spans="2:5" x14ac:dyDescent="0.3">
      <c r="B17" t="s">
        <v>73</v>
      </c>
      <c r="C17" t="s">
        <v>46</v>
      </c>
      <c r="D17" t="s">
        <v>46</v>
      </c>
      <c r="E17" t="s">
        <v>181</v>
      </c>
    </row>
    <row r="18" spans="2:5" x14ac:dyDescent="0.3">
      <c r="B18" t="s">
        <v>73</v>
      </c>
      <c r="C18" t="s">
        <v>46</v>
      </c>
      <c r="D18" t="s">
        <v>46</v>
      </c>
      <c r="E18" t="s">
        <v>46</v>
      </c>
    </row>
    <row r="19" spans="2:5" x14ac:dyDescent="0.3">
      <c r="B19" t="s">
        <v>132</v>
      </c>
      <c r="C19" t="s">
        <v>181</v>
      </c>
      <c r="D19" t="s">
        <v>46</v>
      </c>
      <c r="E19" t="s">
        <v>181</v>
      </c>
    </row>
    <row r="20" spans="2:5" x14ac:dyDescent="0.3">
      <c r="B20" t="s">
        <v>98</v>
      </c>
      <c r="C20" t="s">
        <v>46</v>
      </c>
      <c r="D20" t="s">
        <v>46</v>
      </c>
      <c r="E20" t="s">
        <v>46</v>
      </c>
    </row>
    <row r="21" spans="2:5" x14ac:dyDescent="0.3">
      <c r="B21" t="s">
        <v>44</v>
      </c>
      <c r="C21" t="s">
        <v>47</v>
      </c>
      <c r="D21" t="s">
        <v>45</v>
      </c>
      <c r="E21" t="s">
        <v>47</v>
      </c>
    </row>
    <row r="22" spans="2:5" x14ac:dyDescent="0.3">
      <c r="B22" t="s">
        <v>44</v>
      </c>
      <c r="C22" t="s">
        <v>47</v>
      </c>
      <c r="D22" t="s">
        <v>45</v>
      </c>
      <c r="E22" t="s">
        <v>47</v>
      </c>
    </row>
    <row r="23" spans="2:5" x14ac:dyDescent="0.3">
      <c r="B23" t="s">
        <v>132</v>
      </c>
      <c r="C23" t="s">
        <v>47</v>
      </c>
      <c r="D23" t="s">
        <v>47</v>
      </c>
      <c r="E23" t="s">
        <v>45</v>
      </c>
    </row>
    <row r="24" spans="2:5" x14ac:dyDescent="0.3">
      <c r="B24" t="s">
        <v>98</v>
      </c>
      <c r="C24" t="s">
        <v>47</v>
      </c>
      <c r="D24" t="s">
        <v>181</v>
      </c>
      <c r="E24" t="s">
        <v>45</v>
      </c>
    </row>
    <row r="25" spans="2:5" x14ac:dyDescent="0.3">
      <c r="B25" t="s">
        <v>73</v>
      </c>
      <c r="C25" t="s">
        <v>47</v>
      </c>
      <c r="D25" t="s">
        <v>47</v>
      </c>
      <c r="E25" t="s">
        <v>47</v>
      </c>
    </row>
    <row r="26" spans="2:5" x14ac:dyDescent="0.3">
      <c r="B26" t="s">
        <v>98</v>
      </c>
      <c r="C26" t="s">
        <v>364</v>
      </c>
      <c r="D26" t="s">
        <v>45</v>
      </c>
      <c r="E26" t="s">
        <v>46</v>
      </c>
    </row>
    <row r="27" spans="2:5" x14ac:dyDescent="0.3">
      <c r="B27" t="s">
        <v>98</v>
      </c>
      <c r="C27" t="s">
        <v>47</v>
      </c>
      <c r="D27" t="s">
        <v>181</v>
      </c>
      <c r="E27" t="s">
        <v>181</v>
      </c>
    </row>
    <row r="28" spans="2:5" x14ac:dyDescent="0.3">
      <c r="B28" t="s">
        <v>98</v>
      </c>
      <c r="C28" t="s">
        <v>47</v>
      </c>
      <c r="D28" t="s">
        <v>181</v>
      </c>
      <c r="E28" t="s">
        <v>181</v>
      </c>
    </row>
    <row r="29" spans="2:5" x14ac:dyDescent="0.3">
      <c r="B29" t="s">
        <v>98</v>
      </c>
      <c r="C29" t="s">
        <v>231</v>
      </c>
      <c r="D29" t="s">
        <v>231</v>
      </c>
      <c r="E29" t="s">
        <v>46</v>
      </c>
    </row>
    <row r="30" spans="2:5" x14ac:dyDescent="0.3">
      <c r="B30" t="s">
        <v>98</v>
      </c>
      <c r="C30" t="s">
        <v>47</v>
      </c>
      <c r="D30" t="s">
        <v>181</v>
      </c>
      <c r="E30" t="s">
        <v>46</v>
      </c>
    </row>
    <row r="31" spans="2:5" x14ac:dyDescent="0.3">
      <c r="B31" t="s">
        <v>73</v>
      </c>
      <c r="C31" t="s">
        <v>47</v>
      </c>
      <c r="D31" t="s">
        <v>47</v>
      </c>
      <c r="E31" t="s">
        <v>47</v>
      </c>
    </row>
    <row r="32" spans="2:5" x14ac:dyDescent="0.3">
      <c r="B32" t="s">
        <v>73</v>
      </c>
      <c r="C32" t="s">
        <v>46</v>
      </c>
      <c r="D32" t="s">
        <v>181</v>
      </c>
      <c r="E32" t="s">
        <v>47</v>
      </c>
    </row>
    <row r="33" spans="2:19" x14ac:dyDescent="0.3">
      <c r="B33" t="s">
        <v>44</v>
      </c>
      <c r="C33" t="s">
        <v>231</v>
      </c>
      <c r="D33" t="s">
        <v>45</v>
      </c>
      <c r="E33" t="s">
        <v>47</v>
      </c>
    </row>
    <row r="34" spans="2:19" x14ac:dyDescent="0.3">
      <c r="B34" t="s">
        <v>98</v>
      </c>
      <c r="C34" t="s">
        <v>46</v>
      </c>
      <c r="D34" t="s">
        <v>231</v>
      </c>
      <c r="E34" t="s">
        <v>46</v>
      </c>
    </row>
    <row r="35" spans="2:19" x14ac:dyDescent="0.3">
      <c r="B35" t="s">
        <v>98</v>
      </c>
      <c r="C35" t="s">
        <v>46</v>
      </c>
      <c r="D35" t="s">
        <v>46</v>
      </c>
      <c r="E35" t="s">
        <v>47</v>
      </c>
    </row>
    <row r="36" spans="2:19" x14ac:dyDescent="0.3">
      <c r="B36" t="s">
        <v>98</v>
      </c>
      <c r="C36" t="s">
        <v>45</v>
      </c>
      <c r="D36" t="s">
        <v>45</v>
      </c>
      <c r="E36" t="s">
        <v>181</v>
      </c>
    </row>
    <row r="37" spans="2:19" x14ac:dyDescent="0.3">
      <c r="B37" t="s">
        <v>132</v>
      </c>
      <c r="C37" t="s">
        <v>364</v>
      </c>
      <c r="D37" t="s">
        <v>205</v>
      </c>
      <c r="E37" t="s">
        <v>158</v>
      </c>
    </row>
    <row r="38" spans="2:19" x14ac:dyDescent="0.3">
      <c r="B38" t="s">
        <v>132</v>
      </c>
      <c r="C38" t="s">
        <v>47</v>
      </c>
      <c r="D38" t="s">
        <v>45</v>
      </c>
      <c r="E38" t="s">
        <v>46</v>
      </c>
    </row>
    <row r="39" spans="2:19" x14ac:dyDescent="0.3">
      <c r="B39" t="s">
        <v>44</v>
      </c>
      <c r="C39" t="s">
        <v>158</v>
      </c>
      <c r="D39" t="s">
        <v>231</v>
      </c>
      <c r="E39" t="s">
        <v>45</v>
      </c>
    </row>
    <row r="40" spans="2:19" x14ac:dyDescent="0.3">
      <c r="B40" t="s">
        <v>73</v>
      </c>
      <c r="C40" t="s">
        <v>181</v>
      </c>
      <c r="D40" t="s">
        <v>45</v>
      </c>
      <c r="E40" t="s">
        <v>181</v>
      </c>
    </row>
    <row r="41" spans="2:19" x14ac:dyDescent="0.3">
      <c r="B41" t="s">
        <v>73</v>
      </c>
      <c r="C41" t="s">
        <v>47</v>
      </c>
      <c r="D41" t="s">
        <v>205</v>
      </c>
      <c r="E41" t="s">
        <v>46</v>
      </c>
    </row>
    <row r="42" spans="2:19" x14ac:dyDescent="0.3">
      <c r="L42" t="s">
        <v>231</v>
      </c>
      <c r="M42" t="s">
        <v>46</v>
      </c>
      <c r="N42" t="s">
        <v>47</v>
      </c>
      <c r="O42" t="s">
        <v>181</v>
      </c>
      <c r="P42" t="s">
        <v>45</v>
      </c>
      <c r="Q42" t="s">
        <v>158</v>
      </c>
      <c r="R42" t="s">
        <v>205</v>
      </c>
      <c r="S42" t="s">
        <v>364</v>
      </c>
    </row>
    <row r="43" spans="2:19" x14ac:dyDescent="0.3">
      <c r="K43" t="s">
        <v>582</v>
      </c>
      <c r="L43">
        <v>0</v>
      </c>
      <c r="M43">
        <v>5</v>
      </c>
      <c r="N43">
        <v>2</v>
      </c>
      <c r="O43">
        <v>1</v>
      </c>
      <c r="P43">
        <v>1</v>
      </c>
      <c r="Q43">
        <v>2</v>
      </c>
      <c r="R43">
        <v>2</v>
      </c>
      <c r="S43">
        <v>0</v>
      </c>
    </row>
    <row r="44" spans="2:19" x14ac:dyDescent="0.3">
      <c r="K44" t="s">
        <v>583</v>
      </c>
      <c r="L44">
        <v>0</v>
      </c>
      <c r="M44">
        <v>7</v>
      </c>
      <c r="N44">
        <v>4</v>
      </c>
      <c r="O44">
        <v>2</v>
      </c>
      <c r="P44">
        <v>0</v>
      </c>
      <c r="Q44">
        <v>0</v>
      </c>
      <c r="R44">
        <v>0</v>
      </c>
      <c r="S44">
        <v>0</v>
      </c>
    </row>
    <row r="45" spans="2:19" x14ac:dyDescent="0.3">
      <c r="K45" t="s">
        <v>584</v>
      </c>
      <c r="L45">
        <v>1</v>
      </c>
      <c r="M45">
        <v>6</v>
      </c>
      <c r="N45">
        <v>4</v>
      </c>
      <c r="O45">
        <v>2</v>
      </c>
      <c r="P45">
        <v>0</v>
      </c>
      <c r="Q45">
        <v>0</v>
      </c>
      <c r="R45">
        <v>0</v>
      </c>
      <c r="S45">
        <v>0</v>
      </c>
    </row>
    <row r="46" spans="2:19" x14ac:dyDescent="0.3">
      <c r="K46" t="s">
        <v>585</v>
      </c>
      <c r="L46">
        <v>1</v>
      </c>
      <c r="M46">
        <v>3</v>
      </c>
      <c r="N46">
        <v>1</v>
      </c>
      <c r="O46">
        <v>0</v>
      </c>
      <c r="P46">
        <v>1</v>
      </c>
      <c r="Q46">
        <v>0</v>
      </c>
      <c r="R46">
        <v>1</v>
      </c>
      <c r="S46">
        <v>0</v>
      </c>
    </row>
    <row r="47" spans="2:19" x14ac:dyDescent="0.3">
      <c r="K47" t="s">
        <v>586</v>
      </c>
      <c r="L47">
        <v>0</v>
      </c>
      <c r="M47">
        <v>1</v>
      </c>
      <c r="N47">
        <v>4</v>
      </c>
      <c r="O47">
        <v>1</v>
      </c>
      <c r="P47">
        <v>0</v>
      </c>
      <c r="Q47">
        <v>0</v>
      </c>
      <c r="R47">
        <v>0</v>
      </c>
      <c r="S47">
        <v>1</v>
      </c>
    </row>
    <row r="48" spans="2:19" x14ac:dyDescent="0.3">
      <c r="K48" t="s">
        <v>587</v>
      </c>
      <c r="L48">
        <v>0</v>
      </c>
      <c r="M48">
        <v>2</v>
      </c>
      <c r="N48">
        <v>1</v>
      </c>
      <c r="O48">
        <v>2</v>
      </c>
      <c r="P48">
        <v>1</v>
      </c>
      <c r="Q48">
        <v>1</v>
      </c>
      <c r="R48">
        <v>0</v>
      </c>
      <c r="S48">
        <v>0</v>
      </c>
    </row>
    <row r="49" spans="11:19" x14ac:dyDescent="0.3">
      <c r="K49" t="s">
        <v>588</v>
      </c>
      <c r="L49">
        <v>2</v>
      </c>
      <c r="M49">
        <v>6</v>
      </c>
      <c r="N49">
        <v>0</v>
      </c>
      <c r="O49">
        <v>5</v>
      </c>
      <c r="P49">
        <v>2</v>
      </c>
      <c r="Q49">
        <v>0</v>
      </c>
      <c r="R49">
        <v>0</v>
      </c>
      <c r="S49">
        <v>0</v>
      </c>
    </row>
    <row r="50" spans="11:19" x14ac:dyDescent="0.3">
      <c r="K50" t="s">
        <v>589</v>
      </c>
      <c r="L50">
        <v>1</v>
      </c>
      <c r="M50">
        <v>7</v>
      </c>
      <c r="N50">
        <v>4</v>
      </c>
      <c r="O50">
        <v>1</v>
      </c>
      <c r="P50">
        <v>1</v>
      </c>
      <c r="Q50">
        <v>0</v>
      </c>
      <c r="R50">
        <v>0</v>
      </c>
      <c r="S50">
        <v>1</v>
      </c>
    </row>
    <row r="51" spans="11:19" x14ac:dyDescent="0.3">
      <c r="K51" t="s">
        <v>590</v>
      </c>
      <c r="L51">
        <v>0</v>
      </c>
      <c r="M51">
        <v>10</v>
      </c>
      <c r="N51">
        <v>1</v>
      </c>
      <c r="O51">
        <v>3</v>
      </c>
      <c r="P51">
        <v>1</v>
      </c>
      <c r="Q51">
        <v>0</v>
      </c>
      <c r="R51">
        <v>0</v>
      </c>
      <c r="S51">
        <v>0</v>
      </c>
    </row>
    <row r="52" spans="11:19" x14ac:dyDescent="0.3">
      <c r="K52" t="s">
        <v>591</v>
      </c>
      <c r="L52">
        <v>1</v>
      </c>
      <c r="M52">
        <v>1</v>
      </c>
      <c r="N52">
        <v>0</v>
      </c>
      <c r="O52">
        <v>0</v>
      </c>
      <c r="P52">
        <v>3</v>
      </c>
      <c r="Q52">
        <v>0</v>
      </c>
      <c r="R52">
        <v>0</v>
      </c>
      <c r="S52">
        <v>0</v>
      </c>
    </row>
    <row r="53" spans="11:19" x14ac:dyDescent="0.3">
      <c r="K53" t="s">
        <v>592</v>
      </c>
      <c r="L53">
        <v>1</v>
      </c>
      <c r="M53">
        <v>0</v>
      </c>
      <c r="N53">
        <v>2</v>
      </c>
      <c r="O53">
        <v>0</v>
      </c>
      <c r="P53">
        <v>1</v>
      </c>
      <c r="Q53">
        <v>1</v>
      </c>
      <c r="R53">
        <v>0</v>
      </c>
      <c r="S53">
        <v>0</v>
      </c>
    </row>
    <row r="54" spans="11:19" x14ac:dyDescent="0.3">
      <c r="K54" t="s">
        <v>593</v>
      </c>
      <c r="L54">
        <v>0</v>
      </c>
      <c r="M54">
        <v>0</v>
      </c>
      <c r="N54">
        <v>4</v>
      </c>
      <c r="O54">
        <v>0</v>
      </c>
      <c r="P54">
        <v>1</v>
      </c>
      <c r="Q54">
        <v>0</v>
      </c>
      <c r="R54">
        <v>0</v>
      </c>
      <c r="S54">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6A2E-8818-41EB-81EE-B5941FC959BF}">
  <dimension ref="B1:AW54"/>
  <sheetViews>
    <sheetView topLeftCell="A4" zoomScale="50" zoomScaleNormal="50" workbookViewId="0">
      <selection activeCell="N65" sqref="N65"/>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574</v>
      </c>
      <c r="D1" s="11" t="s">
        <v>575</v>
      </c>
      <c r="E1" s="11" t="s">
        <v>581</v>
      </c>
    </row>
    <row r="2" spans="2:49" x14ac:dyDescent="0.3">
      <c r="B2" t="s">
        <v>44</v>
      </c>
      <c r="C2" t="s">
        <v>45</v>
      </c>
      <c r="D2" t="s">
        <v>46</v>
      </c>
      <c r="E2" t="s">
        <v>47</v>
      </c>
    </row>
    <row r="3" spans="2:49" x14ac:dyDescent="0.3">
      <c r="B3" t="s">
        <v>73</v>
      </c>
      <c r="C3" t="s">
        <v>46</v>
      </c>
      <c r="D3" t="s">
        <v>46</v>
      </c>
      <c r="E3" t="s">
        <v>46</v>
      </c>
      <c r="L3" t="s">
        <v>231</v>
      </c>
      <c r="M3" t="s">
        <v>46</v>
      </c>
      <c r="N3" t="s">
        <v>47</v>
      </c>
      <c r="O3" t="s">
        <v>181</v>
      </c>
      <c r="P3" t="s">
        <v>45</v>
      </c>
      <c r="Q3" t="s">
        <v>158</v>
      </c>
      <c r="R3" t="s">
        <v>205</v>
      </c>
      <c r="S3" t="s">
        <v>364</v>
      </c>
      <c r="X3" t="s">
        <v>611</v>
      </c>
      <c r="Y3" t="s">
        <v>591</v>
      </c>
      <c r="Z3" t="s">
        <v>592</v>
      </c>
      <c r="AA3" t="s">
        <v>590</v>
      </c>
      <c r="AB3" t="s">
        <v>588</v>
      </c>
      <c r="AC3" t="s">
        <v>589</v>
      </c>
      <c r="AD3" t="s">
        <v>609</v>
      </c>
      <c r="AE3" t="s">
        <v>585</v>
      </c>
      <c r="AF3" t="s">
        <v>586</v>
      </c>
      <c r="AG3" t="s">
        <v>612</v>
      </c>
      <c r="AH3" t="s">
        <v>582</v>
      </c>
      <c r="AI3" t="s">
        <v>583</v>
      </c>
      <c r="AL3" t="s">
        <v>594</v>
      </c>
      <c r="AM3" t="s">
        <v>595</v>
      </c>
      <c r="AN3" t="s">
        <v>596</v>
      </c>
      <c r="AO3" t="s">
        <v>597</v>
      </c>
      <c r="AP3" t="s">
        <v>598</v>
      </c>
      <c r="AQ3" t="s">
        <v>599</v>
      </c>
      <c r="AR3" t="s">
        <v>600</v>
      </c>
      <c r="AS3" t="s">
        <v>601</v>
      </c>
      <c r="AT3" t="s">
        <v>602</v>
      </c>
      <c r="AU3" t="s">
        <v>603</v>
      </c>
      <c r="AV3" t="s">
        <v>604</v>
      </c>
      <c r="AW3" t="s">
        <v>605</v>
      </c>
    </row>
    <row r="4" spans="2:49" x14ac:dyDescent="0.3">
      <c r="B4" t="s">
        <v>98</v>
      </c>
      <c r="C4" t="s">
        <v>46</v>
      </c>
      <c r="D4" t="s">
        <v>46</v>
      </c>
      <c r="E4" t="s">
        <v>46</v>
      </c>
      <c r="J4" t="s">
        <v>73</v>
      </c>
      <c r="K4" t="s">
        <v>574</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231</v>
      </c>
      <c r="X4">
        <v>0</v>
      </c>
      <c r="Y4">
        <v>1</v>
      </c>
      <c r="Z4">
        <v>1</v>
      </c>
      <c r="AA4">
        <v>0</v>
      </c>
      <c r="AB4">
        <v>2</v>
      </c>
      <c r="AC4">
        <v>1</v>
      </c>
      <c r="AD4">
        <v>0</v>
      </c>
      <c r="AE4">
        <v>1</v>
      </c>
      <c r="AF4">
        <v>0</v>
      </c>
      <c r="AG4">
        <v>1</v>
      </c>
      <c r="AH4">
        <v>0</v>
      </c>
      <c r="AI4">
        <v>0</v>
      </c>
      <c r="AL4">
        <v>1</v>
      </c>
      <c r="AM4">
        <v>2</v>
      </c>
      <c r="AN4">
        <v>3</v>
      </c>
      <c r="AO4">
        <v>4</v>
      </c>
      <c r="AP4">
        <v>5</v>
      </c>
      <c r="AQ4">
        <v>6</v>
      </c>
      <c r="AR4">
        <v>7</v>
      </c>
      <c r="AS4">
        <v>8</v>
      </c>
      <c r="AT4">
        <v>9</v>
      </c>
      <c r="AU4">
        <v>10</v>
      </c>
      <c r="AV4">
        <v>11</v>
      </c>
      <c r="AW4">
        <v>12</v>
      </c>
    </row>
    <row r="5" spans="2:49" x14ac:dyDescent="0.3">
      <c r="B5" t="s">
        <v>98</v>
      </c>
      <c r="C5" t="s">
        <v>46</v>
      </c>
      <c r="D5" t="s">
        <v>46</v>
      </c>
      <c r="E5" t="s">
        <v>46</v>
      </c>
      <c r="J5" t="s">
        <v>132</v>
      </c>
      <c r="K5" t="s">
        <v>574</v>
      </c>
      <c r="L5">
        <f>(COUNTIFS($B$2:$B$41,$J$5,$C$2:$C$41,L3))</f>
        <v>0</v>
      </c>
      <c r="M5">
        <f>(COUNTIFS($B$2:$B$41,$J$5,$C$2:$C$41,M3))</f>
        <v>1</v>
      </c>
      <c r="N5">
        <f t="shared" ref="N5:S5" si="1">(COUNTIFS($B$2:$B$41,$J$5,$C$2:$C$41,N3))</f>
        <v>4</v>
      </c>
      <c r="O5">
        <f t="shared" si="1"/>
        <v>1</v>
      </c>
      <c r="P5">
        <f t="shared" si="1"/>
        <v>0</v>
      </c>
      <c r="Q5">
        <f t="shared" si="1"/>
        <v>0</v>
      </c>
      <c r="R5">
        <f t="shared" si="1"/>
        <v>0</v>
      </c>
      <c r="S5">
        <f t="shared" si="1"/>
        <v>1</v>
      </c>
      <c r="W5" t="s">
        <v>46</v>
      </c>
      <c r="X5">
        <v>0</v>
      </c>
      <c r="Y5">
        <v>1</v>
      </c>
      <c r="Z5">
        <v>0</v>
      </c>
      <c r="AA5">
        <v>10</v>
      </c>
      <c r="AB5">
        <v>6</v>
      </c>
      <c r="AC5">
        <v>7</v>
      </c>
      <c r="AD5">
        <v>2</v>
      </c>
      <c r="AE5">
        <v>3</v>
      </c>
      <c r="AF5">
        <v>1</v>
      </c>
      <c r="AG5">
        <v>6</v>
      </c>
      <c r="AH5">
        <v>5</v>
      </c>
      <c r="AI5">
        <v>7</v>
      </c>
      <c r="AL5">
        <v>1</v>
      </c>
      <c r="AM5">
        <v>2</v>
      </c>
      <c r="AN5">
        <v>3</v>
      </c>
      <c r="AO5">
        <v>4</v>
      </c>
      <c r="AP5">
        <v>5</v>
      </c>
      <c r="AQ5">
        <v>6</v>
      </c>
      <c r="AR5">
        <v>7</v>
      </c>
      <c r="AS5">
        <v>8</v>
      </c>
      <c r="AT5">
        <v>9</v>
      </c>
      <c r="AU5">
        <v>10</v>
      </c>
      <c r="AV5">
        <v>11</v>
      </c>
      <c r="AW5">
        <v>12</v>
      </c>
    </row>
    <row r="6" spans="2:49" x14ac:dyDescent="0.3">
      <c r="B6" t="s">
        <v>98</v>
      </c>
      <c r="C6" t="s">
        <v>46</v>
      </c>
      <c r="D6" t="s">
        <v>46</v>
      </c>
      <c r="E6" t="s">
        <v>46</v>
      </c>
      <c r="J6" t="s">
        <v>98</v>
      </c>
      <c r="K6" t="s">
        <v>574</v>
      </c>
      <c r="L6">
        <f>(COUNTIFS($B$2:$B$41,$J$6,$C$2:$C$41,L3))</f>
        <v>1</v>
      </c>
      <c r="M6">
        <f>(COUNTIFS($B$2:$B$41,$J$6,$C$2:$C$41,M3))</f>
        <v>7</v>
      </c>
      <c r="N6">
        <f t="shared" ref="N6:S6" si="2">(COUNTIFS($B$2:$B$41,$J$6,$C$2:$C$41,N3))</f>
        <v>4</v>
      </c>
      <c r="O6">
        <f t="shared" si="2"/>
        <v>1</v>
      </c>
      <c r="P6">
        <f t="shared" si="2"/>
        <v>1</v>
      </c>
      <c r="Q6">
        <f t="shared" si="2"/>
        <v>0</v>
      </c>
      <c r="R6">
        <f t="shared" si="2"/>
        <v>0</v>
      </c>
      <c r="S6">
        <f t="shared" si="2"/>
        <v>1</v>
      </c>
      <c r="W6" t="s">
        <v>47</v>
      </c>
      <c r="X6">
        <v>4</v>
      </c>
      <c r="Y6">
        <v>0</v>
      </c>
      <c r="Z6">
        <v>2</v>
      </c>
      <c r="AA6">
        <v>1</v>
      </c>
      <c r="AB6">
        <v>0</v>
      </c>
      <c r="AC6">
        <v>4</v>
      </c>
      <c r="AD6">
        <v>1</v>
      </c>
      <c r="AE6">
        <v>1</v>
      </c>
      <c r="AF6">
        <v>4</v>
      </c>
      <c r="AG6">
        <v>4</v>
      </c>
      <c r="AH6">
        <v>2</v>
      </c>
      <c r="AI6">
        <v>4</v>
      </c>
      <c r="AL6">
        <v>1</v>
      </c>
      <c r="AM6">
        <v>2</v>
      </c>
      <c r="AN6">
        <v>3</v>
      </c>
      <c r="AO6">
        <v>4</v>
      </c>
      <c r="AP6">
        <v>5</v>
      </c>
      <c r="AQ6">
        <v>6</v>
      </c>
      <c r="AR6">
        <v>7</v>
      </c>
      <c r="AS6">
        <v>8</v>
      </c>
      <c r="AT6">
        <v>9</v>
      </c>
      <c r="AU6">
        <v>10</v>
      </c>
      <c r="AV6">
        <v>11</v>
      </c>
      <c r="AW6">
        <v>12</v>
      </c>
    </row>
    <row r="7" spans="2:49" x14ac:dyDescent="0.3">
      <c r="B7" t="s">
        <v>98</v>
      </c>
      <c r="C7" t="s">
        <v>46</v>
      </c>
      <c r="D7" t="s">
        <v>46</v>
      </c>
      <c r="E7" t="s">
        <v>46</v>
      </c>
      <c r="J7" t="s">
        <v>44</v>
      </c>
      <c r="K7" t="s">
        <v>574</v>
      </c>
      <c r="L7">
        <f>(COUNTIFS($B$2:$B$41,$J$7,$C$2:$C$41,L3))</f>
        <v>1</v>
      </c>
      <c r="M7">
        <f>(COUNTIFS($B$2:$B$41,$J$7,$C$2:$C$41,M3))</f>
        <v>0</v>
      </c>
      <c r="N7">
        <f t="shared" ref="N7:S7" si="3">(COUNTIFS($B$2:$B$41,$J$7,$C$2:$C$41,N3))</f>
        <v>2</v>
      </c>
      <c r="O7">
        <f t="shared" si="3"/>
        <v>0</v>
      </c>
      <c r="P7">
        <f t="shared" si="3"/>
        <v>1</v>
      </c>
      <c r="Q7">
        <f t="shared" si="3"/>
        <v>1</v>
      </c>
      <c r="R7">
        <f t="shared" si="3"/>
        <v>0</v>
      </c>
      <c r="S7">
        <f t="shared" si="3"/>
        <v>0</v>
      </c>
      <c r="W7" t="s">
        <v>181</v>
      </c>
      <c r="X7">
        <v>0</v>
      </c>
      <c r="Y7">
        <v>0</v>
      </c>
      <c r="Z7">
        <v>0</v>
      </c>
      <c r="AA7">
        <v>3</v>
      </c>
      <c r="AB7">
        <v>5</v>
      </c>
      <c r="AC7">
        <v>1</v>
      </c>
      <c r="AD7">
        <v>2</v>
      </c>
      <c r="AE7">
        <v>0</v>
      </c>
      <c r="AF7">
        <v>1</v>
      </c>
      <c r="AG7">
        <v>2</v>
      </c>
      <c r="AH7">
        <v>1</v>
      </c>
      <c r="AI7">
        <v>2</v>
      </c>
      <c r="AL7">
        <v>1</v>
      </c>
      <c r="AM7">
        <v>2</v>
      </c>
      <c r="AN7">
        <v>3</v>
      </c>
      <c r="AO7">
        <v>4</v>
      </c>
      <c r="AP7">
        <v>5</v>
      </c>
      <c r="AQ7">
        <v>6</v>
      </c>
      <c r="AR7">
        <v>7</v>
      </c>
      <c r="AS7">
        <v>8</v>
      </c>
      <c r="AT7">
        <v>9</v>
      </c>
      <c r="AU7">
        <v>10</v>
      </c>
      <c r="AV7">
        <v>11</v>
      </c>
      <c r="AW7">
        <v>12</v>
      </c>
    </row>
    <row r="8" spans="2:49" x14ac:dyDescent="0.3">
      <c r="B8" t="s">
        <v>132</v>
      </c>
      <c r="C8" t="s">
        <v>46</v>
      </c>
      <c r="D8" t="s">
        <v>46</v>
      </c>
      <c r="E8" t="s">
        <v>46</v>
      </c>
      <c r="J8" t="s">
        <v>73</v>
      </c>
      <c r="K8" t="s">
        <v>575</v>
      </c>
      <c r="L8">
        <f>(COUNTIFS($B$2:$B$41,$J$8,$D$2:$D$41,L3))</f>
        <v>0</v>
      </c>
      <c r="M8">
        <f>(COUNTIFS($B$2:$B$41,$J$8,$D$2:$D$41,M3))</f>
        <v>5</v>
      </c>
      <c r="N8">
        <f t="shared" ref="N8:S8" si="4">(COUNTIFS($B$2:$B$41,$J$8,$D$2:$D$41,N3))</f>
        <v>2</v>
      </c>
      <c r="O8">
        <f t="shared" si="4"/>
        <v>1</v>
      </c>
      <c r="P8">
        <f t="shared" si="4"/>
        <v>1</v>
      </c>
      <c r="Q8">
        <f t="shared" si="4"/>
        <v>2</v>
      </c>
      <c r="R8">
        <f t="shared" si="4"/>
        <v>2</v>
      </c>
      <c r="S8">
        <f t="shared" si="4"/>
        <v>0</v>
      </c>
      <c r="W8" t="s">
        <v>45</v>
      </c>
      <c r="X8">
        <v>1</v>
      </c>
      <c r="Y8">
        <v>3</v>
      </c>
      <c r="Z8">
        <v>1</v>
      </c>
      <c r="AA8">
        <v>1</v>
      </c>
      <c r="AB8">
        <v>2</v>
      </c>
      <c r="AC8">
        <v>1</v>
      </c>
      <c r="AD8">
        <v>1</v>
      </c>
      <c r="AE8">
        <v>1</v>
      </c>
      <c r="AF8">
        <v>0</v>
      </c>
      <c r="AG8">
        <v>0</v>
      </c>
      <c r="AH8">
        <v>1</v>
      </c>
      <c r="AI8">
        <v>0</v>
      </c>
      <c r="AL8">
        <v>1</v>
      </c>
      <c r="AM8">
        <v>2</v>
      </c>
      <c r="AN8">
        <v>3</v>
      </c>
      <c r="AO8">
        <v>4</v>
      </c>
      <c r="AP8">
        <v>5</v>
      </c>
      <c r="AQ8">
        <v>6</v>
      </c>
      <c r="AR8">
        <v>7</v>
      </c>
      <c r="AS8">
        <v>8</v>
      </c>
      <c r="AT8">
        <v>9</v>
      </c>
      <c r="AU8">
        <v>10</v>
      </c>
      <c r="AV8">
        <v>11</v>
      </c>
      <c r="AW8">
        <v>12</v>
      </c>
    </row>
    <row r="9" spans="2:49" x14ac:dyDescent="0.3">
      <c r="B9" t="s">
        <v>73</v>
      </c>
      <c r="C9" t="s">
        <v>46</v>
      </c>
      <c r="D9" t="s">
        <v>46</v>
      </c>
      <c r="E9" t="s">
        <v>46</v>
      </c>
      <c r="J9" t="s">
        <v>132</v>
      </c>
      <c r="K9" t="s">
        <v>575</v>
      </c>
      <c r="L9">
        <f>(COUNTIFS($B$2:$B$41,$J$9,$D$2:$D$41,L3))</f>
        <v>1</v>
      </c>
      <c r="M9">
        <f>(COUNTIFS($B$2:$B$41,$J$9,$D$2:$D$41,M3))</f>
        <v>3</v>
      </c>
      <c r="N9">
        <f t="shared" ref="N9:S9" si="5">(COUNTIFS($B$2:$B$41,$J$9,$D$2:$D$41,N3))</f>
        <v>1</v>
      </c>
      <c r="O9">
        <f t="shared" si="5"/>
        <v>0</v>
      </c>
      <c r="P9">
        <f t="shared" si="5"/>
        <v>1</v>
      </c>
      <c r="Q9">
        <f t="shared" si="5"/>
        <v>0</v>
      </c>
      <c r="R9">
        <f t="shared" si="5"/>
        <v>1</v>
      </c>
      <c r="S9">
        <f t="shared" si="5"/>
        <v>0</v>
      </c>
      <c r="W9" t="s">
        <v>158</v>
      </c>
      <c r="X9">
        <v>0</v>
      </c>
      <c r="Y9">
        <v>0</v>
      </c>
      <c r="Z9">
        <v>1</v>
      </c>
      <c r="AA9">
        <v>0</v>
      </c>
      <c r="AB9">
        <v>0</v>
      </c>
      <c r="AC9">
        <v>0</v>
      </c>
      <c r="AD9">
        <v>1</v>
      </c>
      <c r="AE9">
        <v>0</v>
      </c>
      <c r="AF9">
        <v>0</v>
      </c>
      <c r="AG9">
        <v>0</v>
      </c>
      <c r="AH9">
        <v>2</v>
      </c>
      <c r="AI9">
        <v>0</v>
      </c>
      <c r="AL9">
        <v>1</v>
      </c>
      <c r="AM9">
        <v>2</v>
      </c>
      <c r="AN9">
        <v>3</v>
      </c>
      <c r="AO9">
        <v>4</v>
      </c>
      <c r="AP9">
        <v>5</v>
      </c>
      <c r="AQ9">
        <v>6</v>
      </c>
      <c r="AR9">
        <v>7</v>
      </c>
      <c r="AS9">
        <v>8</v>
      </c>
      <c r="AT9">
        <v>9</v>
      </c>
      <c r="AU9">
        <v>10</v>
      </c>
      <c r="AV9">
        <v>11</v>
      </c>
      <c r="AW9">
        <v>12</v>
      </c>
    </row>
    <row r="10" spans="2:49" x14ac:dyDescent="0.3">
      <c r="B10" t="s">
        <v>73</v>
      </c>
      <c r="C10" t="s">
        <v>47</v>
      </c>
      <c r="D10" t="s">
        <v>158</v>
      </c>
      <c r="E10" t="s">
        <v>46</v>
      </c>
      <c r="J10" t="s">
        <v>98</v>
      </c>
      <c r="K10" t="s">
        <v>575</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205</v>
      </c>
      <c r="X10">
        <v>0</v>
      </c>
      <c r="Y10">
        <v>0</v>
      </c>
      <c r="Z10">
        <v>0</v>
      </c>
      <c r="AA10">
        <v>0</v>
      </c>
      <c r="AB10">
        <v>0</v>
      </c>
      <c r="AC10">
        <v>0</v>
      </c>
      <c r="AD10">
        <v>0</v>
      </c>
      <c r="AE10">
        <v>1</v>
      </c>
      <c r="AF10">
        <v>0</v>
      </c>
      <c r="AG10">
        <v>0</v>
      </c>
      <c r="AH10">
        <v>2</v>
      </c>
      <c r="AI10">
        <v>0</v>
      </c>
      <c r="AL10">
        <v>1</v>
      </c>
      <c r="AM10">
        <v>2</v>
      </c>
      <c r="AN10">
        <v>3</v>
      </c>
      <c r="AO10">
        <v>4</v>
      </c>
      <c r="AP10">
        <v>5</v>
      </c>
      <c r="AQ10">
        <v>6</v>
      </c>
      <c r="AR10">
        <v>7</v>
      </c>
      <c r="AS10">
        <v>8</v>
      </c>
      <c r="AT10">
        <v>9</v>
      </c>
      <c r="AU10">
        <v>10</v>
      </c>
      <c r="AV10">
        <v>11</v>
      </c>
      <c r="AW10">
        <v>12</v>
      </c>
    </row>
    <row r="11" spans="2:49" x14ac:dyDescent="0.3">
      <c r="B11" t="s">
        <v>73</v>
      </c>
      <c r="C11" t="s">
        <v>46</v>
      </c>
      <c r="D11" t="s">
        <v>46</v>
      </c>
      <c r="E11" t="s">
        <v>46</v>
      </c>
      <c r="J11" t="s">
        <v>44</v>
      </c>
      <c r="K11" t="s">
        <v>575</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364</v>
      </c>
      <c r="X11">
        <v>0</v>
      </c>
      <c r="Y11">
        <v>0</v>
      </c>
      <c r="Z11">
        <v>0</v>
      </c>
      <c r="AA11">
        <v>0</v>
      </c>
      <c r="AB11">
        <v>0</v>
      </c>
      <c r="AC11">
        <v>1</v>
      </c>
      <c r="AD11">
        <v>0</v>
      </c>
      <c r="AE11">
        <v>0</v>
      </c>
      <c r="AF11">
        <v>1</v>
      </c>
      <c r="AG11">
        <v>0</v>
      </c>
      <c r="AH11">
        <v>0</v>
      </c>
      <c r="AI11">
        <v>0</v>
      </c>
      <c r="AL11">
        <v>1</v>
      </c>
      <c r="AM11">
        <v>2</v>
      </c>
      <c r="AN11">
        <v>3</v>
      </c>
      <c r="AO11">
        <v>4</v>
      </c>
      <c r="AP11">
        <v>5</v>
      </c>
      <c r="AQ11">
        <v>6</v>
      </c>
      <c r="AR11">
        <v>7</v>
      </c>
      <c r="AS11">
        <v>8</v>
      </c>
      <c r="AT11">
        <v>9</v>
      </c>
      <c r="AU11">
        <v>10</v>
      </c>
      <c r="AV11">
        <v>11</v>
      </c>
      <c r="AW11">
        <v>12</v>
      </c>
    </row>
    <row r="12" spans="2:49" x14ac:dyDescent="0.3">
      <c r="B12" t="s">
        <v>98</v>
      </c>
      <c r="C12" t="s">
        <v>181</v>
      </c>
      <c r="D12" t="s">
        <v>181</v>
      </c>
      <c r="E12" t="s">
        <v>46</v>
      </c>
      <c r="J12" t="s">
        <v>73</v>
      </c>
      <c r="K12" t="s">
        <v>576</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73</v>
      </c>
      <c r="C13" t="s">
        <v>181</v>
      </c>
      <c r="D13" t="s">
        <v>205</v>
      </c>
      <c r="E13" t="s">
        <v>47</v>
      </c>
      <c r="J13" t="s">
        <v>132</v>
      </c>
      <c r="K13" t="s">
        <v>576</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132</v>
      </c>
      <c r="C14" t="s">
        <v>47</v>
      </c>
      <c r="D14" t="s">
        <v>46</v>
      </c>
      <c r="E14" t="s">
        <v>47</v>
      </c>
      <c r="J14" t="s">
        <v>98</v>
      </c>
      <c r="K14" t="s">
        <v>576</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132</v>
      </c>
      <c r="C15" t="s">
        <v>47</v>
      </c>
      <c r="D15" t="s">
        <v>231</v>
      </c>
      <c r="E15" t="s">
        <v>181</v>
      </c>
      <c r="J15" t="s">
        <v>44</v>
      </c>
      <c r="K15" t="s">
        <v>576</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73</v>
      </c>
      <c r="C16" t="s">
        <v>46</v>
      </c>
      <c r="D16" t="s">
        <v>158</v>
      </c>
      <c r="E16" t="s">
        <v>231</v>
      </c>
    </row>
    <row r="17" spans="2:5" x14ac:dyDescent="0.3">
      <c r="B17" t="s">
        <v>73</v>
      </c>
      <c r="C17" t="s">
        <v>46</v>
      </c>
      <c r="D17" t="s">
        <v>46</v>
      </c>
      <c r="E17" t="s">
        <v>181</v>
      </c>
    </row>
    <row r="18" spans="2:5" x14ac:dyDescent="0.3">
      <c r="B18" t="s">
        <v>73</v>
      </c>
      <c r="C18" t="s">
        <v>46</v>
      </c>
      <c r="D18" t="s">
        <v>46</v>
      </c>
      <c r="E18" t="s">
        <v>46</v>
      </c>
    </row>
    <row r="19" spans="2:5" x14ac:dyDescent="0.3">
      <c r="B19" t="s">
        <v>132</v>
      </c>
      <c r="C19" t="s">
        <v>181</v>
      </c>
      <c r="D19" t="s">
        <v>46</v>
      </c>
      <c r="E19" t="s">
        <v>181</v>
      </c>
    </row>
    <row r="20" spans="2:5" x14ac:dyDescent="0.3">
      <c r="B20" t="s">
        <v>98</v>
      </c>
      <c r="C20" t="s">
        <v>46</v>
      </c>
      <c r="D20" t="s">
        <v>46</v>
      </c>
      <c r="E20" t="s">
        <v>46</v>
      </c>
    </row>
    <row r="21" spans="2:5" x14ac:dyDescent="0.3">
      <c r="B21" t="s">
        <v>44</v>
      </c>
      <c r="C21" t="s">
        <v>47</v>
      </c>
      <c r="D21" t="s">
        <v>45</v>
      </c>
      <c r="E21" t="s">
        <v>47</v>
      </c>
    </row>
    <row r="22" spans="2:5" x14ac:dyDescent="0.3">
      <c r="B22" t="s">
        <v>44</v>
      </c>
      <c r="C22" t="s">
        <v>47</v>
      </c>
      <c r="D22" t="s">
        <v>45</v>
      </c>
      <c r="E22" t="s">
        <v>47</v>
      </c>
    </row>
    <row r="23" spans="2:5" x14ac:dyDescent="0.3">
      <c r="B23" t="s">
        <v>132</v>
      </c>
      <c r="C23" t="s">
        <v>47</v>
      </c>
      <c r="D23" t="s">
        <v>47</v>
      </c>
      <c r="E23" t="s">
        <v>45</v>
      </c>
    </row>
    <row r="24" spans="2:5" x14ac:dyDescent="0.3">
      <c r="B24" t="s">
        <v>98</v>
      </c>
      <c r="C24" t="s">
        <v>47</v>
      </c>
      <c r="D24" t="s">
        <v>181</v>
      </c>
      <c r="E24" t="s">
        <v>45</v>
      </c>
    </row>
    <row r="25" spans="2:5" x14ac:dyDescent="0.3">
      <c r="B25" t="s">
        <v>73</v>
      </c>
      <c r="C25" t="s">
        <v>47</v>
      </c>
      <c r="D25" t="s">
        <v>47</v>
      </c>
      <c r="E25" t="s">
        <v>47</v>
      </c>
    </row>
    <row r="26" spans="2:5" x14ac:dyDescent="0.3">
      <c r="B26" t="s">
        <v>98</v>
      </c>
      <c r="C26" t="s">
        <v>364</v>
      </c>
      <c r="D26" t="s">
        <v>45</v>
      </c>
      <c r="E26" t="s">
        <v>46</v>
      </c>
    </row>
    <row r="27" spans="2:5" x14ac:dyDescent="0.3">
      <c r="B27" t="s">
        <v>98</v>
      </c>
      <c r="C27" t="s">
        <v>47</v>
      </c>
      <c r="D27" t="s">
        <v>181</v>
      </c>
      <c r="E27" t="s">
        <v>181</v>
      </c>
    </row>
    <row r="28" spans="2:5" x14ac:dyDescent="0.3">
      <c r="B28" t="s">
        <v>98</v>
      </c>
      <c r="C28" t="s">
        <v>47</v>
      </c>
      <c r="D28" t="s">
        <v>181</v>
      </c>
      <c r="E28" t="s">
        <v>181</v>
      </c>
    </row>
    <row r="29" spans="2:5" x14ac:dyDescent="0.3">
      <c r="B29" t="s">
        <v>98</v>
      </c>
      <c r="C29" t="s">
        <v>231</v>
      </c>
      <c r="D29" t="s">
        <v>231</v>
      </c>
      <c r="E29" t="s">
        <v>46</v>
      </c>
    </row>
    <row r="30" spans="2:5" x14ac:dyDescent="0.3">
      <c r="B30" t="s">
        <v>98</v>
      </c>
      <c r="C30" t="s">
        <v>47</v>
      </c>
      <c r="D30" t="s">
        <v>181</v>
      </c>
      <c r="E30" t="s">
        <v>46</v>
      </c>
    </row>
    <row r="31" spans="2:5" x14ac:dyDescent="0.3">
      <c r="B31" t="s">
        <v>73</v>
      </c>
      <c r="C31" t="s">
        <v>47</v>
      </c>
      <c r="D31" t="s">
        <v>47</v>
      </c>
      <c r="E31" t="s">
        <v>47</v>
      </c>
    </row>
    <row r="32" spans="2:5" x14ac:dyDescent="0.3">
      <c r="B32" t="s">
        <v>73</v>
      </c>
      <c r="C32" t="s">
        <v>46</v>
      </c>
      <c r="D32" t="s">
        <v>181</v>
      </c>
      <c r="E32" t="s">
        <v>47</v>
      </c>
    </row>
    <row r="33" spans="2:19" x14ac:dyDescent="0.3">
      <c r="B33" t="s">
        <v>44</v>
      </c>
      <c r="C33" t="s">
        <v>231</v>
      </c>
      <c r="D33" t="s">
        <v>45</v>
      </c>
      <c r="E33" t="s">
        <v>47</v>
      </c>
    </row>
    <row r="34" spans="2:19" x14ac:dyDescent="0.3">
      <c r="B34" t="s">
        <v>98</v>
      </c>
      <c r="C34" t="s">
        <v>46</v>
      </c>
      <c r="D34" t="s">
        <v>231</v>
      </c>
      <c r="E34" t="s">
        <v>46</v>
      </c>
    </row>
    <row r="35" spans="2:19" x14ac:dyDescent="0.3">
      <c r="B35" t="s">
        <v>98</v>
      </c>
      <c r="C35" t="s">
        <v>46</v>
      </c>
      <c r="D35" t="s">
        <v>46</v>
      </c>
      <c r="E35" t="s">
        <v>47</v>
      </c>
    </row>
    <row r="36" spans="2:19" x14ac:dyDescent="0.3">
      <c r="B36" t="s">
        <v>98</v>
      </c>
      <c r="C36" t="s">
        <v>45</v>
      </c>
      <c r="D36" t="s">
        <v>45</v>
      </c>
      <c r="E36" t="s">
        <v>181</v>
      </c>
    </row>
    <row r="37" spans="2:19" x14ac:dyDescent="0.3">
      <c r="B37" t="s">
        <v>132</v>
      </c>
      <c r="C37" t="s">
        <v>364</v>
      </c>
      <c r="D37" t="s">
        <v>205</v>
      </c>
      <c r="E37" t="s">
        <v>158</v>
      </c>
    </row>
    <row r="38" spans="2:19" x14ac:dyDescent="0.3">
      <c r="B38" t="s">
        <v>132</v>
      </c>
      <c r="C38" t="s">
        <v>47</v>
      </c>
      <c r="D38" t="s">
        <v>45</v>
      </c>
      <c r="E38" t="s">
        <v>46</v>
      </c>
    </row>
    <row r="39" spans="2:19" x14ac:dyDescent="0.3">
      <c r="B39" t="s">
        <v>44</v>
      </c>
      <c r="C39" t="s">
        <v>158</v>
      </c>
      <c r="D39" t="s">
        <v>231</v>
      </c>
      <c r="E39" t="s">
        <v>45</v>
      </c>
    </row>
    <row r="40" spans="2:19" x14ac:dyDescent="0.3">
      <c r="B40" t="s">
        <v>73</v>
      </c>
      <c r="C40" t="s">
        <v>181</v>
      </c>
      <c r="D40" t="s">
        <v>45</v>
      </c>
      <c r="E40" t="s">
        <v>181</v>
      </c>
    </row>
    <row r="41" spans="2:19" x14ac:dyDescent="0.3">
      <c r="B41" t="s">
        <v>73</v>
      </c>
      <c r="C41" t="s">
        <v>47</v>
      </c>
      <c r="D41" t="s">
        <v>205</v>
      </c>
      <c r="E41" t="s">
        <v>46</v>
      </c>
    </row>
    <row r="42" spans="2:19" x14ac:dyDescent="0.3">
      <c r="L42" t="s">
        <v>231</v>
      </c>
      <c r="M42" t="s">
        <v>46</v>
      </c>
      <c r="N42" t="s">
        <v>47</v>
      </c>
      <c r="O42" t="s">
        <v>181</v>
      </c>
      <c r="P42" t="s">
        <v>45</v>
      </c>
      <c r="Q42" t="s">
        <v>158</v>
      </c>
      <c r="R42" t="s">
        <v>205</v>
      </c>
      <c r="S42" t="s">
        <v>364</v>
      </c>
    </row>
    <row r="43" spans="2:19" x14ac:dyDescent="0.3">
      <c r="K43" t="s">
        <v>582</v>
      </c>
      <c r="L43">
        <v>0</v>
      </c>
      <c r="M43">
        <v>5</v>
      </c>
      <c r="N43">
        <v>2</v>
      </c>
      <c r="O43">
        <v>1</v>
      </c>
      <c r="P43">
        <v>1</v>
      </c>
      <c r="Q43">
        <v>2</v>
      </c>
      <c r="R43">
        <v>2</v>
      </c>
      <c r="S43">
        <v>0</v>
      </c>
    </row>
    <row r="44" spans="2:19" x14ac:dyDescent="0.3">
      <c r="K44" t="s">
        <v>583</v>
      </c>
      <c r="L44">
        <v>0</v>
      </c>
      <c r="M44">
        <v>7</v>
      </c>
      <c r="N44">
        <v>4</v>
      </c>
      <c r="O44">
        <v>2</v>
      </c>
      <c r="P44">
        <v>0</v>
      </c>
      <c r="Q44">
        <v>0</v>
      </c>
      <c r="R44">
        <v>0</v>
      </c>
      <c r="S44">
        <v>0</v>
      </c>
    </row>
    <row r="45" spans="2:19" x14ac:dyDescent="0.3">
      <c r="K45" t="s">
        <v>612</v>
      </c>
      <c r="L45">
        <v>1</v>
      </c>
      <c r="M45">
        <v>6</v>
      </c>
      <c r="N45">
        <v>4</v>
      </c>
      <c r="O45">
        <v>2</v>
      </c>
      <c r="P45">
        <v>0</v>
      </c>
      <c r="Q45">
        <v>0</v>
      </c>
      <c r="R45">
        <v>0</v>
      </c>
      <c r="S45">
        <v>0</v>
      </c>
    </row>
    <row r="46" spans="2:19" x14ac:dyDescent="0.3">
      <c r="K46" t="s">
        <v>585</v>
      </c>
      <c r="L46">
        <v>1</v>
      </c>
      <c r="M46">
        <v>3</v>
      </c>
      <c r="N46">
        <v>1</v>
      </c>
      <c r="O46">
        <v>0</v>
      </c>
      <c r="P46">
        <v>1</v>
      </c>
      <c r="Q46">
        <v>0</v>
      </c>
      <c r="R46">
        <v>1</v>
      </c>
      <c r="S46">
        <v>0</v>
      </c>
    </row>
    <row r="47" spans="2:19" x14ac:dyDescent="0.3">
      <c r="K47" t="s">
        <v>586</v>
      </c>
      <c r="L47">
        <v>0</v>
      </c>
      <c r="M47">
        <v>1</v>
      </c>
      <c r="N47">
        <v>4</v>
      </c>
      <c r="O47">
        <v>1</v>
      </c>
      <c r="P47">
        <v>0</v>
      </c>
      <c r="Q47">
        <v>0</v>
      </c>
      <c r="R47">
        <v>0</v>
      </c>
      <c r="S47">
        <v>1</v>
      </c>
    </row>
    <row r="48" spans="2:19" x14ac:dyDescent="0.3">
      <c r="K48" t="s">
        <v>609</v>
      </c>
      <c r="L48">
        <v>0</v>
      </c>
      <c r="M48">
        <v>2</v>
      </c>
      <c r="N48">
        <v>1</v>
      </c>
      <c r="O48">
        <v>2</v>
      </c>
      <c r="P48">
        <v>1</v>
      </c>
      <c r="Q48">
        <v>1</v>
      </c>
      <c r="R48">
        <v>0</v>
      </c>
      <c r="S48">
        <v>0</v>
      </c>
    </row>
    <row r="49" spans="11:19" x14ac:dyDescent="0.3">
      <c r="K49" t="s">
        <v>588</v>
      </c>
      <c r="L49">
        <v>2</v>
      </c>
      <c r="M49">
        <v>6</v>
      </c>
      <c r="N49">
        <v>0</v>
      </c>
      <c r="O49">
        <v>5</v>
      </c>
      <c r="P49">
        <v>2</v>
      </c>
      <c r="Q49">
        <v>0</v>
      </c>
      <c r="R49">
        <v>0</v>
      </c>
      <c r="S49">
        <v>0</v>
      </c>
    </row>
    <row r="50" spans="11:19" x14ac:dyDescent="0.3">
      <c r="K50" t="s">
        <v>589</v>
      </c>
      <c r="L50">
        <v>1</v>
      </c>
      <c r="M50">
        <v>7</v>
      </c>
      <c r="N50">
        <v>4</v>
      </c>
      <c r="O50">
        <v>1</v>
      </c>
      <c r="P50">
        <v>1</v>
      </c>
      <c r="Q50">
        <v>0</v>
      </c>
      <c r="R50">
        <v>0</v>
      </c>
      <c r="S50">
        <v>1</v>
      </c>
    </row>
    <row r="51" spans="11:19" x14ac:dyDescent="0.3">
      <c r="K51" t="s">
        <v>610</v>
      </c>
      <c r="L51">
        <v>0</v>
      </c>
      <c r="M51">
        <v>10</v>
      </c>
      <c r="N51">
        <v>1</v>
      </c>
      <c r="O51">
        <v>3</v>
      </c>
      <c r="P51">
        <v>1</v>
      </c>
      <c r="Q51">
        <v>0</v>
      </c>
      <c r="R51">
        <v>0</v>
      </c>
      <c r="S51">
        <v>0</v>
      </c>
    </row>
    <row r="52" spans="11:19" x14ac:dyDescent="0.3">
      <c r="K52" t="s">
        <v>591</v>
      </c>
      <c r="L52">
        <v>1</v>
      </c>
      <c r="M52">
        <v>1</v>
      </c>
      <c r="N52">
        <v>0</v>
      </c>
      <c r="O52">
        <v>0</v>
      </c>
      <c r="P52">
        <v>3</v>
      </c>
      <c r="Q52">
        <v>0</v>
      </c>
      <c r="R52">
        <v>0</v>
      </c>
      <c r="S52">
        <v>0</v>
      </c>
    </row>
    <row r="53" spans="11:19" x14ac:dyDescent="0.3">
      <c r="K53" t="s">
        <v>592</v>
      </c>
      <c r="L53">
        <v>1</v>
      </c>
      <c r="M53">
        <v>0</v>
      </c>
      <c r="N53">
        <v>2</v>
      </c>
      <c r="O53">
        <v>0</v>
      </c>
      <c r="P53">
        <v>1</v>
      </c>
      <c r="Q53">
        <v>1</v>
      </c>
      <c r="R53">
        <v>0</v>
      </c>
      <c r="S53">
        <v>0</v>
      </c>
    </row>
    <row r="54" spans="11:19" x14ac:dyDescent="0.3">
      <c r="K54" t="s">
        <v>593</v>
      </c>
      <c r="L54">
        <v>0</v>
      </c>
      <c r="M54">
        <v>0</v>
      </c>
      <c r="N54">
        <v>4</v>
      </c>
      <c r="O54">
        <v>0</v>
      </c>
      <c r="P54">
        <v>1</v>
      </c>
      <c r="Q54">
        <v>0</v>
      </c>
      <c r="R54">
        <v>0</v>
      </c>
      <c r="S5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8CEA-7364-4552-A5F0-19C1F5178E89}">
  <dimension ref="B1:AQ41"/>
  <sheetViews>
    <sheetView topLeftCell="B1" zoomScale="60" zoomScaleNormal="60" workbookViewId="0">
      <selection activeCell="H21" sqref="H2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3" x14ac:dyDescent="0.3">
      <c r="B1" s="11" t="s">
        <v>5</v>
      </c>
      <c r="C1" s="11" t="s">
        <v>574</v>
      </c>
      <c r="D1" s="11" t="s">
        <v>575</v>
      </c>
      <c r="E1" s="11" t="s">
        <v>581</v>
      </c>
    </row>
    <row r="2" spans="2:43" x14ac:dyDescent="0.3">
      <c r="B2" t="s">
        <v>44</v>
      </c>
      <c r="C2" t="s">
        <v>45</v>
      </c>
      <c r="D2" t="s">
        <v>46</v>
      </c>
      <c r="E2" t="s">
        <v>47</v>
      </c>
    </row>
    <row r="3" spans="2:43" x14ac:dyDescent="0.3">
      <c r="B3" t="s">
        <v>73</v>
      </c>
      <c r="C3" t="s">
        <v>46</v>
      </c>
      <c r="D3" t="s">
        <v>46</v>
      </c>
      <c r="E3" t="s">
        <v>46</v>
      </c>
      <c r="L3" t="s">
        <v>231</v>
      </c>
      <c r="M3" t="s">
        <v>46</v>
      </c>
      <c r="N3" t="s">
        <v>47</v>
      </c>
      <c r="O3" t="s">
        <v>181</v>
      </c>
      <c r="P3" t="s">
        <v>45</v>
      </c>
      <c r="Q3" t="s">
        <v>158</v>
      </c>
      <c r="R3" t="s">
        <v>205</v>
      </c>
      <c r="S3" t="s">
        <v>364</v>
      </c>
      <c r="X3" t="s">
        <v>606</v>
      </c>
      <c r="Y3" t="s">
        <v>607</v>
      </c>
      <c r="Z3" t="s">
        <v>608</v>
      </c>
      <c r="AA3" t="s">
        <v>613</v>
      </c>
      <c r="AB3" t="s">
        <v>614</v>
      </c>
      <c r="AC3" t="s">
        <v>615</v>
      </c>
      <c r="AL3" t="s">
        <v>594</v>
      </c>
      <c r="AM3" t="s">
        <v>595</v>
      </c>
      <c r="AN3" t="s">
        <v>596</v>
      </c>
      <c r="AO3" t="s">
        <v>597</v>
      </c>
      <c r="AP3" t="s">
        <v>598</v>
      </c>
      <c r="AQ3" t="s">
        <v>599</v>
      </c>
    </row>
    <row r="4" spans="2:43" x14ac:dyDescent="0.3">
      <c r="B4" t="s">
        <v>98</v>
      </c>
      <c r="C4" t="s">
        <v>46</v>
      </c>
      <c r="D4" t="s">
        <v>46</v>
      </c>
      <c r="E4" t="s">
        <v>46</v>
      </c>
      <c r="J4" t="s">
        <v>579</v>
      </c>
      <c r="K4" t="s">
        <v>606</v>
      </c>
      <c r="L4">
        <v>2</v>
      </c>
      <c r="M4">
        <v>7</v>
      </c>
      <c r="N4">
        <v>6</v>
      </c>
      <c r="O4">
        <v>1</v>
      </c>
      <c r="P4">
        <v>2</v>
      </c>
      <c r="Q4">
        <v>1</v>
      </c>
      <c r="R4">
        <v>0</v>
      </c>
      <c r="S4">
        <v>1</v>
      </c>
      <c r="W4" t="s">
        <v>231</v>
      </c>
      <c r="X4">
        <v>2</v>
      </c>
      <c r="Y4">
        <v>3</v>
      </c>
      <c r="Z4">
        <v>0</v>
      </c>
      <c r="AA4">
        <v>0</v>
      </c>
      <c r="AB4">
        <v>1</v>
      </c>
      <c r="AC4">
        <v>1</v>
      </c>
      <c r="AL4">
        <v>1</v>
      </c>
      <c r="AM4">
        <v>2</v>
      </c>
      <c r="AN4">
        <v>3</v>
      </c>
      <c r="AO4">
        <v>4</v>
      </c>
      <c r="AP4">
        <v>5</v>
      </c>
      <c r="AQ4">
        <v>6</v>
      </c>
    </row>
    <row r="5" spans="2:43" x14ac:dyDescent="0.3">
      <c r="B5" t="s">
        <v>98</v>
      </c>
      <c r="C5" t="s">
        <v>46</v>
      </c>
      <c r="D5" t="s">
        <v>46</v>
      </c>
      <c r="E5" t="s">
        <v>46</v>
      </c>
      <c r="J5" t="s">
        <v>580</v>
      </c>
      <c r="K5" t="s">
        <v>613</v>
      </c>
      <c r="L5">
        <v>0</v>
      </c>
      <c r="M5">
        <v>8</v>
      </c>
      <c r="N5">
        <v>8</v>
      </c>
      <c r="O5">
        <v>3</v>
      </c>
      <c r="P5">
        <v>0</v>
      </c>
      <c r="Q5">
        <v>0</v>
      </c>
      <c r="R5">
        <v>0</v>
      </c>
      <c r="S5">
        <v>1</v>
      </c>
      <c r="W5" t="s">
        <v>46</v>
      </c>
      <c r="X5">
        <v>7</v>
      </c>
      <c r="Y5">
        <v>7</v>
      </c>
      <c r="Z5">
        <v>10</v>
      </c>
      <c r="AA5">
        <v>8</v>
      </c>
      <c r="AB5">
        <v>8</v>
      </c>
      <c r="AC5">
        <v>8</v>
      </c>
      <c r="AL5">
        <v>1</v>
      </c>
      <c r="AM5">
        <v>2</v>
      </c>
      <c r="AN5">
        <v>3</v>
      </c>
      <c r="AO5">
        <v>4</v>
      </c>
      <c r="AP5">
        <v>5</v>
      </c>
      <c r="AQ5">
        <v>6</v>
      </c>
    </row>
    <row r="6" spans="2:43" x14ac:dyDescent="0.3">
      <c r="B6" t="s">
        <v>98</v>
      </c>
      <c r="C6" t="s">
        <v>46</v>
      </c>
      <c r="D6" t="s">
        <v>46</v>
      </c>
      <c r="E6" t="s">
        <v>46</v>
      </c>
      <c r="J6" t="s">
        <v>579</v>
      </c>
      <c r="K6" t="s">
        <v>607</v>
      </c>
      <c r="L6">
        <v>3</v>
      </c>
      <c r="M6">
        <v>7</v>
      </c>
      <c r="N6">
        <v>0</v>
      </c>
      <c r="O6">
        <v>5</v>
      </c>
      <c r="P6">
        <v>5</v>
      </c>
      <c r="Q6">
        <v>0</v>
      </c>
      <c r="R6">
        <v>0</v>
      </c>
      <c r="S6">
        <v>0</v>
      </c>
      <c r="W6" t="s">
        <v>47</v>
      </c>
      <c r="X6">
        <v>6</v>
      </c>
      <c r="Y6">
        <v>0</v>
      </c>
      <c r="Z6">
        <v>5</v>
      </c>
      <c r="AA6">
        <v>8</v>
      </c>
      <c r="AB6">
        <v>3</v>
      </c>
      <c r="AC6">
        <v>5</v>
      </c>
      <c r="AL6">
        <v>1</v>
      </c>
      <c r="AM6">
        <v>2</v>
      </c>
      <c r="AN6">
        <v>3</v>
      </c>
      <c r="AO6">
        <v>4</v>
      </c>
      <c r="AP6">
        <v>5</v>
      </c>
      <c r="AQ6">
        <v>6</v>
      </c>
    </row>
    <row r="7" spans="2:43" x14ac:dyDescent="0.3">
      <c r="B7" t="s">
        <v>98</v>
      </c>
      <c r="C7" t="s">
        <v>46</v>
      </c>
      <c r="D7" t="s">
        <v>46</v>
      </c>
      <c r="E7" t="s">
        <v>46</v>
      </c>
      <c r="J7" t="s">
        <v>580</v>
      </c>
      <c r="K7" t="s">
        <v>614</v>
      </c>
      <c r="L7">
        <v>1</v>
      </c>
      <c r="M7">
        <v>8</v>
      </c>
      <c r="N7">
        <v>3</v>
      </c>
      <c r="O7">
        <v>1</v>
      </c>
      <c r="P7">
        <v>2</v>
      </c>
      <c r="Q7">
        <v>2</v>
      </c>
      <c r="R7">
        <v>3</v>
      </c>
      <c r="S7">
        <v>0</v>
      </c>
      <c r="W7" t="s">
        <v>181</v>
      </c>
      <c r="X7">
        <v>1</v>
      </c>
      <c r="Y7">
        <v>5</v>
      </c>
      <c r="Z7">
        <v>3</v>
      </c>
      <c r="AA7">
        <v>3</v>
      </c>
      <c r="AB7">
        <v>1</v>
      </c>
      <c r="AC7">
        <v>4</v>
      </c>
      <c r="AL7">
        <v>1</v>
      </c>
      <c r="AM7">
        <v>2</v>
      </c>
      <c r="AN7">
        <v>3</v>
      </c>
      <c r="AO7">
        <v>4</v>
      </c>
      <c r="AP7">
        <v>5</v>
      </c>
      <c r="AQ7">
        <v>6</v>
      </c>
    </row>
    <row r="8" spans="2:43" x14ac:dyDescent="0.3">
      <c r="B8" t="s">
        <v>132</v>
      </c>
      <c r="C8" t="s">
        <v>46</v>
      </c>
      <c r="D8" t="s">
        <v>46</v>
      </c>
      <c r="E8" t="s">
        <v>46</v>
      </c>
      <c r="J8" t="s">
        <v>579</v>
      </c>
      <c r="K8" t="s">
        <v>608</v>
      </c>
      <c r="L8">
        <v>0</v>
      </c>
      <c r="M8">
        <v>10</v>
      </c>
      <c r="N8">
        <v>5</v>
      </c>
      <c r="O8">
        <v>3</v>
      </c>
      <c r="P8">
        <v>2</v>
      </c>
      <c r="Q8">
        <v>0</v>
      </c>
      <c r="R8">
        <v>0</v>
      </c>
      <c r="S8">
        <v>0</v>
      </c>
      <c r="W8" t="s">
        <v>45</v>
      </c>
      <c r="X8">
        <v>2</v>
      </c>
      <c r="Y8">
        <v>5</v>
      </c>
      <c r="Z8">
        <v>2</v>
      </c>
      <c r="AA8">
        <v>0</v>
      </c>
      <c r="AB8">
        <v>2</v>
      </c>
      <c r="AC8">
        <v>1</v>
      </c>
      <c r="AL8">
        <v>1</v>
      </c>
      <c r="AM8">
        <v>2</v>
      </c>
      <c r="AN8">
        <v>3</v>
      </c>
      <c r="AO8">
        <v>4</v>
      </c>
      <c r="AP8">
        <v>5</v>
      </c>
      <c r="AQ8">
        <v>6</v>
      </c>
    </row>
    <row r="9" spans="2:43" x14ac:dyDescent="0.3">
      <c r="B9" t="s">
        <v>73</v>
      </c>
      <c r="C9" t="s">
        <v>46</v>
      </c>
      <c r="D9" t="s">
        <v>46</v>
      </c>
      <c r="E9" t="s">
        <v>46</v>
      </c>
      <c r="J9" t="s">
        <v>580</v>
      </c>
      <c r="K9" t="s">
        <v>615</v>
      </c>
      <c r="L9">
        <v>1</v>
      </c>
      <c r="M9">
        <v>8</v>
      </c>
      <c r="N9">
        <v>5</v>
      </c>
      <c r="O9">
        <v>4</v>
      </c>
      <c r="P9">
        <v>1</v>
      </c>
      <c r="Q9">
        <v>1</v>
      </c>
      <c r="R9">
        <v>0</v>
      </c>
      <c r="S9">
        <v>0</v>
      </c>
      <c r="W9" t="s">
        <v>158</v>
      </c>
      <c r="X9">
        <v>1</v>
      </c>
      <c r="Y9">
        <v>0</v>
      </c>
      <c r="Z9">
        <v>0</v>
      </c>
      <c r="AA9">
        <v>0</v>
      </c>
      <c r="AB9">
        <v>2</v>
      </c>
      <c r="AC9">
        <v>1</v>
      </c>
      <c r="AL9">
        <v>1</v>
      </c>
      <c r="AM9">
        <v>2</v>
      </c>
      <c r="AN9">
        <v>3</v>
      </c>
      <c r="AO9">
        <v>4</v>
      </c>
      <c r="AP9">
        <v>5</v>
      </c>
      <c r="AQ9">
        <v>6</v>
      </c>
    </row>
    <row r="10" spans="2:43" x14ac:dyDescent="0.3">
      <c r="B10" t="s">
        <v>73</v>
      </c>
      <c r="C10" t="s">
        <v>47</v>
      </c>
      <c r="D10" t="s">
        <v>158</v>
      </c>
      <c r="E10" t="s">
        <v>46</v>
      </c>
      <c r="W10" t="s">
        <v>205</v>
      </c>
      <c r="X10">
        <v>0</v>
      </c>
      <c r="Y10">
        <v>0</v>
      </c>
      <c r="Z10">
        <v>0</v>
      </c>
      <c r="AA10">
        <v>0</v>
      </c>
      <c r="AB10">
        <v>3</v>
      </c>
      <c r="AC10">
        <v>0</v>
      </c>
      <c r="AL10">
        <v>1</v>
      </c>
      <c r="AM10">
        <v>2</v>
      </c>
      <c r="AN10">
        <v>3</v>
      </c>
      <c r="AO10">
        <v>4</v>
      </c>
      <c r="AP10">
        <v>5</v>
      </c>
      <c r="AQ10">
        <v>6</v>
      </c>
    </row>
    <row r="11" spans="2:43" x14ac:dyDescent="0.3">
      <c r="B11" t="s">
        <v>73</v>
      </c>
      <c r="C11" t="s">
        <v>46</v>
      </c>
      <c r="D11" t="s">
        <v>46</v>
      </c>
      <c r="E11" t="s">
        <v>46</v>
      </c>
      <c r="W11" t="s">
        <v>364</v>
      </c>
      <c r="X11">
        <v>1</v>
      </c>
      <c r="Y11">
        <v>0</v>
      </c>
      <c r="Z11">
        <v>0</v>
      </c>
      <c r="AA11">
        <v>1</v>
      </c>
      <c r="AB11">
        <v>0</v>
      </c>
      <c r="AC11">
        <v>0</v>
      </c>
      <c r="AL11">
        <v>1</v>
      </c>
      <c r="AM11">
        <v>2</v>
      </c>
      <c r="AN11">
        <v>3</v>
      </c>
      <c r="AO11">
        <v>4</v>
      </c>
      <c r="AP11">
        <v>5</v>
      </c>
      <c r="AQ11">
        <v>6</v>
      </c>
    </row>
    <row r="12" spans="2:43" x14ac:dyDescent="0.3">
      <c r="B12" t="s">
        <v>98</v>
      </c>
      <c r="C12" t="s">
        <v>181</v>
      </c>
      <c r="D12" t="s">
        <v>181</v>
      </c>
      <c r="E12" t="s">
        <v>46</v>
      </c>
    </row>
    <row r="13" spans="2:43" x14ac:dyDescent="0.3">
      <c r="B13" t="s">
        <v>73</v>
      </c>
      <c r="C13" t="s">
        <v>181</v>
      </c>
      <c r="D13" t="s">
        <v>205</v>
      </c>
      <c r="E13" t="s">
        <v>47</v>
      </c>
    </row>
    <row r="14" spans="2:43" x14ac:dyDescent="0.3">
      <c r="B14" t="s">
        <v>132</v>
      </c>
      <c r="C14" t="s">
        <v>47</v>
      </c>
      <c r="D14" t="s">
        <v>46</v>
      </c>
      <c r="E14" t="s">
        <v>47</v>
      </c>
    </row>
    <row r="15" spans="2:43" x14ac:dyDescent="0.3">
      <c r="B15" t="s">
        <v>132</v>
      </c>
      <c r="C15" t="s">
        <v>47</v>
      </c>
      <c r="D15" t="s">
        <v>231</v>
      </c>
      <c r="E15" t="s">
        <v>181</v>
      </c>
    </row>
    <row r="16" spans="2:43" x14ac:dyDescent="0.3">
      <c r="B16" t="s">
        <v>73</v>
      </c>
      <c r="C16" t="s">
        <v>46</v>
      </c>
      <c r="D16" t="s">
        <v>158</v>
      </c>
      <c r="E16" t="s">
        <v>231</v>
      </c>
    </row>
    <row r="17" spans="2:5" x14ac:dyDescent="0.3">
      <c r="B17" t="s">
        <v>73</v>
      </c>
      <c r="C17" t="s">
        <v>46</v>
      </c>
      <c r="D17" t="s">
        <v>46</v>
      </c>
      <c r="E17" t="s">
        <v>181</v>
      </c>
    </row>
    <row r="18" spans="2:5" x14ac:dyDescent="0.3">
      <c r="B18" t="s">
        <v>73</v>
      </c>
      <c r="C18" t="s">
        <v>46</v>
      </c>
      <c r="D18" t="s">
        <v>46</v>
      </c>
      <c r="E18" t="s">
        <v>46</v>
      </c>
    </row>
    <row r="19" spans="2:5" x14ac:dyDescent="0.3">
      <c r="B19" t="s">
        <v>132</v>
      </c>
      <c r="C19" t="s">
        <v>181</v>
      </c>
      <c r="D19" t="s">
        <v>46</v>
      </c>
      <c r="E19" t="s">
        <v>181</v>
      </c>
    </row>
    <row r="20" spans="2:5" x14ac:dyDescent="0.3">
      <c r="B20" t="s">
        <v>98</v>
      </c>
      <c r="C20" t="s">
        <v>46</v>
      </c>
      <c r="D20" t="s">
        <v>46</v>
      </c>
      <c r="E20" t="s">
        <v>46</v>
      </c>
    </row>
    <row r="21" spans="2:5" x14ac:dyDescent="0.3">
      <c r="B21" t="s">
        <v>44</v>
      </c>
      <c r="C21" t="s">
        <v>47</v>
      </c>
      <c r="D21" t="s">
        <v>45</v>
      </c>
      <c r="E21" t="s">
        <v>47</v>
      </c>
    </row>
    <row r="22" spans="2:5" x14ac:dyDescent="0.3">
      <c r="B22" t="s">
        <v>44</v>
      </c>
      <c r="C22" t="s">
        <v>47</v>
      </c>
      <c r="D22" t="s">
        <v>45</v>
      </c>
      <c r="E22" t="s">
        <v>47</v>
      </c>
    </row>
    <row r="23" spans="2:5" x14ac:dyDescent="0.3">
      <c r="B23" t="s">
        <v>132</v>
      </c>
      <c r="C23" t="s">
        <v>47</v>
      </c>
      <c r="D23" t="s">
        <v>47</v>
      </c>
      <c r="E23" t="s">
        <v>45</v>
      </c>
    </row>
    <row r="24" spans="2:5" x14ac:dyDescent="0.3">
      <c r="B24" t="s">
        <v>98</v>
      </c>
      <c r="C24" t="s">
        <v>47</v>
      </c>
      <c r="D24" t="s">
        <v>181</v>
      </c>
      <c r="E24" t="s">
        <v>45</v>
      </c>
    </row>
    <row r="25" spans="2:5" x14ac:dyDescent="0.3">
      <c r="B25" t="s">
        <v>73</v>
      </c>
      <c r="C25" t="s">
        <v>47</v>
      </c>
      <c r="D25" t="s">
        <v>47</v>
      </c>
      <c r="E25" t="s">
        <v>47</v>
      </c>
    </row>
    <row r="26" spans="2:5" x14ac:dyDescent="0.3">
      <c r="B26" t="s">
        <v>98</v>
      </c>
      <c r="C26" t="s">
        <v>364</v>
      </c>
      <c r="D26" t="s">
        <v>45</v>
      </c>
      <c r="E26" t="s">
        <v>46</v>
      </c>
    </row>
    <row r="27" spans="2:5" x14ac:dyDescent="0.3">
      <c r="B27" t="s">
        <v>98</v>
      </c>
      <c r="C27" t="s">
        <v>47</v>
      </c>
      <c r="D27" t="s">
        <v>181</v>
      </c>
      <c r="E27" t="s">
        <v>181</v>
      </c>
    </row>
    <row r="28" spans="2:5" x14ac:dyDescent="0.3">
      <c r="B28" t="s">
        <v>98</v>
      </c>
      <c r="C28" t="s">
        <v>47</v>
      </c>
      <c r="D28" t="s">
        <v>181</v>
      </c>
      <c r="E28" t="s">
        <v>181</v>
      </c>
    </row>
    <row r="29" spans="2:5" x14ac:dyDescent="0.3">
      <c r="B29" t="s">
        <v>98</v>
      </c>
      <c r="C29" t="s">
        <v>231</v>
      </c>
      <c r="D29" t="s">
        <v>231</v>
      </c>
      <c r="E29" t="s">
        <v>46</v>
      </c>
    </row>
    <row r="30" spans="2:5" x14ac:dyDescent="0.3">
      <c r="B30" t="s">
        <v>98</v>
      </c>
      <c r="C30" t="s">
        <v>47</v>
      </c>
      <c r="D30" t="s">
        <v>181</v>
      </c>
      <c r="E30" t="s">
        <v>46</v>
      </c>
    </row>
    <row r="31" spans="2:5" x14ac:dyDescent="0.3">
      <c r="B31" t="s">
        <v>73</v>
      </c>
      <c r="C31" t="s">
        <v>47</v>
      </c>
      <c r="D31" t="s">
        <v>47</v>
      </c>
      <c r="E31" t="s">
        <v>47</v>
      </c>
    </row>
    <row r="32" spans="2:5" x14ac:dyDescent="0.3">
      <c r="B32" t="s">
        <v>73</v>
      </c>
      <c r="C32" t="s">
        <v>46</v>
      </c>
      <c r="D32" t="s">
        <v>181</v>
      </c>
      <c r="E32" t="s">
        <v>47</v>
      </c>
    </row>
    <row r="33" spans="2:5" x14ac:dyDescent="0.3">
      <c r="B33" t="s">
        <v>44</v>
      </c>
      <c r="C33" t="s">
        <v>231</v>
      </c>
      <c r="D33" t="s">
        <v>45</v>
      </c>
      <c r="E33" t="s">
        <v>47</v>
      </c>
    </row>
    <row r="34" spans="2:5" x14ac:dyDescent="0.3">
      <c r="B34" t="s">
        <v>98</v>
      </c>
      <c r="C34" t="s">
        <v>46</v>
      </c>
      <c r="D34" t="s">
        <v>231</v>
      </c>
      <c r="E34" t="s">
        <v>46</v>
      </c>
    </row>
    <row r="35" spans="2:5" x14ac:dyDescent="0.3">
      <c r="B35" t="s">
        <v>98</v>
      </c>
      <c r="C35" t="s">
        <v>46</v>
      </c>
      <c r="D35" t="s">
        <v>46</v>
      </c>
      <c r="E35" t="s">
        <v>47</v>
      </c>
    </row>
    <row r="36" spans="2:5" x14ac:dyDescent="0.3">
      <c r="B36" t="s">
        <v>98</v>
      </c>
      <c r="C36" t="s">
        <v>45</v>
      </c>
      <c r="D36" t="s">
        <v>45</v>
      </c>
      <c r="E36" t="s">
        <v>181</v>
      </c>
    </row>
    <row r="37" spans="2:5" x14ac:dyDescent="0.3">
      <c r="B37" t="s">
        <v>132</v>
      </c>
      <c r="C37" t="s">
        <v>364</v>
      </c>
      <c r="D37" t="s">
        <v>205</v>
      </c>
      <c r="E37" t="s">
        <v>158</v>
      </c>
    </row>
    <row r="38" spans="2:5" x14ac:dyDescent="0.3">
      <c r="B38" t="s">
        <v>132</v>
      </c>
      <c r="C38" t="s">
        <v>47</v>
      </c>
      <c r="D38" t="s">
        <v>45</v>
      </c>
      <c r="E38" t="s">
        <v>46</v>
      </c>
    </row>
    <row r="39" spans="2:5" x14ac:dyDescent="0.3">
      <c r="B39" t="s">
        <v>44</v>
      </c>
      <c r="C39" t="s">
        <v>158</v>
      </c>
      <c r="D39" t="s">
        <v>231</v>
      </c>
      <c r="E39" t="s">
        <v>45</v>
      </c>
    </row>
    <row r="40" spans="2:5" x14ac:dyDescent="0.3">
      <c r="B40" t="s">
        <v>73</v>
      </c>
      <c r="C40" t="s">
        <v>181</v>
      </c>
      <c r="D40" t="s">
        <v>45</v>
      </c>
      <c r="E40" t="s">
        <v>181</v>
      </c>
    </row>
    <row r="41" spans="2:5" x14ac:dyDescent="0.3">
      <c r="B41" t="s">
        <v>73</v>
      </c>
      <c r="C41" t="s">
        <v>47</v>
      </c>
      <c r="D41" t="s">
        <v>205</v>
      </c>
      <c r="E41" t="s">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59A-A0D7-412D-9B43-E7F433C2135F}">
  <dimension ref="B1:L69"/>
  <sheetViews>
    <sheetView workbookViewId="0">
      <selection activeCell="M22" sqref="M22"/>
    </sheetView>
  </sheetViews>
  <sheetFormatPr defaultRowHeight="14.4" x14ac:dyDescent="0.3"/>
  <cols>
    <col min="2" max="2" width="32.33203125" bestFit="1" customWidth="1"/>
    <col min="3" max="3" width="55.109375" bestFit="1" customWidth="1"/>
    <col min="4" max="4" width="29.33203125" bestFit="1" customWidth="1"/>
    <col min="5" max="5" width="10.109375" bestFit="1" customWidth="1"/>
    <col min="6" max="6" width="11.88671875" bestFit="1" customWidth="1"/>
    <col min="7" max="7" width="8.88671875" bestFit="1" customWidth="1"/>
    <col min="8" max="8" width="11.21875" bestFit="1" customWidth="1"/>
    <col min="9" max="9" width="13.5546875" bestFit="1" customWidth="1"/>
    <col min="10" max="11" width="7.6640625" bestFit="1" customWidth="1"/>
    <col min="12" max="13" width="6.77734375" bestFit="1" customWidth="1"/>
  </cols>
  <sheetData>
    <row r="1" spans="2:12" x14ac:dyDescent="0.3">
      <c r="B1" s="11" t="s">
        <v>3</v>
      </c>
      <c r="C1" s="11" t="s">
        <v>10</v>
      </c>
    </row>
    <row r="2" spans="2:12" x14ac:dyDescent="0.3">
      <c r="B2" t="s">
        <v>42</v>
      </c>
      <c r="C2" t="s">
        <v>265</v>
      </c>
      <c r="E2" t="s">
        <v>265</v>
      </c>
      <c r="F2" t="s">
        <v>350</v>
      </c>
      <c r="G2" t="s">
        <v>99</v>
      </c>
      <c r="H2" t="s">
        <v>145</v>
      </c>
      <c r="I2" t="s">
        <v>232</v>
      </c>
      <c r="J2" t="s">
        <v>465</v>
      </c>
      <c r="K2" t="s">
        <v>626</v>
      </c>
      <c r="L2" t="s">
        <v>627</v>
      </c>
    </row>
    <row r="3" spans="2:12" x14ac:dyDescent="0.3">
      <c r="B3" t="s">
        <v>42</v>
      </c>
      <c r="C3" t="s">
        <v>350</v>
      </c>
      <c r="D3" t="s">
        <v>130</v>
      </c>
      <c r="E3" s="4">
        <f>COUNTIFS($B$2:$B$69,$D$3,$C$2:$C$69,E2)</f>
        <v>5</v>
      </c>
      <c r="F3" s="4">
        <f t="shared" ref="F3:L3" si="0">COUNTIFS($B$2:$B$69,$D$3,$C$2:$C$69,F2)</f>
        <v>5</v>
      </c>
      <c r="G3" s="4">
        <f t="shared" si="0"/>
        <v>6</v>
      </c>
      <c r="H3" s="4">
        <f t="shared" si="0"/>
        <v>14</v>
      </c>
      <c r="I3" s="4">
        <f t="shared" si="0"/>
        <v>8</v>
      </c>
      <c r="J3" s="4">
        <f t="shared" si="0"/>
        <v>3</v>
      </c>
      <c r="K3" s="4">
        <f t="shared" si="0"/>
        <v>2</v>
      </c>
      <c r="L3" s="4">
        <f t="shared" si="0"/>
        <v>12</v>
      </c>
    </row>
    <row r="4" spans="2:12" x14ac:dyDescent="0.3">
      <c r="B4" t="s">
        <v>130</v>
      </c>
      <c r="C4" t="s">
        <v>99</v>
      </c>
      <c r="D4" t="s">
        <v>42</v>
      </c>
      <c r="E4" s="4">
        <f>COUNTIFS($B$2:$B$69,$D$4,$C$2:$C$69,E2)</f>
        <v>2</v>
      </c>
      <c r="F4" s="4">
        <f>COUNTIFS($B$2:$B$69,$D$4,$C$2:$C$69,F2)</f>
        <v>1</v>
      </c>
      <c r="G4" s="4">
        <f t="shared" ref="G4:L4" si="1">COUNTIFS($B$2:$B$69,$D$4,$C$2:$C$69,G2)</f>
        <v>2</v>
      </c>
      <c r="H4" s="4">
        <f t="shared" si="1"/>
        <v>4</v>
      </c>
      <c r="I4" s="4">
        <f t="shared" si="1"/>
        <v>1</v>
      </c>
      <c r="J4" s="4">
        <f t="shared" si="1"/>
        <v>2</v>
      </c>
      <c r="K4" s="4">
        <f t="shared" si="1"/>
        <v>0</v>
      </c>
      <c r="L4" s="4">
        <f t="shared" si="1"/>
        <v>1</v>
      </c>
    </row>
    <row r="5" spans="2:12" x14ac:dyDescent="0.3">
      <c r="B5" t="s">
        <v>42</v>
      </c>
      <c r="C5" t="s">
        <v>99</v>
      </c>
    </row>
    <row r="6" spans="2:12" x14ac:dyDescent="0.3">
      <c r="B6" t="s">
        <v>130</v>
      </c>
      <c r="C6" t="s">
        <v>99</v>
      </c>
    </row>
    <row r="7" spans="2:12" x14ac:dyDescent="0.3">
      <c r="B7" t="s">
        <v>42</v>
      </c>
      <c r="C7" t="s">
        <v>99</v>
      </c>
      <c r="D7" s="11" t="s">
        <v>628</v>
      </c>
    </row>
    <row r="8" spans="2:12" x14ac:dyDescent="0.3">
      <c r="B8" t="s">
        <v>130</v>
      </c>
      <c r="C8" t="s">
        <v>627</v>
      </c>
      <c r="D8" t="s">
        <v>265</v>
      </c>
    </row>
    <row r="9" spans="2:12" x14ac:dyDescent="0.3">
      <c r="B9" t="s">
        <v>130</v>
      </c>
      <c r="C9" t="s">
        <v>145</v>
      </c>
      <c r="D9" t="s">
        <v>350</v>
      </c>
    </row>
    <row r="10" spans="2:12" x14ac:dyDescent="0.3">
      <c r="B10" t="s">
        <v>130</v>
      </c>
      <c r="C10" t="s">
        <v>145</v>
      </c>
      <c r="D10" t="s">
        <v>99</v>
      </c>
    </row>
    <row r="11" spans="2:12" x14ac:dyDescent="0.3">
      <c r="B11" t="s">
        <v>130</v>
      </c>
      <c r="C11" t="s">
        <v>99</v>
      </c>
      <c r="D11" t="s">
        <v>133</v>
      </c>
    </row>
    <row r="12" spans="2:12" x14ac:dyDescent="0.3">
      <c r="B12" t="s">
        <v>130</v>
      </c>
      <c r="C12" t="s">
        <v>99</v>
      </c>
      <c r="D12" t="s">
        <v>145</v>
      </c>
    </row>
    <row r="13" spans="2:12" x14ac:dyDescent="0.3">
      <c r="B13" t="s">
        <v>130</v>
      </c>
      <c r="C13" t="s">
        <v>350</v>
      </c>
      <c r="D13" t="s">
        <v>232</v>
      </c>
    </row>
    <row r="14" spans="2:12" x14ac:dyDescent="0.3">
      <c r="B14" t="s">
        <v>130</v>
      </c>
      <c r="C14" t="s">
        <v>232</v>
      </c>
      <c r="D14" t="s">
        <v>465</v>
      </c>
    </row>
    <row r="15" spans="2:12" x14ac:dyDescent="0.3">
      <c r="B15" t="s">
        <v>130</v>
      </c>
      <c r="C15" t="s">
        <v>350</v>
      </c>
      <c r="D15" t="s">
        <v>626</v>
      </c>
    </row>
    <row r="16" spans="2:12" x14ac:dyDescent="0.3">
      <c r="B16" t="s">
        <v>130</v>
      </c>
      <c r="C16" t="s">
        <v>265</v>
      </c>
      <c r="D16" t="s">
        <v>627</v>
      </c>
    </row>
    <row r="17" spans="2:3" x14ac:dyDescent="0.3">
      <c r="B17" t="s">
        <v>130</v>
      </c>
      <c r="C17" t="s">
        <v>145</v>
      </c>
    </row>
    <row r="18" spans="2:3" x14ac:dyDescent="0.3">
      <c r="B18" t="s">
        <v>130</v>
      </c>
      <c r="C18" t="s">
        <v>465</v>
      </c>
    </row>
    <row r="19" spans="2:3" x14ac:dyDescent="0.3">
      <c r="B19" t="s">
        <v>42</v>
      </c>
      <c r="C19" t="s">
        <v>145</v>
      </c>
    </row>
    <row r="20" spans="2:3" x14ac:dyDescent="0.3">
      <c r="B20" t="s">
        <v>130</v>
      </c>
      <c r="C20" t="s">
        <v>145</v>
      </c>
    </row>
    <row r="21" spans="2:3" x14ac:dyDescent="0.3">
      <c r="B21" t="s">
        <v>42</v>
      </c>
      <c r="C21" t="s">
        <v>145</v>
      </c>
    </row>
    <row r="22" spans="2:3" x14ac:dyDescent="0.3">
      <c r="B22" t="s">
        <v>130</v>
      </c>
      <c r="C22" t="s">
        <v>145</v>
      </c>
    </row>
    <row r="23" spans="2:3" x14ac:dyDescent="0.3">
      <c r="B23" t="s">
        <v>130</v>
      </c>
      <c r="C23" t="s">
        <v>465</v>
      </c>
    </row>
    <row r="24" spans="2:3" x14ac:dyDescent="0.3">
      <c r="B24" t="s">
        <v>130</v>
      </c>
      <c r="C24" t="s">
        <v>350</v>
      </c>
    </row>
    <row r="25" spans="2:3" x14ac:dyDescent="0.3">
      <c r="B25" t="s">
        <v>42</v>
      </c>
      <c r="C25" t="s">
        <v>145</v>
      </c>
    </row>
    <row r="26" spans="2:3" x14ac:dyDescent="0.3">
      <c r="B26" t="s">
        <v>130</v>
      </c>
      <c r="C26" t="s">
        <v>265</v>
      </c>
    </row>
    <row r="27" spans="2:3" x14ac:dyDescent="0.3">
      <c r="B27" t="s">
        <v>42</v>
      </c>
      <c r="C27" t="s">
        <v>265</v>
      </c>
    </row>
    <row r="28" spans="2:3" x14ac:dyDescent="0.3">
      <c r="B28" t="s">
        <v>42</v>
      </c>
      <c r="C28" t="s">
        <v>145</v>
      </c>
    </row>
    <row r="29" spans="2:3" x14ac:dyDescent="0.3">
      <c r="B29" t="s">
        <v>130</v>
      </c>
      <c r="C29" t="s">
        <v>145</v>
      </c>
    </row>
    <row r="30" spans="2:3" x14ac:dyDescent="0.3">
      <c r="B30" t="s">
        <v>130</v>
      </c>
      <c r="C30" t="s">
        <v>145</v>
      </c>
    </row>
    <row r="31" spans="2:3" x14ac:dyDescent="0.3">
      <c r="B31" t="s">
        <v>130</v>
      </c>
      <c r="C31" t="s">
        <v>145</v>
      </c>
    </row>
    <row r="32" spans="2:3" x14ac:dyDescent="0.3">
      <c r="B32" t="s">
        <v>42</v>
      </c>
      <c r="C32" t="s">
        <v>465</v>
      </c>
    </row>
    <row r="33" spans="2:3" x14ac:dyDescent="0.3">
      <c r="B33" t="s">
        <v>130</v>
      </c>
      <c r="C33" t="s">
        <v>99</v>
      </c>
    </row>
    <row r="34" spans="2:3" x14ac:dyDescent="0.3">
      <c r="B34" t="s">
        <v>130</v>
      </c>
      <c r="C34" t="s">
        <v>145</v>
      </c>
    </row>
    <row r="35" spans="2:3" x14ac:dyDescent="0.3">
      <c r="B35" t="s">
        <v>130</v>
      </c>
      <c r="C35" t="s">
        <v>145</v>
      </c>
    </row>
    <row r="36" spans="2:3" x14ac:dyDescent="0.3">
      <c r="B36" t="s">
        <v>130</v>
      </c>
      <c r="C36" t="s">
        <v>145</v>
      </c>
    </row>
    <row r="37" spans="2:3" x14ac:dyDescent="0.3">
      <c r="B37" t="s">
        <v>130</v>
      </c>
      <c r="C37" t="s">
        <v>145</v>
      </c>
    </row>
    <row r="38" spans="2:3" x14ac:dyDescent="0.3">
      <c r="B38" t="s">
        <v>130</v>
      </c>
      <c r="C38" t="s">
        <v>145</v>
      </c>
    </row>
    <row r="39" spans="2:3" x14ac:dyDescent="0.3">
      <c r="B39" t="s">
        <v>130</v>
      </c>
      <c r="C39" t="s">
        <v>145</v>
      </c>
    </row>
    <row r="40" spans="2:3" x14ac:dyDescent="0.3">
      <c r="B40" t="s">
        <v>42</v>
      </c>
      <c r="C40" t="s">
        <v>232</v>
      </c>
    </row>
    <row r="41" spans="2:3" x14ac:dyDescent="0.3">
      <c r="B41" t="s">
        <v>130</v>
      </c>
      <c r="C41" t="s">
        <v>350</v>
      </c>
    </row>
    <row r="42" spans="2:3" x14ac:dyDescent="0.3">
      <c r="B42" t="s">
        <v>130</v>
      </c>
      <c r="C42" t="s">
        <v>232</v>
      </c>
    </row>
    <row r="43" spans="2:3" x14ac:dyDescent="0.3">
      <c r="B43" t="s">
        <v>130</v>
      </c>
      <c r="C43" t="s">
        <v>232</v>
      </c>
    </row>
    <row r="44" spans="2:3" x14ac:dyDescent="0.3">
      <c r="B44" t="s">
        <v>130</v>
      </c>
      <c r="C44" t="s">
        <v>232</v>
      </c>
    </row>
    <row r="45" spans="2:3" x14ac:dyDescent="0.3">
      <c r="B45" t="s">
        <v>130</v>
      </c>
      <c r="C45" t="s">
        <v>626</v>
      </c>
    </row>
    <row r="46" spans="2:3" x14ac:dyDescent="0.3">
      <c r="B46" t="s">
        <v>130</v>
      </c>
      <c r="C46" t="s">
        <v>232</v>
      </c>
    </row>
    <row r="47" spans="2:3" x14ac:dyDescent="0.3">
      <c r="B47" t="s">
        <v>130</v>
      </c>
      <c r="C47" t="s">
        <v>465</v>
      </c>
    </row>
    <row r="48" spans="2:3" x14ac:dyDescent="0.3">
      <c r="B48" t="s">
        <v>42</v>
      </c>
      <c r="C48" t="s">
        <v>465</v>
      </c>
    </row>
    <row r="49" spans="2:4" x14ac:dyDescent="0.3">
      <c r="B49" t="s">
        <v>130</v>
      </c>
      <c r="C49" t="s">
        <v>265</v>
      </c>
    </row>
    <row r="50" spans="2:4" x14ac:dyDescent="0.3">
      <c r="B50" t="s">
        <v>130</v>
      </c>
      <c r="C50" t="s">
        <v>350</v>
      </c>
    </row>
    <row r="51" spans="2:4" x14ac:dyDescent="0.3">
      <c r="B51" t="s">
        <v>130</v>
      </c>
      <c r="C51" t="s">
        <v>232</v>
      </c>
    </row>
    <row r="52" spans="2:4" x14ac:dyDescent="0.3">
      <c r="B52" t="s">
        <v>130</v>
      </c>
      <c r="C52" t="s">
        <v>265</v>
      </c>
    </row>
    <row r="53" spans="2:4" x14ac:dyDescent="0.3">
      <c r="B53" t="s">
        <v>130</v>
      </c>
      <c r="C53" t="s">
        <v>232</v>
      </c>
    </row>
    <row r="54" spans="2:4" x14ac:dyDescent="0.3">
      <c r="B54" t="s">
        <v>130</v>
      </c>
      <c r="C54" t="s">
        <v>265</v>
      </c>
    </row>
    <row r="55" spans="2:4" x14ac:dyDescent="0.3">
      <c r="B55" t="s">
        <v>130</v>
      </c>
      <c r="C55" t="s">
        <v>232</v>
      </c>
    </row>
    <row r="56" spans="2:4" x14ac:dyDescent="0.3">
      <c r="B56" t="s">
        <v>130</v>
      </c>
      <c r="C56" t="s">
        <v>99</v>
      </c>
    </row>
    <row r="57" spans="2:4" x14ac:dyDescent="0.3">
      <c r="B57" t="s">
        <v>130</v>
      </c>
      <c r="C57" t="s">
        <v>626</v>
      </c>
    </row>
    <row r="58" spans="2:4" x14ac:dyDescent="0.3">
      <c r="B58" t="s">
        <v>130</v>
      </c>
      <c r="C58" t="s">
        <v>627</v>
      </c>
      <c r="D58" s="9" t="s">
        <v>517</v>
      </c>
    </row>
    <row r="59" spans="2:4" x14ac:dyDescent="0.3">
      <c r="B59" t="s">
        <v>130</v>
      </c>
      <c r="C59" t="s">
        <v>627</v>
      </c>
      <c r="D59" s="9" t="s">
        <v>618</v>
      </c>
    </row>
    <row r="60" spans="2:4" x14ac:dyDescent="0.3">
      <c r="B60" t="s">
        <v>130</v>
      </c>
      <c r="C60" t="s">
        <v>627</v>
      </c>
      <c r="D60" s="9" t="s">
        <v>619</v>
      </c>
    </row>
    <row r="61" spans="2:4" x14ac:dyDescent="0.3">
      <c r="B61" t="s">
        <v>130</v>
      </c>
      <c r="C61" t="s">
        <v>627</v>
      </c>
      <c r="D61" s="9" t="s">
        <v>621</v>
      </c>
    </row>
    <row r="62" spans="2:4" x14ac:dyDescent="0.3">
      <c r="B62" t="s">
        <v>130</v>
      </c>
      <c r="C62" t="s">
        <v>627</v>
      </c>
      <c r="D62" s="9" t="s">
        <v>622</v>
      </c>
    </row>
    <row r="63" spans="2:4" x14ac:dyDescent="0.3">
      <c r="B63" t="s">
        <v>130</v>
      </c>
      <c r="C63" t="s">
        <v>627</v>
      </c>
      <c r="D63" s="9" t="s">
        <v>623</v>
      </c>
    </row>
    <row r="64" spans="2:4" x14ac:dyDescent="0.3">
      <c r="B64" t="s">
        <v>130</v>
      </c>
      <c r="C64" t="s">
        <v>627</v>
      </c>
      <c r="D64" s="9" t="s">
        <v>617</v>
      </c>
    </row>
    <row r="65" spans="2:4" x14ac:dyDescent="0.3">
      <c r="B65" t="s">
        <v>130</v>
      </c>
      <c r="C65" t="s">
        <v>627</v>
      </c>
      <c r="D65" s="9" t="s">
        <v>620</v>
      </c>
    </row>
    <row r="66" spans="2:4" x14ac:dyDescent="0.3">
      <c r="B66" t="s">
        <v>130</v>
      </c>
      <c r="C66" t="s">
        <v>627</v>
      </c>
      <c r="D66" s="9" t="s">
        <v>624</v>
      </c>
    </row>
    <row r="67" spans="2:4" x14ac:dyDescent="0.3">
      <c r="B67" t="s">
        <v>130</v>
      </c>
      <c r="C67" t="s">
        <v>627</v>
      </c>
      <c r="D67" s="9" t="s">
        <v>625</v>
      </c>
    </row>
    <row r="68" spans="2:4" x14ac:dyDescent="0.3">
      <c r="B68" t="s">
        <v>42</v>
      </c>
      <c r="C68" t="s">
        <v>627</v>
      </c>
      <c r="D68" s="9" t="s">
        <v>616</v>
      </c>
    </row>
    <row r="69" spans="2:4" x14ac:dyDescent="0.3">
      <c r="B69" t="s">
        <v>130</v>
      </c>
      <c r="C69" t="s">
        <v>627</v>
      </c>
      <c r="D69" s="9" t="s">
        <v>173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J A A B Q S w M E F A A C A A g A q 3 T 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3 T 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0 2 l i M e H 8 2 w g Y A A F g U A A A T A B w A R m 9 y b X V s Y X M v U 2 V j d G l v b j E u b S C i G A A o o B Q A A A A A A A A A A A A A A A A A A A A A A A A A A A C 9 W N t u E 0 k Q f U f i H 1 r m J Z E G c 9 k s D 6 A I R T G I 7 G 5 E F o N 4 I C v U n i l 7 m r S 7 h + 4 e G 4 O Q 9 m v 2 w / Z L 9 l T 3 j D 3 O O M B G Q F 7 i 8 X R V n a o 6 d W l 7 y o O y R o z T / 3 u P b t 6 4 e c O X 0 l E h b g 3 G t V v Q 6 q 3 4 s 5 Z a B R n U g s S U q J j I / E J A K p Q k j k 5 G z + W L I C p n 3 0 H J Q B w K T e H m D Y G / 5 0 7 N l C F 8 d e w X w 5 H N 6 z m Z s P d U a R o e W x P w 4 P c G x w / P X 3 l y / n y h Q r D n I / I X w V b n j e L z u 3 f F b T E 6 G B 6 I p 4 1 p f 3 5 2 d P b k x e 3 f x u P z a 0 A c 5 n 4 x 2 M / e j E i r u Q r k D g f Z I B P H V t d z 4 w 8 P 7 m f i i c l t o c z s 8 M G v d + / e y 6 D d B h q H l a b D z c c h n P p r P 0 u u 3 h q c w B 8 f 5 E e E U Q m p P 8 p A o l B C A 5 H W l u P y U k 4 g d e b s H C q e k S z g 9 F 4 T o 0 y 8 a V 4 c a T 3 O p Z b O H w Z X U 8 f C K T B N V S 6 D F U F V H Z U v n T R + a t 0 8 + f B y V Z H f + y q i 7 N O n w U s 1 5 y P z C g E I E B O B P o T P m f g 0 4 J Q Y O a f e i 9 e l y k t R S R c M u T 2 / L w o r V r Y W j i p H H i l 9 v E N E h l Z C O K u p l S n l g n Y d Z w u v z 7 w A D + M 5 Z R Z W L 8 B J Z f r H R 0 n X X C q j V 2 J p 3 Y V Y q l C K 8 e k T c W K K 2 g e 3 y s Q f 0 s 2 o 8 / z K I A z O q 4 D P 1 o k X g C 4 d z J 4 Y H 1 S o Q 9 / x M 0 3 S k / C k Q S I 2 6 Q R 9 q M g p M j k B W e T a B a 0 Y t f T C T u M X D e k e i h X 0 x 2 + 3 h U a 0 e F 7 5 n 2 T s d P T k J 1 k 6 O r k i r R 4 U 5 V b D z F l S P 7 + i I N D T V q i + D I + B Z g 5 V z Q / I U u 3 x q c + A E y O W U X l h m Q W s u m W O r C q 9 g h B L b z S v U f i + s l N o E D I v F U 5 z u / J t G 2 l c R n u D G o F y S 8 H 6 g q p j a S K I g n z u 1 I S g C W 9 R v a W j F N O 8 l F q T m Z F f 1 4 O w 4 G V u 5 3 Q 5 G N H 5 G I Z O W C K y D Q T x z C 5 R 4 0 X U t l a E M / N v Q M e q l P d 1 A w a p t D U s Y R Y g E 1 M h z e o L + u M R b 3 c k x 2 8 1 Y S 4 y N N 0 8 1 M h Q D u 4 5 K C 5 E b b g b B n z k j v Z Y 7 N F w N s z Q t b S A i Q q B 4 0 x w V p d o X m v M x f 7 / s g c C r z g B N Q j P V s F Z b d 3 G X P v e k e Z m G f P 7 6 h i P 7 2 v l W j Z 0 U p 6 S S Z e c W u N l c G j C D w 6 G 3 J K 7 z W q C 2 Y P U 7 h B G U i Y R q E I z g 0 + E w B S J + / y / D l 4 V S c 7 n F n 4 3 9 X h p x j 0 W f d O p 0 D M + s m A d y K d 4 h 2 6 Y Z k p 0 R 0 5 g o C E 7 L Z S t 8 Z X x K F O f x X i x C N z b B K K e g b q X Z b s O D U U v Q c 9 k y t B S o l v D A T e T R n 2 E c 7 1 g l K Q r f E / G 8 9 P 7 O O J X X B b b h X e H 0 5 n D N 9 / W C x X r l A K v 5 s 7 G t b K V R / b n 9 7 O T 5 N g c f e L y i W x j I R 3 a T u y 2 U 0 e b y G z 6 R R P C 9 3 W K 0 Y 7 R p Z L X r f k G K 3 z m C d b 0 3 l 5 I B L J n k L a V q C z v U E r q K I k M O N n 0 g T 0 1 J H i v r b 1 g x d M u a + 9 s x Y F t c / A T k z 1 G / l V 0 R u R 9 w N r C n A N N 6 U M p m T 4 L H h 5 x d s r c W Z + S q + O 4 9 R T 4 8 K Z e O I x d 6 9 c M 5 N t 7 V 7 K q L Q R e 7 N I 6 u P a G A w H y 5 w S M D b X g d V s O H X r F R j i v d M S I U 5 v I B W v 1 j k b / b a D v 7 8 w / 7 2 2 w / B H o 7 h Q 0 V a b t 6 j 2 2 5 r K S E w W Q i v w d n g F u K u F M 4 k Q U 3 d E Y W u z X B f 1 L f 4 4 j 0 i p E q 9 N a c w j j 2 O q R K v p h 2 1 H K L V u 5 1 M J 4 a P i 2 Q F G D f v + 6 6 A 5 2 8 G B B z V h r W k H s W m 0 Y Y g b T g h J 5 s m N e T b H T o O K X v L Q 2 a 0 R 3 J Y r L T m e V Q J 3 6 L 0 R 5 j a c d 2 g z o e 8 P Z X g i + D U + c J z 8 g N H F N + R q K 1 1 d p y M T M 2 j j v J h J r B z L P C z 1 r j D v 9 g C 9 B m J 1 4 5 o q I D 7 d H D m V u c G n j i x Q U m d l g 0 P V D t F R r e M T j A k D n U X g i U x y K 5 r l I y u Y U S l t Y b W e r + B L 9 o z S K i Z e l g w k D m s o i 1 m M m / v 3 7 n 3 4 3 u 7 6 f L 7 r l 9 H X X u s 5 0 K h G z c y 2 5 7 n 2 y s F V I y / b r s 3 v f H T n f 7 J W p u V D H d h q W r I R D O F 5 h e s y / 4 E v j S r o R i a r k i f 4 9 g f F 9 G H m b x T s K I z q q A y 4 M z N D d S G K g + O c R s M X Q E u 8 b X v B C g I t F u z c B o p O x c W d i O B z u 9 3 e e 6 4 M e y S C v y H m c H M 1 s S K u z Y 2 Q F J I R c S K X T t M A F t x 2 K 8 V W k y o + E 3 F q b O i w T / G 4 L / x p + a Z e i d 1 R g p K n 4 S w 6 1 T T a N g G l 3 G 1 v 3 O 2 u 2 s + Q r y n m f T b c k Y x d p B e i I R m f 7 D e k 5 7 j K 4 b G Q i l Z A 1 / d 6 2 c a H p g L g e 6 Y K 3 9 Y L v d R M K m M h 8 i p v q t I 7 L U 7 u O 7 5 z 8 r f O a d y p M S q Y Y N h E Z V 2 t + u H q 9 a y 7 t 6 6 v b B C C n u D B w T N O P M R i 7 c a V G G 9 4 S T q s s / J O i V L P y d r z N N g 6 x Z A 7 9 A O G 6 U n x 9 N s M t H z 7 v 3 7 y h z F W / T D 3 6 D 1 B L A Q I t A B Q A A g A I A K t 0 2 l j x a t + y p A A A A P Y A A A A S A A A A A A A A A A A A A A A A A A A A A A B D b 2 5 m a W c v U G F j a 2 F n Z S 5 4 b W x Q S w E C L Q A U A A I A C A C r d N p Y D 8 r p q 6 Q A A A D p A A A A E w A A A A A A A A A A A A A A A A D w A A A A W 0 N v b n R l b n R f V H l w Z X N d L n h t b F B L A Q I t A B Q A A g A I A K t 0 2 l i M e H 8 2 w g Y A A F g U A A A T A A A A A A A A A A A A A A A A A O E B A A B G b 3 J t d W x h c y 9 T Z W N 0 a W 9 u M S 5 t U E s F B g A A A A A D A A M A w g A A A P 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1 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U X V h b G l 0 Y X R p d m U l M j B m Z W V k Y m F j a y U y M G 9 u J T I w d G h l J T I w Q U l E T 2 F S d C U y M H 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j F i M j Q w M C 0 1 Y m M 0 L T R h Z j I t O T U 3 O S 0 3 Y z R j Z W Q w Y T h k Z G U i I C 8 + P E V u d H J 5 I F R 5 c G U 9 I k J 1 Z m Z l c k 5 l e H R S Z W Z y Z X N o I i B W Y W x 1 Z T 0 i b D E i I C 8 + P E V u d H J 5 I F R 5 c G U 9 I l J l c 3 V s d F R 5 c G U i I F Z h b H V l P S J z V G F i b G U i I C 8 + P E V u d H J 5 I F R 5 c G U 9 I k 5 h b W V V c G R h d G V k Q W Z 0 Z X J G a W x s I i B W Y W x 1 Z T 0 i b D A i I C 8 + P E V u d H J 5 I F R 5 c G U 9 I k Z p b G x U Y X J n Z X Q i I F Z h b H V l P S J z U 3 V y d m V 5 X 1 9 R d W F s a X R h d G l 2 Z V 9 m Z W V k Y m F j a 1 9 v b l 9 0 a G V f Q U l E T 2 F S d F 9 w c m 9 q Z W N 0 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2 L T I 2 V D E y O j M 3 O j I y L j M 5 N j c w M D V a I i A v P j x F b n R y e S B U e X B l P S J G a W x s Q 2 9 s d W 1 u V H l w Z X M i I F Z h b H V l P S J z Q m d Z R 0 J n W U d C Z 1 l H Q m d Z R 0 J n W U d B d 0 1 H Q m d Z R 0 J n W U d C Z 1 l H Q m d Z R 0 J n W U d C Z 1 l H Q m d Z R 0 J n W U c i I C 8 + P E V u d H J 5 I F R 5 c G U 9 I k Z p b G x D b 2 x 1 b W 5 O Y W 1 l c y I g V m F s d W U 9 I n N b J n F 1 b 3 Q 7 V G l t Z X N 0 Y W 1 w J n F 1 b 3 Q 7 L C Z x d W 9 0 O 1 V z Z X J u Y W 1 l J n F 1 b 3 Q 7 L C Z x d W 9 0 O 1 d o a W N o I H B h c n R u Z X I o c y k g Z G 8 g e W 9 1 I H J l c H J l c 2 V u d D 8 m c X V v d D s s J n F 1 b 3 Q 7 V 2 h h d C B w Y X J 0 b m V y I H J v b G U g Z G 8 g e W 9 1 I G h h d m U / J n F 1 b 3 Q 7 L C Z x d W 9 0 O 1 d o a W N o I F d Q c y B h c m U g e W 9 1 I G l u d m 9 s d m V k I G l u P y Z x d W 9 0 O y w m c X V v d D t E b y B 5 b 3 U g b W F p b m x 5 I H d v c m s g d 2 l 0 a C B T T U U g S W 5 k d X N 0 c n k s I E x h c m d l I E l u Z H V z d H J 5 L C B V b m l 2 Z X J z a X R 5 L C B v c i B S Z X N l Y X J j a C B J b n N 0 a X R 1 d G U m c X V v d D s s J n F 1 b 3 Q 7 U G x l Y X N l I H N l b G V j d C B 5 b 3 V y I G V 4 c G V y a W V u Y 2 U g a W 4 g d G h l I G t l e S B h c m V h c y B v Z i B 0 a G U g c H J v a m V j d D o g e W V h c n M g b 2 Y g Z X h w Z X J p Z W 5 j Z S B p b i B E Z X Z P c H M m c X V v d D s s J n F 1 b 3 Q 7 U G x l Y X N l I H N l b G V j d C B 5 b 3 V y I G V 4 c G V y a W V u Y 2 U g a W 4 g d G h l I G t l e S B h c m V h c y B v Z i B 0 a G U g c H J v a m V j d D o g e W V h c n M g b 2 Y g Z X h w Z X J p Z W 5 j Z S B p b i B N R E U m c X V v d D s s J n F 1 b 3 Q 7 U G x l Y X N l I H N l b G V j d C B 5 b 3 V y I G V 4 c G V y a W V u Y 2 U g a W 4 g d G h l I G t l e S B h c m V h c y B v Z i B 0 a G U g c H J v a m V j d D o g e W V h c n M g b 2 Y g Z X h w Z X J p Z W 5 j Z S B p b i B B S S Z x d W 9 0 O y w m c X V v d D t X a G l j a C B z b 2 x 1 d G l v b i h z K S B 3 Z X J l I H l v d S B p b n Z v b H Z l Z C B p b i B k Z X Z l b G 9 w a W 5 n L C B p b n R l Z 3 J h d G l u Z y w g b 3 I g d X N p b m c / J n F 1 b 3 Q 7 L C Z x d W 9 0 O 0 l u I H d o a W N o I G R v b W F p b i h z K S B h c m U g e W 9 1 I G F w c G x 5 a W 5 n I G 9 y I G R l d m V s b 3 B p b m c g c 2 9 s d X R p b 2 5 z P y Z x d W 9 0 O y w m c X V v d D t N Y W l u I G F j a G l l d m V t Z W 5 0 c y B v b i B 0 a G U g c H J v a m V j d C B s Z X Z l b C B m b 3 I g e W 9 1 c i B z b 2 x 1 d G l v b n M / J n F 1 b 3 Q 7 L C Z x d W 9 0 O 0 N h b i B 5 b 3 U g Z G V z Y 3 J p Y m U g b 2 5 l I H R v I H R o c m V l I G t l e S B j a G F s b G V u Z 2 V z I H l v d S B o Y X Z l I G 9 2 Z X J j b 2 1 l I G l u I G R l d m V s b 3 B p b m c s I H V z a W 5 n L C B v c i B p b n R l Z 3 J h d G l u Z y B 0 a G U g c 2 9 s d X R p b 2 5 z P y B I b 3 c g Z G l k I H l v d S B v d m V y Y 2 9 t Z S B 0 a G V t P y Z x d W 9 0 O y w m c X V v d D t D Y W 4 g e W 9 1 I G R l c 2 N y a W J l I H R o Z S B p c 3 N 1 Z X M g e W 9 1 I G V u Y 2 9 1 b n R l c m V k L C B p Z i B h b n k / I E h v d y B k a W Q g e W 9 1 I G 9 2 Z X J j b 2 1 l I H R o Z W 0 s I G l m I H N v P y Z x d W 9 0 O y w m c X V v d D t J c y B 0 a G U g Q U l E T 2 F S d C B h c m N o a X R l Y 3 R 1 c m U g Y 2 x l Y X I g Y W 5 k I H V u Z G V y c 3 R h b m R h Y m x l P y A o Z S 5 n L i w g Y W x s I G N v b X B v b m V u d H M g Y X J l I H d l b G w g Z G V z Y 3 J p Y m V k K S Z x d W 9 0 O y w m c X V v d D t J c y B 0 a G U g Q U l E T 2 F S d C B h c m N o a X R l Y 3 R 1 c m U g Z W F z e S B 0 b y B 1 c 2 U g Y W 5 k I G V 4 c G x v c m U / I C h l L m c u L C B l Y X N 5 I H R v I H J l b G F 0 Z S B 5 b 3 V y I F V D I H J l c X V p c m V t Z W 5 0 c y B v c i B z b 2 x 1 d G l v b n M g d G 8 g d G h l I G F y Y 2 h p d G V j d H V y Z S B j b 2 1 w b 2 5 l b n R z K S Z x d W 9 0 O y w m c X V v d D t E b y B 5 b 3 U g Y m V s a W V 2 Z S B 0 a G U g Y X J j a G l 0 Z W N 0 d X J l I G N h b i B i Z S B l Y X N p b H k g Z X h 0 Z W 5 k Z W Q g b 3 I g d X N l Z C B v d X R z a W R l I H R o Z S B z Y 2 9 w Z S B v Z i B 0 a G U g Q U l E T 2 F S d C B w c m 9 q Z W N 0 P y A m c X V v d D s s J n F 1 b 3 Q 7 U G x l Y X N l L C B w c m 9 2 a W R l I G F u e S B q d X N 0 a W Z p Y 2 F 0 a W 9 u c y B h Y m 9 1 d C B 0 a G U g c H J l d m l v d X M g Y W 5 z d 2 V y c y w g Y W 5 k I G F u e S B j b 2 1 t Z W 5 0 c y B v c i B z d W d n Z X N 0 a W 9 u c y B h Y m 9 1 d C B 0 a G U g Y X J j a G l 0 Z W N 0 d X J l L i A m c X V v d D s s J n F 1 b 3 Q 7 S G F z I H R o Z S B 3 Y X k g d 2 U g b 3 J n Y W 5 p e m V k I H R o Z S B h c m N o a X R l Y 3 R 1 c m U g a G V s c G V k I G V u c 3 V y Z S B x d W F s a X R 5 I G l u I H l v d X I g c 2 9 s d X R p b 2 5 z L 3 V z Z S B j Y X N l c y B k Z X Z l b G 9 w Z W Q / I C h l L m c u L C A g Y 2 9 s b G V j d G l u Z y B y Z X F 1 a X J l b W V u d H M g Y W 5 k I E t Q S S w g Y W 5 k I G 1 h c H B p b m c g c m V x d W l y Z W 1 l b n R z L C B z b 2 x 1 d G l v b n M s I G F u Z C B j b 2 1 w b 2 5 l b n R z K S Z x d W 9 0 O y w m c X V v d D t B b n k g Y 2 9 t b W V u d C B v b i B 0 a G U g c H J l d m l v d X M g c X V l c 3 R p b 2 4 / J n F 1 b 3 Q 7 L C Z x d W 9 0 O 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Z x d W 9 0 O y w m c X V v d D t B b n k g Y 2 9 t b W V u d C B v b i B 0 a G U g c H J l d m l v d X M g c X V l c 3 R p b 2 4 / X z E m c X V v d D s s J n F 1 b 3 Q 7 S G F z I H R o Z S B B S U R P Y V J 0 I G l 0 Z X J h d G l 2 Z S B h c m N o a X R l Y 3 R p b m c g c H J v Y 2 V z c y B o Z W x w Z W Q g d G 8 g c H J v d m l k Z S B x d W F s a X R 5 I G l u I H R o Z S B p b X B s Z W 1 l b n R l Z C B z b 2 x 1 d G l v b n M v d G 9 v b H M / J n F 1 b 3 Q 7 L C Z x d W 9 0 O 0 F u e S B j b 2 1 t Z W 5 0 I G 9 u I H R o Z S B w c m V 2 a W 9 1 c y B x d W V z d G l v b j 9 f M i Z x d W 9 0 O y w m c X V v d D t E a W Q g Z m 9 y b W F s a X p p b m c v Z G V m a W 5 p b m c g d G h l I H J l c X V p c m V t Z W 5 0 c y B h b m Q g Y 2 F w Y W J p b G l 0 a W V z L 2 l u d G V y Z m F j Z X M g a G V s c C B k Z W Z p b m U g d G h l I H N j b 3 B l I G 9 m I H R o Z S B z b 2 x 1 d G l v b j 8 m c X V v d D s s J n F 1 b 3 Q 7 Q W 5 5 I G N v b W 1 l b n Q g b 2 4 g d G h l I H B y Z X Z p b 3 V z I H F 1 Z X N 0 a W 9 u P 1 8 z J n F 1 b 3 Q 7 L C Z x d W 9 0 O 1 d h c y B p d C B o Z W x w Z n V s I H R v I G h h d m U g c m V x d W l y Z W 1 l b n R z I G 1 h c H B p b m c g d G 8 g Y W N o a W V 2 Z S B k Z X N p c m V k I G 9 1 d G N v b W V z I C h l L m c u L C B L U E l z K T 8 m c X V v d D s s J n F 1 b 3 Q 7 Q W 5 5 I G N v b W 1 l b n Q g b 2 4 g d G h l I H B y Z X Z p b 3 V z I H F 1 Z X N 0 a W 9 u P 1 8 0 J n F 1 b 3 Q 7 L C Z x d W 9 0 O 0 h h d m U g e W 9 1 I G R l d m V s b 3 B l Z C B h b n k g c 2 9 s d X R p b 2 4 v d G 9 v b C B p b i B B S U R P Y V J 0 P y Z x d W 9 0 O y w m c X V v d D t J Z i B 5 Z X M s I H d o Y X Q g Y X J l I H l v d X I g Z X h w Z X J p Z W 5 j Z X M g b 2 Y g Z G V 2 Z W x v c G l u Z y B 0 a G l z I H N v b H V 0 a W 9 u P y Z x d W 9 0 O y w m c X V v d D t I Y X Z l I H l v d S B p b n R l Z 3 J h d G V k I G E g c 2 9 s d X R p b 2 4 v d G 9 v b C B p b i B B S U R P Y V J 0 P y Z x d W 9 0 O y w m c X V v d D t J Z i B 5 Z X M s I H d o Y X Q g Y X J l I H l v d X I g Z X h w Z X J p Z W 5 j Z X M g b 2 Y g a W 5 0 Z W d y Y X R p b m c g d G h p c y B z b 2 x 1 d G l v b j 8 m c X V v d D s s J n F 1 b 3 Q 7 S G F 2 Z S B 5 b 3 U g d X N l Z C B h b n k g c 2 9 s d X R p b 2 4 v d G 9 v b C B p b i B B S U R P Y V J 0 P y Z x d W 9 0 O y w m c X V v d D t J Z i B 5 Z X M s I H d o Y X Q g Y X J l I H l v d X I g Z X h w Z X J p Z W 5 j Z X M g b 2 Y g d X N p b m c g d G h p c y B z b 2 x 1 d G l v b j 8 m c X V v d D s s J n F 1 b 3 Q 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J n F 1 b 3 Q 7 L C Z x d W 9 0 O 1 d o Y X Q g Y X J l I H l v d X I g Z X h w Z X J p Z W 5 j Z X M s I G d v b 2 Q g b 3 I g Y m F k L C B v b i B 3 b 3 J r a W 5 n I H d p d G g g X C Z x d W 9 0 O 1 J l c X V p c m V t Z W 5 0 c y B F b m d p b m V l c m l u Z 1 w m c X V v d D s g a W 4 g Q U l E T 2 F S d D 8 g I C h l L m c u L C B t b 2 R l b C 1 i Y X N l Z C B y Z X F 1 a X J l b W V u d C B l b m d p b m V l c m l u Z y B w c m 9 j Z X N z I G F k b 3 B 0 Z W Q g a W 4 g V 1 A x L C D i g K Y p J n F 1 b 3 Q 7 L C Z x d W 9 0 O 1 d o Y X Q g Y X J l I H l v d X I g Z X h w Z X J p Z W 5 j Z X M s I G d v b 2 Q g b 3 I g Y m F k L C B v b i B 3 b 3 J r a W 5 n I H d p d G g g X C Z x d W 9 0 O 0 N v b n R p b n V v d X M g U 2 9 m d H d h c m U g Y W 5 k I F N 5 c 3 R l b S B F b m d p b m V l c m l u Z 1 w m c X V v d D s g a W 4 g Q U l E T 2 F S d D 8 g K G U u Z y 4 s I E R l d k 9 w c y B w a G F z Z X M p J n F 1 b 3 Q 7 L C Z x d W 9 0 O 1 d o Y X Q g Y X J l I H l v d X I g Z X h w Z X J p Z W 5 j Z X M s I G d v b 2 Q g b 3 I g Y m F k L C B v b i B 3 b 3 J r a W 5 n I H d p d G g g X C Z x d W 9 0 O 0 l u d G V s b G l n Z W 5 j Z S B h b m Q g Q X V 0 b 2 1 h d G l v b l w m c X V v d D s g a W 4 g Q U l E T 2 F S d D 8 g K G U u Z y 4 s I G F k b 3 B 0 a W 9 u I G 9 m I G 5 l d y B B S S B t Z X R o b 2 R z L C B h c H B s a W N h d G l v b n M s I H R y Y W l u a W 5 n L C A u L i 4 p I C Z x d W 9 0 O y w m c X V v d D t X a G F 0 I G F y Z S B 5 b 3 V y I G V 4 c G V y a W V u Y 2 V z L C B n b 2 9 k I G 9 y I G J h Z C w g b 2 4 g d 2 9 y a 2 l u Z y B 3 a X R o I F w m c X V v d D t E Y X R h X C Z x d W 9 0 O y B p b i B B S U R P Y V J 0 P y A g K G U u Z y 4 s I G Z v c m 1 h d H M g Y W 5 k I H N 0 Y W 5 k Y X J k c y w g Z G F 0 Y S B h d m F p b G F i a W x p d H k s I E F J R E 9 h U n Q g Z G F 0 Y S B t b 2 R l b C w g d H J h a W 5 p b m c s I C 4 u L i k g J n F 1 b 3 Q 7 L C Z x d W 9 0 O 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Z x d W 9 0 O y w m c X V v d D t P d m V y Y W x s L C B i Y X N l Z C B v b i B 5 b 3 V y I G V 4 c G V y a W V u Y 2 V z I G l u I E F J R E 9 h U n Q s I H d o Y X Q g Y 2 9 1 b G Q g Y m U g Z G 9 u Z S B i Z X R 0 Z X I g a W 4 g Y W 5 5 I G Z 1 d H V y Z S B w c m 9 q Z W N 0 P y Z x d W 9 0 O y w m c X V v d D t E a W Q g Q U l E T 2 F S d C B s Z W F k I H R v I G 5 l d y B p Z G V h c y B v c i B u Z X c g c G 9 0 Z W 5 0 a W F s I G N v b G x h Y m 9 y Y X R p b 2 5 z P y B Q b G V h c 2 U g Z G V z Y 3 J p Y m U g Y n J p Z W Z s e S B o b 3 c g e W 9 1 I H J l Y W N o Z W Q g d G h p c y B j b 2 x s Y W J v c m F 0 a W 9 u L C B h b m Q g b 2 4 g Y S B o a W d o L W x l d m V s L C B 3 a G F 0 I H l v d S B j b 2 5 z a W R l c i B j b 2 x s Y W J v c m F 0 a W 5 n I G 9 u L 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X J 2 Z X l f I F F 1 Y W x p d G F 0 a X Z l I G Z l Z W R i Y W N r I G 9 u I H R o Z S B B S U R P Y V J 0 I H B y b 2 p l Y 3 Q v Q X V 0 b 1 J l b W 9 2 Z W R D b 2 x 1 b W 5 z M S 5 7 V G l t Z X N 0 Y W 1 w L D B 9 J n F 1 b 3 Q 7 L C Z x d W 9 0 O 1 N l Y 3 R p b 2 4 x L 1 N 1 c n Z l e V 8 g U X V h b G l 0 Y X R p d m U g Z m V l Z G J h Y 2 s g b 2 4 g d G h l I E F J R E 9 h U n Q g c H J v a m V j d C 9 B d X R v U m V t b 3 Z l Z E N v b H V t b n M x L n t V c 2 V y b m F t Z S w x f S Z x d W 9 0 O y w m c X V v d D t T Z W N 0 a W 9 u M S 9 T d X J 2 Z X l f I F F 1 Y W x p d G F 0 a X Z l I G Z l Z W R i Y W N r I G 9 u I H R o Z S B B S U R P Y V J 0 I H B y b 2 p l Y 3 Q v Q X V 0 b 1 J l b W 9 2 Z W R D b 2 x 1 b W 5 z M S 5 7 V 2 h p Y 2 g g c G F y d G 5 l c i h z K S B k b y B 5 b 3 U g c m V w c m V z Z W 5 0 P y w y f S Z x d W 9 0 O y w m c X V v d D t T Z W N 0 a W 9 u M S 9 T d X J 2 Z X l f I F F 1 Y W x p d G F 0 a X Z l I G Z l Z W R i Y W N r I G 9 u I H R o Z S B B S U R P Y V J 0 I H B y b 2 p l Y 3 Q v Q X V 0 b 1 J l b W 9 2 Z W R D b 2 x 1 b W 5 z M S 5 7 V 2 h h d C B w Y X J 0 b m V y I H J v b G U g Z G 8 g e W 9 1 I G h h d m U / L D N 9 J n F 1 b 3 Q 7 L C Z x d W 9 0 O 1 N l Y 3 R p b 2 4 x L 1 N 1 c n Z l e V 8 g U X V h b G l 0 Y X R p d m U g Z m V l Z G J h Y 2 s g b 2 4 g d G h l I E F J R E 9 h U n Q g c H J v a m V j d C 9 B d X R v U m V t b 3 Z l Z E N v b H V t b n M x L n t X a G l j a C B X U H M g Y X J l I H l v d S B p b n Z v b H Z l Z C B p b j 8 s N H 0 m c X V v d D s s J n F 1 b 3 Q 7 U 2 V j d G l v b j E v U 3 V y d m V 5 X y B R d W F s a X R h d G l 2 Z S B m Z W V k Y m F j a y B v b i B 0 a G U g Q U l E T 2 F S d C B w c m 9 q Z W N 0 L 0 F 1 d G 9 S Z W 1 v d m V k Q 2 9 s d W 1 u c z E u e 0 R v I H l v d S B t Y W l u b H k g d 2 9 y a y B 3 a X R o I F N N R S B J b m R 1 c 3 R y e S w g T G F y Z 2 U g S W 5 k d X N 0 c n k s I F V u a X Z l c n N p d H k s I G 9 y I F J l c 2 V h c m N o I E l u c 3 R p d H V 0 Z S w 1 f S Z x d W 9 0 O y w m c X V v d D t T Z W N 0 a W 9 u M S 9 T d X J 2 Z X l f I F F 1 Y W x p d G F 0 a X Z l I G Z l Z W R i Y W N r I G 9 u I H R o Z S B B S U R P Y V J 0 I H B y b 2 p l Y 3 Q v Q X V 0 b 1 J l b W 9 2 Z W R D b 2 x 1 b W 5 z M S 5 7 U G x l Y X N l I H N l b G V j d C B 5 b 3 V y I G V 4 c G V y a W V u Y 2 U g a W 4 g d G h l I G t l e S B h c m V h c y B v Z i B 0 a G U g c H J v a m V j d D o g e W V h c n M g b 2 Y g Z X h w Z X J p Z W 5 j Z S B p b i B E Z X Z P c H M s N n 0 m c X V v d D s s J n F 1 b 3 Q 7 U 2 V j d G l v b j E v U 3 V y d m V 5 X y B R d W F s a X R h d G l 2 Z S B m Z W V k Y m F j a y B v b i B 0 a G U g Q U l E T 2 F S d C B w c m 9 q Z W N 0 L 0 F 1 d G 9 S Z W 1 v d m V k Q 2 9 s d W 1 u c z E u e 1 B s Z W F z Z S B z Z W x l Y 3 Q g e W 9 1 c i B l e H B l c m l l b m N l I G l u I H R o Z S B r Z X k g Y X J l Y X M g b 2 Y g d G h l I H B y b 2 p l Y 3 Q 6 I H l l Y X J z I G 9 m I G V 4 c G V y a W V u Y 2 U g a W 4 g T U R F L D d 9 J n F 1 b 3 Q 7 L C Z x d W 9 0 O 1 N l Y 3 R p b 2 4 x L 1 N 1 c n Z l e V 8 g U X V h b G l 0 Y X R p d m U g Z m V l Z G J h Y 2 s g b 2 4 g d G h l I E F J R E 9 h U n Q g c H J v a m V j d C 9 B d X R v U m V t b 3 Z l Z E N v b H V t b n M x L n t Q b G V h c 2 U g c 2 V s Z W N 0 I H l v d X I g Z X h w Z X J p Z W 5 j Z S B p b i B 0 a G U g a 2 V 5 I G F y Z W F z I G 9 m I H R o Z S B w c m 9 q Z W N 0 O i B 5 Z W F y c y B v Z i B l e H B l c m l l b m N l I G l u I E F J L D h 9 J n F 1 b 3 Q 7 L C Z x d W 9 0 O 1 N l Y 3 R p b 2 4 x L 1 N 1 c n Z l e V 8 g U X V h b G l 0 Y X R p d m U g Z m V l Z G J h Y 2 s g b 2 4 g d G h l I E F J R E 9 h U n Q g c H J v a m V j d C 9 B d X R v U m V t b 3 Z l Z E N v b H V t b n M x L n t X a G l j a C B z b 2 x 1 d G l v b i h z K S B 3 Z X J l I H l v d S B p b n Z v b H Z l Z C B p b i B k Z X Z l b G 9 w a W 5 n L C B p b n R l Z 3 J h d G l u Z y w g b 3 I g d X N p b m c / L D l 9 J n F 1 b 3 Q 7 L C Z x d W 9 0 O 1 N l Y 3 R p b 2 4 x L 1 N 1 c n Z l e V 8 g U X V h b G l 0 Y X R p d m U g Z m V l Z G J h Y 2 s g b 2 4 g d G h l I E F J R E 9 h U n Q g c H J v a m V j d C 9 B d X R v U m V t b 3 Z l Z E N v b H V t b n M x L n t J b i B 3 a G l j a C B k b 2 1 h a W 4 o c y k g Y X J l I H l v d S B h c H B s e W l u Z y B v c i B k Z X Z l b G 9 w a W 5 n I H N v b H V 0 a W 9 u c z 8 s M T B 9 J n F 1 b 3 Q 7 L C Z x d W 9 0 O 1 N l Y 3 R p b 2 4 x L 1 N 1 c n Z l e V 8 g U X V h b G l 0 Y X R p d m U g Z m V l Z G J h Y 2 s g b 2 4 g d G h l I E F J R E 9 h U n Q g c H J v a m V j d C 9 B d X R v U m V t b 3 Z l Z E N v b H V t b n M x L n t N Y W l u I G F j a G l l d m V t Z W 5 0 c y B v b i B 0 a G U g c H J v a m V j d C B s Z X Z l b C B m b 3 I g e W 9 1 c i B z b 2 x 1 d G l v b n M / L D E x f S Z x d W 9 0 O y w m c X V v d D t T Z W N 0 a W 9 u M S 9 T d X J 2 Z X l f I F F 1 Y W x p d G F 0 a X Z l I G Z l Z W R i Y W N r I G 9 u I H R o Z S B B S U R P Y V J 0 I H B y b 2 p l Y 3 Q v Q X V 0 b 1 J l b W 9 2 Z W R D b 2 x 1 b W 5 z M S 5 7 Q 2 F u I H l v d S B k Z X N j c m l i Z S B v b m U g d G 8 g d G h y Z W U g a 2 V 5 I G N o Y W x s Z W 5 n Z X M g e W 9 1 I G h h d m U g b 3 Z l c m N v b W U g a W 4 g Z G V 2 Z W x v c G l u Z y w g d X N p b m c s I G 9 y I G l u d G V n c m F 0 a W 5 n I H R o Z S B z b 2 x 1 d G l v b n M / I E h v d y B k a W Q g e W 9 1 I G 9 2 Z X J j b 2 1 l I H R o Z W 0 / L D E y f S Z x d W 9 0 O y w m c X V v d D t T Z W N 0 a W 9 u M S 9 T d X J 2 Z X l f I F F 1 Y W x p d G F 0 a X Z l I G Z l Z W R i Y W N r I G 9 u I H R o Z S B B S U R P Y V J 0 I H B y b 2 p l Y 3 Q v Q X V 0 b 1 J l b W 9 2 Z W R D b 2 x 1 b W 5 z M S 5 7 Q 2 F u I H l v d S B k Z X N j c m l i Z S B 0 a G U g a X N z d W V z I H l v d S B l b m N v d W 5 0 Z X J l Z C w g a W Y g Y W 5 5 P y B I b 3 c g Z G l k I H l v d S B v d m V y Y 2 9 t Z S B 0 a G V t L C B p Z i B z b z 8 s M T N 9 J n F 1 b 3 Q 7 L C Z x d W 9 0 O 1 N l Y 3 R p b 2 4 x L 1 N 1 c n Z l e V 8 g U X V h b G l 0 Y X R p d m U g Z m V l Z G J h Y 2 s g b 2 4 g d G h l I E F J R E 9 h U n Q g c H J v a m V j d C 9 B d X R v U m V t b 3 Z l Z E N v b H V t b n M x L n t J c y B 0 a G U g Q U l E T 2 F S d C B h c m N o a X R l Y 3 R 1 c m U g Y 2 x l Y X I g Y W 5 k I H V u Z G V y c 3 R h b m R h Y m x l P y A o Z S 5 n L i w g Y W x s I G N v b X B v b m V u d H M g Y X J l I H d l b G w g Z G V z Y 3 J p Y m V k K S w x N H 0 m c X V v d D s s J n F 1 b 3 Q 7 U 2 V j d G l v b j E v U 3 V y d m V 5 X y B R d W F s a X R h d G l 2 Z S B m Z W V k Y m F j a y B v b i B 0 a G U g Q U l E T 2 F S d C B w c m 9 q Z W N 0 L 0 F 1 d G 9 S Z W 1 v d m V k Q 2 9 s d W 1 u c z E u e 0 l z I H R o Z S B B S U R P Y V J 0 I G F y Y 2 h p d G V j d H V y Z S B l Y X N 5 I H R v I H V z Z S B h b m Q g Z X h w b G 9 y Z T 8 g K G U u Z y 4 s I G V h c 3 k g d G 8 g c m V s Y X R l I H l v d X I g V U M g c m V x d W l y Z W 1 l b n R z I G 9 y I H N v b H V 0 a W 9 u c y B 0 b y B 0 a G U g Y X J j a G l 0 Z W N 0 d X J l I G N v b X B v b m V u d H M p L D E 1 f S Z x d W 9 0 O y w m c X V v d D t T Z W N 0 a W 9 u M S 9 T d X J 2 Z X l f I F F 1 Y W x p d G F 0 a X Z l I G Z l Z W R i Y W N r I G 9 u I H R o Z S B B S U R P Y V J 0 I H B y b 2 p l Y 3 Q v Q X V 0 b 1 J l b W 9 2 Z W R D b 2 x 1 b W 5 z M S 5 7 R G 8 g e W 9 1 I G J l b G l l d m U g d G h l I G F y Y 2 h p d G V j d H V y Z S B j Y W 4 g Y m U g Z W F z a W x 5 I G V 4 d G V u Z G V k I G 9 y I H V z Z W Q g b 3 V 0 c 2 l k Z S B 0 a G U g c 2 N v c G U g b 2 Y g d G h l I E F J R E 9 h U n Q g c H J v a m V j d D 8 g L D E 2 f S Z x d W 9 0 O y w m c X V v d D t T Z W N 0 a W 9 u M S 9 T d X J 2 Z X l f I F F 1 Y W x p d G F 0 a X Z l I G Z l Z W R i Y W N r I G 9 u I H R o Z S B B S U R P Y V J 0 I H B y b 2 p l Y 3 Q v Q X V 0 b 1 J l b W 9 2 Z W R D b 2 x 1 b W 5 z M S 5 7 U G x l Y X N l L C B w c m 9 2 a W R l I G F u e S B q d X N 0 a W Z p Y 2 F 0 a W 9 u c y B h Y m 9 1 d C B 0 a G U g c H J l d m l v d X M g Y W 5 z d 2 V y c y w g Y W 5 k I G F u e S B j b 2 1 t Z W 5 0 c y B v c i B z d W d n Z X N 0 a W 9 u c y B h Y m 9 1 d C B 0 a G U g Y X J j a G l 0 Z W N 0 d X J l L i A s M T d 9 J n F 1 b 3 Q 7 L C Z x d W 9 0 O 1 N l Y 3 R p b 2 4 x L 1 N 1 c n Z l e V 8 g U X V h b G l 0 Y X R p d m U g Z m V l Z G J h Y 2 s g b 2 4 g d G h l I E F J R E 9 h U n Q g c H J v a m V j d C 9 B d X R v U m V t b 3 Z l Z E N v b H V t b n M x L n t I Y X M g d G h l I H d h e S B 3 Z S B v c m d h b m l 6 Z W Q g d G h l I G F y Y 2 h p d G V j d H V y Z S B o Z W x w Z W Q g Z W 5 z d X J l I H F 1 Y W x p d H k g a W 4 g e W 9 1 c i B z b 2 x 1 d G l v b n M v d X N l I G N h c 2 V z I G R l d m V s b 3 B l Z D 8 g K G U u Z y 4 s I C B j b 2 x s Z W N 0 a W 5 n I H J l c X V p c m V t Z W 5 0 c y B h b m Q g S 1 B J L C B h b m Q g b W F w c G l u Z y B y Z X F 1 a X J l b W V u d H M s I H N v b H V 0 a W 9 u c y w g Y W 5 k I G N v b X B v b m V u d H M p L D E 4 f S Z x d W 9 0 O y w m c X V v d D t T Z W N 0 a W 9 u M S 9 T d X J 2 Z X l f I F F 1 Y W x p d G F 0 a X Z l I G Z l Z W R i Y W N r I G 9 u I H R o Z S B B S U R P Y V J 0 I H B y b 2 p l Y 3 Q v Q X V 0 b 1 J l b W 9 2 Z W R D b 2 x 1 b W 5 z M S 5 7 Q W 5 5 I G N v b W 1 l b n Q g b 2 4 g d G h l I H B y Z X Z p b 3 V z I H F 1 Z X N 0 a W 9 u P y w x O X 0 m c X V v d D s s J n F 1 b 3 Q 7 U 2 V j d G l v b j E v U 3 V y d m V 5 X y B R d W F s a X R h d G l 2 Z S B m Z W V k Y m F j a y B v b i B 0 a G U g Q U l E T 2 F S d C B w c m 9 q Z W N 0 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U 3 V y d m V 5 X y B R d W F s a X R h d G l 2 Z S B m Z W V k Y m F j a y B v b i B 0 a G U g Q U l E T 2 F S d C B w c m 9 q Z W N 0 L 0 F 1 d G 9 S Z W 1 v d m V k Q 2 9 s d W 1 u c z E u e 0 F u e S B j b 2 1 t Z W 5 0 I G 9 u I H R o Z S B w c m V 2 a W 9 1 c y B x d W V z d G l v b j 9 f M S w y M X 0 m c X V v d D s s J n F 1 b 3 Q 7 U 2 V j d G l v b j E v U 3 V y d m V 5 X y B R d W F s a X R h d G l 2 Z S B m Z W V k Y m F j a y B v b i B 0 a G U g Q U l E T 2 F S d C B w c m 9 q Z W N 0 L 0 F 1 d G 9 S Z W 1 v d m V k Q 2 9 s d W 1 u c z E u e 0 h h c y B 0 a G U g Q U l E T 2 F S d C B p d G V y Y X R p d m U g Y X J j a G l 0 Z W N 0 a W 5 n I H B y b 2 N l c 3 M g a G V s c G V k I H R v I H B y b 3 Z p Z G U g c X V h b G l 0 e S B p b i B 0 a G U g a W 1 w b G V t Z W 5 0 Z W Q g c 2 9 s d X R p b 2 5 z L 3 R v b 2 x z P y w y M n 0 m c X V v d D s s J n F 1 b 3 Q 7 U 2 V j d G l v b j E v U 3 V y d m V 5 X y B R d W F s a X R h d G l 2 Z S B m Z W V k Y m F j a y B v b i B 0 a G U g Q U l E T 2 F S d C B w c m 9 q Z W N 0 L 0 F 1 d G 9 S Z W 1 v d m V k Q 2 9 s d W 1 u c z E u e 0 F u e S B j b 2 1 t Z W 5 0 I G 9 u I H R o Z S B w c m V 2 a W 9 1 c y B x d W V z d G l v b j 9 f M i w y M 3 0 m c X V v d D s s J n F 1 b 3 Q 7 U 2 V j d G l v b j E v U 3 V y d m V 5 X y B R d W F s a X R h d G l 2 Z S B m Z W V k Y m F j a y B v b i B 0 a G U g Q U l E T 2 F S d C B w c m 9 q Z W N 0 L 0 F 1 d G 9 S Z W 1 v d m V k Q 2 9 s d W 1 u c z E u e 0 R p Z C B m b 3 J t Y W x p e m l u Z y 9 k Z W Z p b m l u Z y B 0 a G U g c m V x d W l y Z W 1 l b n R z I G F u Z C B j Y X B h Y m l s a X R p Z X M v a W 5 0 Z X J m Y W N l c y B o Z W x w I G R l Z m l u Z S B 0 a G U g c 2 N v c G U g b 2 Y g d G h l I H N v b H V 0 a W 9 u P y w y N H 0 m c X V v d D s s J n F 1 b 3 Q 7 U 2 V j d G l v b j E v U 3 V y d m V 5 X y B R d W F s a X R h d G l 2 Z S B m Z W V k Y m F j a y B v b i B 0 a G U g Q U l E T 2 F S d C B w c m 9 q Z W N 0 L 0 F 1 d G 9 S Z W 1 v d m V k Q 2 9 s d W 1 u c z E u e 0 F u e S B j b 2 1 t Z W 5 0 I G 9 u I H R o Z S B w c m V 2 a W 9 1 c y B x d W V z d G l v b j 9 f M y w y N X 0 m c X V v d D s s J n F 1 b 3 Q 7 U 2 V j d G l v b j E v U 3 V y d m V 5 X y B R d W F s a X R h d G l 2 Z S B m Z W V k Y m F j a y B v b i B 0 a G U g Q U l E T 2 F S d C B w c m 9 q Z W N 0 L 0 F 1 d G 9 S Z W 1 v d m V k Q 2 9 s d W 1 u c z E u e 1 d h c y B p d C B o Z W x w Z n V s I H R v I G h h d m U g c m V x d W l y Z W 1 l b n R z I G 1 h c H B p b m c g d G 8 g Y W N o a W V 2 Z S B k Z X N p c m V k I G 9 1 d G N v b W V z I C h l L m c u L C B L U E l z K T 8 s M j Z 9 J n F 1 b 3 Q 7 L C Z x d W 9 0 O 1 N l Y 3 R p b 2 4 x L 1 N 1 c n Z l e V 8 g U X V h b G l 0 Y X R p d m U g Z m V l Z G J h Y 2 s g b 2 4 g d G h l I E F J R E 9 h U n Q g c H J v a m V j d C 9 B d X R v U m V t b 3 Z l Z E N v b H V t b n M x L n t B b n k g Y 2 9 t b W V u d C B v b i B 0 a G U g c H J l d m l v d X M g c X V l c 3 R p b 2 4 / X z Q s M j d 9 J n F 1 b 3 Q 7 L C Z x d W 9 0 O 1 N l Y 3 R p b 2 4 x L 1 N 1 c n Z l e V 8 g U X V h b G l 0 Y X R p d m U g Z m V l Z G J h Y 2 s g b 2 4 g d G h l I E F J R E 9 h U n Q g c H J v a m V j d C 9 B d X R v U m V t b 3 Z l Z E N v b H V t b n M x L n t I Y X Z l I H l v d S B k Z X Z l b G 9 w Z W Q g Y W 5 5 I H N v b H V 0 a W 9 u L 3 R v b 2 w g a W 4 g Q U l E T 2 F S d D 8 s M j h 9 J n F 1 b 3 Q 7 L C Z x d W 9 0 O 1 N l Y 3 R p b 2 4 x L 1 N 1 c n Z l e V 8 g U X V h b G l 0 Y X R p d m U g Z m V l Z G J h Y 2 s g b 2 4 g d G h l I E F J R E 9 h U n Q g c H J v a m V j d C 9 B d X R v U m V t b 3 Z l Z E N v b H V t b n M x L n t J Z i B 5 Z X M s I H d o Y X Q g Y X J l I H l v d X I g Z X h w Z X J p Z W 5 j Z X M g b 2 Y g Z G V 2 Z W x v c G l u Z y B 0 a G l z I H N v b H V 0 a W 9 u P y w y O X 0 m c X V v d D s s J n F 1 b 3 Q 7 U 2 V j d G l v b j E v U 3 V y d m V 5 X y B R d W F s a X R h d G l 2 Z S B m Z W V k Y m F j a y B v b i B 0 a G U g Q U l E T 2 F S d C B w c m 9 q Z W N 0 L 0 F 1 d G 9 S Z W 1 v d m V k Q 2 9 s d W 1 u c z E u e 0 h h d m U g e W 9 1 I G l u d G V n c m F 0 Z W Q g Y S B z b 2 x 1 d G l v b i 9 0 b 2 9 s I G l u I E F J R E 9 h U n Q / L D M w f S Z x d W 9 0 O y w m c X V v d D t T Z W N 0 a W 9 u M S 9 T d X J 2 Z X l f I F F 1 Y W x p d G F 0 a X Z l I G Z l Z W R i Y W N r I G 9 u I H R o Z S B B S U R P Y V J 0 I H B y b 2 p l Y 3 Q v Q X V 0 b 1 J l b W 9 2 Z W R D b 2 x 1 b W 5 z M S 5 7 S W Y g e W V z L C B 3 a G F 0 I G F y Z S B 5 b 3 V y I G V 4 c G V y a W V u Y 2 V z I G 9 m I G l u d G V n c m F 0 a W 5 n I H R o a X M g c 2 9 s d X R p b 2 4 / L D M x f S Z x d W 9 0 O y w m c X V v d D t T Z W N 0 a W 9 u M S 9 T d X J 2 Z X l f I F F 1 Y W x p d G F 0 a X Z l I G Z l Z W R i Y W N r I G 9 u I H R o Z S B B S U R P Y V J 0 I H B y b 2 p l Y 3 Q v Q X V 0 b 1 J l b W 9 2 Z W R D b 2 x 1 b W 5 z M S 5 7 S G F 2 Z S B 5 b 3 U g d X N l Z C B h b n k g c 2 9 s d X R p b 2 4 v d G 9 v b C B p b i B B S U R P Y V J 0 P y w z M n 0 m c X V v d D s s J n F 1 b 3 Q 7 U 2 V j d G l v b j E v U 3 V y d m V 5 X y B R d W F s a X R h d G l 2 Z S B m Z W V k Y m F j a y B v b i B 0 a G U g Q U l E T 2 F S d C B w c m 9 q Z W N 0 L 0 F 1 d G 9 S Z W 1 v d m V k Q 2 9 s d W 1 u c z E u e 0 l m I H l l c y w g d 2 h h d C B h c m U g e W 9 1 c i B l e H B l c m l l b m N l c y B v Z i B 1 c 2 l u Z y B 0 a G l z I H N v b H V 0 a W 9 u P y w z M 3 0 m c X V v d D s s J n F 1 b 3 Q 7 U 2 V j d G l v b j E v U 3 V y d m V 5 X y B R d W F s a X R h d G l 2 Z S B m Z W V k Y m F j a y B v b i B 0 a G U g Q U l E T 2 F S d C B w c m 9 q Z W N 0 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U 3 V y d m V 5 X y B R d W F s a X R h d G l 2 Z S B m Z W V k Y m F j a y B v b i B 0 a G U g Q U l E T 2 F S d C B w c m 9 q Z W N 0 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T d X J 2 Z X l f I F F 1 Y W x p d G F 0 a X Z l I G Z l Z W R i Y W N r I G 9 u I H R o Z S B B S U R P Y V J 0 I H B y b 2 p l Y 3 Q v Q X V 0 b 1 J l b W 9 2 Z W R D b 2 x 1 b W 5 z M S 5 7 V 2 h h d C B h c m U g e W 9 1 c i B l e H B l c m l l b m N l c y w g Z 2 9 v Z C B v c i B i Y W Q s I G 9 u I H d v c m t p b m c g d 2 l 0 a C B c J n F 1 b 3 Q 7 Q 2 9 u d G l u d W 9 1 c y B T b 2 Z 0 d 2 F y Z S B h b m Q g U 3 l z d G V t I E V u Z 2 l u Z W V y a W 5 n X C Z x d W 9 0 O y B p b i B B S U R P Y V J 0 P y A o Z S 5 n L i w g R G V 2 T 3 B z I H B o Y X N l c y k s M z Z 9 J n F 1 b 3 Q 7 L C Z x d W 9 0 O 1 N l Y 3 R p b 2 4 x L 1 N 1 c n Z l e V 8 g U X V h b G l 0 Y X R p d m U g Z m V l Z G J h Y 2 s g b 2 4 g d G h l I E F J R E 9 h U n Q g c H J v a m V j d C 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1 N 1 c n Z l e V 8 g U X V h b G l 0 Y X R p d m U g Z m V l Z G J h Y 2 s g b 2 4 g d G h l I E F J R E 9 h U n Q g c H J v a m V j d C 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T d X J 2 Z X l f I F F 1 Y W x p d G F 0 a X Z l I G Z l Z W R i Y W N r I G 9 u I H R o Z S B B S U R P Y V J 0 I H B y b 2 p l Y 3 Q v Q X V 0 b 1 J l b W 9 2 Z W R D b 2 x 1 b W 5 z M S 5 7 V 2 h h d C B h c m U g e W 9 1 c i B l e H B l c m l l b m N l c y w g Z 2 9 v Z C B v c i B i Y W Q s I G 9 u I H d v c m t p b m c g d 2 l 0 a C B c J n F 1 b 3 Q 7 Q U l E T 2 F S d C B m c m F t Z X d v c m t c J n F 1 b 3 Q 7 I G l u I E F J R E 9 h U n Q g I C h l L m c u L C B o b 3 c g Q U l E T 2 F S d C B m c m F t Z X d v c m s g Z m F j a W x p d G F 0 Z S B k Z X Z l b G 9 w b W V u d C B v Z i B z b 2 x 1 d G l v b n M s I G l u d G V n c m F 0 a W 9 u L C B h Z G 9 w d G l v b i B v Z i B z c G V j a W Z p Y y B v c i B p b m 5 v d m F 0 a X Z l I H N v b H V 0 a W 9 u c y w g L i 4 u K S A / L D M 5 f S Z x d W 9 0 O y w m c X V v d D t T Z W N 0 a W 9 u M S 9 T d X J 2 Z X l f I F F 1 Y W x p d G F 0 a X Z l I G Z l Z W R i Y W N r I G 9 u I H R o Z S B B S U R P Y V J 0 I H B y b 2 p l Y 3 Q v Q X V 0 b 1 J l b W 9 2 Z W R D b 2 x 1 b W 5 z M S 5 7 T 3 Z l c m F s b C w g Y m F z Z W Q g b 2 4 g e W 9 1 c i B l e H B l c m l l b m N l c y B p b i B B S U R P Y V J 0 L C B 3 a G F 0 I G N v d W x k I G J l I G R v b m U g Y m V 0 d G V y I G l u I G F u e S B m d X R 1 c m U g c H J v a m V j d D 8 s N D B 9 J n F 1 b 3 Q 7 L C Z x d W 9 0 O 1 N l Y 3 R p b 2 4 x L 1 N 1 c n Z l e V 8 g U X V h b G l 0 Y X R p d m U g Z m V l Z G J h Y 2 s g b 2 4 g d G h l I E F J R E 9 h U n Q g c H J v a m V j d C 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0 N v b H V t b k N v d W 5 0 J n F 1 b 3 Q 7 O j Q y L C Z x d W 9 0 O 0 t l e U N v b H V t b k 5 h b W V z J n F 1 b 3 Q 7 O l t d L C Z x d W 9 0 O 0 N v b H V t b k l k Z W 5 0 a X R p Z X M m c X V v d D s 6 W y Z x d W 9 0 O 1 N l Y 3 R p b 2 4 x L 1 N 1 c n Z l e V 8 g U X V h b G l 0 Y X R p d m U g Z m V l Z G J h Y 2 s g b 2 4 g d G h l I E F J R E 9 h U n Q g c H J v a m V j d C 9 B d X R v U m V t b 3 Z l Z E N v b H V t b n M x L n t U a W 1 l c 3 R h b X A s M H 0 m c X V v d D s s J n F 1 b 3 Q 7 U 2 V j d G l v b j E v U 3 V y d m V 5 X y B R d W F s a X R h d G l 2 Z S B m Z W V k Y m F j a y B v b i B 0 a G U g Q U l E T 2 F S d C B w c m 9 q Z W N 0 L 0 F 1 d G 9 S Z W 1 v d m V k Q 2 9 s d W 1 u c z E u e 1 V z Z X J u Y W 1 l L D F 9 J n F 1 b 3 Q 7 L C Z x d W 9 0 O 1 N l Y 3 R p b 2 4 x L 1 N 1 c n Z l e V 8 g U X V h b G l 0 Y X R p d m U g Z m V l Z G J h Y 2 s g b 2 4 g d G h l I E F J R E 9 h U n Q g c H J v a m V j d C 9 B d X R v U m V t b 3 Z l Z E N v b H V t b n M x L n t X a G l j a C B w Y X J 0 b m V y K H M p I G R v I H l v d S B y Z X B y Z X N l b n Q / L D J 9 J n F 1 b 3 Q 7 L C Z x d W 9 0 O 1 N l Y 3 R p b 2 4 x L 1 N 1 c n Z l e V 8 g U X V h b G l 0 Y X R p d m U g Z m V l Z G J h Y 2 s g b 2 4 g d G h l I E F J R E 9 h U n Q g c H J v a m V j d C 9 B d X R v U m V t b 3 Z l Z E N v b H V t b n M x L n t X a G F 0 I H B h c n R u Z X I g c m 9 s Z S B k b y B 5 b 3 U g a G F 2 Z T 8 s M 3 0 m c X V v d D s s J n F 1 b 3 Q 7 U 2 V j d G l v b j E v U 3 V y d m V 5 X y B R d W F s a X R h d G l 2 Z S B m Z W V k Y m F j a y B v b i B 0 a G U g Q U l E T 2 F S d C B w c m 9 q Z W N 0 L 0 F 1 d G 9 S Z W 1 v d m V k Q 2 9 s d W 1 u c z E u e 1 d o a W N o I F d Q c y B h c m U g e W 9 1 I G l u d m 9 s d m V k I G l u P y w 0 f S Z x d W 9 0 O y w m c X V v d D t T Z W N 0 a W 9 u M S 9 T d X J 2 Z X l f I F F 1 Y W x p d G F 0 a X Z l I G Z l Z W R i Y W N r I G 9 u I H R o Z S B B S U R P Y V J 0 I H B y b 2 p l Y 3 Q v Q X V 0 b 1 J l b W 9 2 Z W R D b 2 x 1 b W 5 z M S 5 7 R G 8 g e W 9 1 I G 1 h a W 5 s e S B 3 b 3 J r I H d p d G g g U 0 1 F I E l u Z H V z d H J 5 L C B M Y X J n Z S B J b m R 1 c 3 R y e S w g V W 5 p d m V y c 2 l 0 e S w g b 3 I g U m V z Z W F y Y 2 g g S W 5 z d G l 0 d X R l L D V 9 J n F 1 b 3 Q 7 L C Z x d W 9 0 O 1 N l Y 3 R p b 2 4 x L 1 N 1 c n Z l e V 8 g U X V h b G l 0 Y X R p d m U g Z m V l Z G J h Y 2 s g b 2 4 g d G h l I E F J R E 9 h U n Q g c H J v a m V j d C 9 B d X R v U m V t b 3 Z l Z E N v b H V t b n M x L n t Q b G V h c 2 U g c 2 V s Z W N 0 I H l v d X I g Z X h w Z X J p Z W 5 j Z S B p b i B 0 a G U g a 2 V 5 I G F y Z W F z I G 9 m I H R o Z S B w c m 9 q Z W N 0 O i B 5 Z W F y c y B v Z i B l e H B l c m l l b m N l I G l u I E R l d k 9 w c y w 2 f S Z x d W 9 0 O y w m c X V v d D t T Z W N 0 a W 9 u M S 9 T d X J 2 Z X l f I F F 1 Y W x p d G F 0 a X Z l I G Z l Z W R i Y W N r I G 9 u I H R o Z S B B S U R P Y V J 0 I H B y b 2 p l Y 3 Q v Q X V 0 b 1 J l b W 9 2 Z W R D b 2 x 1 b W 5 z M S 5 7 U G x l Y X N l I H N l b G V j d C B 5 b 3 V y I G V 4 c G V y a W V u Y 2 U g a W 4 g d G h l I G t l e S B h c m V h c y B v Z i B 0 a G U g c H J v a m V j d D o g e W V h c n M g b 2 Y g Z X h w Z X J p Z W 5 j Z S B p b i B N R E U s N 3 0 m c X V v d D s s J n F 1 b 3 Q 7 U 2 V j d G l v b j E v U 3 V y d m V 5 X y B R d W F s a X R h d G l 2 Z S B m Z W V k Y m F j a y B v b i B 0 a G U g Q U l E T 2 F S d C B w c m 9 q Z W N 0 L 0 F 1 d G 9 S Z W 1 v d m V k Q 2 9 s d W 1 u c z E u e 1 B s Z W F z Z S B z Z W x l Y 3 Q g e W 9 1 c i B l e H B l c m l l b m N l I G l u I H R o Z S B r Z X k g Y X J l Y X M g b 2 Y g d G h l I H B y b 2 p l Y 3 Q 6 I H l l Y X J z I G 9 m I G V 4 c G V y a W V u Y 2 U g a W 4 g Q U k s O H 0 m c X V v d D s s J n F 1 b 3 Q 7 U 2 V j d G l v b j E v U 3 V y d m V 5 X y B R d W F s a X R h d G l 2 Z S B m Z W V k Y m F j a y B v b i B 0 a G U g Q U l E T 2 F S d C B w c m 9 q Z W N 0 L 0 F 1 d G 9 S Z W 1 v d m V k Q 2 9 s d W 1 u c z E u e 1 d o a W N o I H N v b H V 0 a W 9 u K H M p I H d l c m U g e W 9 1 I G l u d m 9 s d m V k I G l u I G R l d m V s b 3 B p b m c s I G l u d G V n c m F 0 a W 5 n L C B v c i B 1 c 2 l u Z z 8 s O X 0 m c X V v d D s s J n F 1 b 3 Q 7 U 2 V j d G l v b j E v U 3 V y d m V 5 X y B R d W F s a X R h d G l 2 Z S B m Z W V k Y m F j a y B v b i B 0 a G U g Q U l E T 2 F S d C B w c m 9 q Z W N 0 L 0 F 1 d G 9 S Z W 1 v d m V k Q 2 9 s d W 1 u c z E u e 0 l u I H d o a W N o I G R v b W F p b i h z K S B h c m U g e W 9 1 I G F w c G x 5 a W 5 n I G 9 y I G R l d m V s b 3 B p b m c g c 2 9 s d X R p b 2 5 z P y w x M H 0 m c X V v d D s s J n F 1 b 3 Q 7 U 2 V j d G l v b j E v U 3 V y d m V 5 X y B R d W F s a X R h d G l 2 Z S B m Z W V k Y m F j a y B v b i B 0 a G U g Q U l E T 2 F S d C B w c m 9 q Z W N 0 L 0 F 1 d G 9 S Z W 1 v d m V k Q 2 9 s d W 1 u c z E u e 0 1 h a W 4 g Y W N o a W V 2 Z W 1 l b n R z I G 9 u I H R o Z S B w c m 9 q Z W N 0 I G x l d m V s I G Z v c i B 5 b 3 V y I H N v b H V 0 a W 9 u c z 8 s M T F 9 J n F 1 b 3 Q 7 L C Z x d W 9 0 O 1 N l Y 3 R p b 2 4 x L 1 N 1 c n Z l e V 8 g U X V h b G l 0 Y X R p d m U g Z m V l Z G J h Y 2 s g b 2 4 g d G h l I E F J R E 9 h U n Q g c H J v a m V j d C 9 B d X R v U m V t b 3 Z l Z E N v b H V t b n M x L n t D Y W 4 g e W 9 1 I G R l c 2 N y a W J l I G 9 u Z S B 0 b y B 0 a H J l Z S B r Z X k g Y 2 h h b G x l b m d l c y B 5 b 3 U g a G F 2 Z S B v d m V y Y 2 9 t Z S B p b i B k Z X Z l b G 9 w a W 5 n L C B 1 c 2 l u Z y w g b 3 I g a W 5 0 Z W d y Y X R p b m c g d G h l I H N v b H V 0 a W 9 u c z 8 g S G 9 3 I G R p Z C B 5 b 3 U g b 3 Z l c m N v b W U g d G h l b T 8 s M T J 9 J n F 1 b 3 Q 7 L C Z x d W 9 0 O 1 N l Y 3 R p b 2 4 x L 1 N 1 c n Z l e V 8 g U X V h b G l 0 Y X R p d m U g Z m V l Z G J h Y 2 s g b 2 4 g d G h l I E F J R E 9 h U n Q g c H J v a m V j d C 9 B d X R v U m V t b 3 Z l Z E N v b H V t b n M x L n t D Y W 4 g e W 9 1 I G R l c 2 N y a W J l I H R o Z S B p c 3 N 1 Z X M g e W 9 1 I G V u Y 2 9 1 b n R l c m V k L C B p Z i B h b n k / I E h v d y B k a W Q g e W 9 1 I G 9 2 Z X J j b 2 1 l I H R o Z W 0 s I G l m I H N v P y w x M 3 0 m c X V v d D s s J n F 1 b 3 Q 7 U 2 V j d G l v b j E v U 3 V y d m V 5 X y B R d W F s a X R h d G l 2 Z S B m Z W V k Y m F j a y B v b i B 0 a G U g Q U l E T 2 F S d C B w c m 9 q Z W N 0 L 0 F 1 d G 9 S Z W 1 v d m V k Q 2 9 s d W 1 u c z E u e 0 l z I H R o Z S B B S U R P Y V J 0 I G F y Y 2 h p d G V j d H V y Z S B j b G V h c i B h b m Q g d W 5 k Z X J z d G F u Z G F i b G U / I C h l L m c u L C B h b G w g Y 2 9 t c G 9 u Z W 5 0 c y B h c m U g d 2 V s b C B k Z X N j c m l i Z W Q p L D E 0 f S Z x d W 9 0 O y w m c X V v d D t T Z W N 0 a W 9 u M S 9 T d X J 2 Z X l f I F F 1 Y W x p d G F 0 a X Z l I G Z l Z W R i Y W N r I G 9 u I H R o Z S B B S U R P Y V J 0 I H B y b 2 p l Y 3 Q v Q X V 0 b 1 J l b W 9 2 Z W R D b 2 x 1 b W 5 z M S 5 7 S X M g d G h l I E F J R E 9 h U n Q g Y X J j a G l 0 Z W N 0 d X J l I G V h c 3 k g d G 8 g d X N l I G F u Z C B l e H B s b 3 J l P y A o Z S 5 n L i w g Z W F z e S B 0 b y B y Z W x h d G U g e W 9 1 c i B V Q y B y Z X F 1 a X J l b W V u d H M g b 3 I g c 2 9 s d X R p b 2 5 z I H R v I H R o Z S B h c m N o a X R l Y 3 R 1 c m U g Y 2 9 t c G 9 u Z W 5 0 c y k s M T V 9 J n F 1 b 3 Q 7 L C Z x d W 9 0 O 1 N l Y 3 R p b 2 4 x L 1 N 1 c n Z l e V 8 g U X V h b G l 0 Y X R p d m U g Z m V l Z G J h Y 2 s g b 2 4 g d G h l I E F J R E 9 h U n Q g c H J v a m V j d C 9 B d X R v U m V t b 3 Z l Z E N v b H V t b n M x L n t E b y B 5 b 3 U g Y m V s a W V 2 Z S B 0 a G U g Y X J j a G l 0 Z W N 0 d X J l I G N h b i B i Z S B l Y X N p b H k g Z X h 0 Z W 5 k Z W Q g b 3 I g d X N l Z C B v d X R z a W R l I H R o Z S B z Y 2 9 w Z S B v Z i B 0 a G U g Q U l E T 2 F S d C B w c m 9 q Z W N 0 P y A s M T Z 9 J n F 1 b 3 Q 7 L C Z x d W 9 0 O 1 N l Y 3 R p b 2 4 x L 1 N 1 c n Z l e V 8 g U X V h b G l 0 Y X R p d m U g Z m V l Z G J h Y 2 s g b 2 4 g d G h l I E F J R E 9 h U n Q g c H J v a m V j d C 9 B d X R v U m V t b 3 Z l Z E N v b H V t b n M x L n t Q b G V h c 2 U s I H B y b 3 Z p Z G U g Y W 5 5 I G p 1 c 3 R p Z m l j Y X R p b 2 5 z I G F i b 3 V 0 I H R o Z S B w c m V 2 a W 9 1 c y B h b n N 3 Z X J z L C B h b m Q g Y W 5 5 I G N v b W 1 l b n R z I G 9 y I H N 1 Z 2 d l c 3 R p b 2 5 z I G F i b 3 V 0 I H R o Z S B h c m N o a X R l Y 3 R 1 c m U u I C w x N 3 0 m c X V v d D s s J n F 1 b 3 Q 7 U 2 V j d G l v b j E v U 3 V y d m V 5 X y B R d W F s a X R h d G l 2 Z S B m Z W V k Y m F j a y B v b i B 0 a G U g Q U l E T 2 F S d C B w c m 9 q Z W N 0 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1 N 1 c n Z l e V 8 g U X V h b G l 0 Y X R p d m U g Z m V l Z G J h Y 2 s g b 2 4 g d G h l I E F J R E 9 h U n Q g c H J v a m V j d C 9 B d X R v U m V t b 3 Z l Z E N v b H V t b n M x L n t B b n k g Y 2 9 t b W V u d C B v b i B 0 a G U g c H J l d m l v d X M g c X V l c 3 R p b 2 4 / L D E 5 f S Z x d W 9 0 O y w m c X V v d D t T Z W N 0 a W 9 u M S 9 T d X J 2 Z X l f I F F 1 Y W x p d G F 0 a X Z l I G Z l Z W R i Y W N r I G 9 u I H R o Z S B B S U R P Y V J 0 I H B y b 2 p l Y 3 Q v Q X V 0 b 1 J l b W 9 2 Z W R D b 2 x 1 b W 5 z M S 5 7 R G l k I H R o Z S B t Y X B w a W 5 n I G N v b G x l Y 3 R l Z C B 3 a X R o a W 4 g d G h l I G F y Y 2 h p d G V j d H V y Z S B o Z W x w I G l k Z W 5 0 a W Z 5 I H B v d G V u d G l h b C B j b 2 x s Y W J v c m F 0 a W 9 u c z 8 g K G k u Z S 4 s I G x v b 2 t p b m c g Z m 9 y I H N v b H V 0 a W 9 u c y 9 y Z X F 1 a X J l b W V u d H M g b W F w c G V k I H R v I H R o Z S B z Y W 1 l I G F y Y 2 h p d G V j d H V y Z S B j b 2 1 w b 2 5 l b n R z I G l u c 3 R l Y W Q g b 2 Y g Y W 4 g Z X h o Y X V z d G l 2 Z S B z Z W F y Y 2 g g Y W N y b 3 N z I H R o Z S B s Y X J n Z S B z Z X Q g b 2 Y g c 2 9 s d X R p b 2 5 z I G F u Z C B y Z X F 1 a X J l b W V u d H M p L D I w f S Z x d W 9 0 O y w m c X V v d D t T Z W N 0 a W 9 u M S 9 T d X J 2 Z X l f I F F 1 Y W x p d G F 0 a X Z l I G Z l Z W R i Y W N r I G 9 u I H R o Z S B B S U R P Y V J 0 I H B y b 2 p l Y 3 Q v Q X V 0 b 1 J l b W 9 2 Z W R D b 2 x 1 b W 5 z M S 5 7 Q W 5 5 I G N v b W 1 l b n Q g b 2 4 g d G h l I H B y Z X Z p b 3 V z I H F 1 Z X N 0 a W 9 u P 1 8 x L D I x f S Z x d W 9 0 O y w m c X V v d D t T Z W N 0 a W 9 u M S 9 T d X J 2 Z X l f I F F 1 Y W x p d G F 0 a X Z l I G Z l Z W R i Y W N r I G 9 u I H R o Z S B B S U R P Y V J 0 I H B y b 2 p l Y 3 Q v Q X V 0 b 1 J l b W 9 2 Z W R D b 2 x 1 b W 5 z M S 5 7 S G F z I H R o Z S B B S U R P Y V J 0 I G l 0 Z X J h d G l 2 Z S B h c m N o a X R l Y 3 R p b m c g c H J v Y 2 V z c y B o Z W x w Z W Q g d G 8 g c H J v d m l k Z S B x d W F s a X R 5 I G l u I H R o Z S B p b X B s Z W 1 l b n R l Z C B z b 2 x 1 d G l v b n M v d G 9 v b H M / L D I y f S Z x d W 9 0 O y w m c X V v d D t T Z W N 0 a W 9 u M S 9 T d X J 2 Z X l f I F F 1 Y W x p d G F 0 a X Z l I G Z l Z W R i Y W N r I G 9 u I H R o Z S B B S U R P Y V J 0 I H B y b 2 p l Y 3 Q v Q X V 0 b 1 J l b W 9 2 Z W R D b 2 x 1 b W 5 z M S 5 7 Q W 5 5 I G N v b W 1 l b n Q g b 2 4 g d G h l I H B y Z X Z p b 3 V z I H F 1 Z X N 0 a W 9 u P 1 8 y L D I z f S Z x d W 9 0 O y w m c X V v d D t T Z W N 0 a W 9 u M S 9 T d X J 2 Z X l f I F F 1 Y W x p d G F 0 a X Z l I G Z l Z W R i Y W N r I G 9 u I H R o Z S B B S U R P Y V J 0 I H B y b 2 p l Y 3 Q v Q X V 0 b 1 J l b W 9 2 Z W R D b 2 x 1 b W 5 z M S 5 7 R G l k I G Z v c m 1 h b G l 6 a W 5 n L 2 R l Z m l u a W 5 n I H R o Z S B y Z X F 1 a X J l b W V u d H M g Y W 5 k I G N h c G F i a W x p d G l l c y 9 p b n R l c m Z h Y 2 V z I G h l b H A g Z G V m a W 5 l I H R o Z S B z Y 2 9 w Z S B v Z i B 0 a G U g c 2 9 s d X R p b 2 4 / L D I 0 f S Z x d W 9 0 O y w m c X V v d D t T Z W N 0 a W 9 u M S 9 T d X J 2 Z X l f I F F 1 Y W x p d G F 0 a X Z l I G Z l Z W R i Y W N r I G 9 u I H R o Z S B B S U R P Y V J 0 I H B y b 2 p l Y 3 Q v Q X V 0 b 1 J l b W 9 2 Z W R D b 2 x 1 b W 5 z M S 5 7 Q W 5 5 I G N v b W 1 l b n Q g b 2 4 g d G h l I H B y Z X Z p b 3 V z I H F 1 Z X N 0 a W 9 u P 1 8 z L D I 1 f S Z x d W 9 0 O y w m c X V v d D t T Z W N 0 a W 9 u M S 9 T d X J 2 Z X l f I F F 1 Y W x p d G F 0 a X Z l I G Z l Z W R i Y W N r I G 9 u I H R o Z S B B S U R P Y V J 0 I H B y b 2 p l Y 3 Q v Q X V 0 b 1 J l b W 9 2 Z W R D b 2 x 1 b W 5 z M S 5 7 V 2 F z I G l 0 I G h l b H B m d W w g d G 8 g a G F 2 Z S B y Z X F 1 a X J l b W V u d H M g b W F w c G l u Z y B 0 b y B h Y 2 h p Z X Z l I G R l c 2 l y Z W Q g b 3 V 0 Y 2 9 t Z X M g K G U u Z y 4 s I E t Q S X M p P y w y N n 0 m c X V v d D s s J n F 1 b 3 Q 7 U 2 V j d G l v b j E v U 3 V y d m V 5 X y B R d W F s a X R h d G l 2 Z S B m Z W V k Y m F j a y B v b i B 0 a G U g Q U l E T 2 F S d C B w c m 9 q Z W N 0 L 0 F 1 d G 9 S Z W 1 v d m V k Q 2 9 s d W 1 u c z E u e 0 F u e S B j b 2 1 t Z W 5 0 I G 9 u I H R o Z S B w c m V 2 a W 9 1 c y B x d W V z d G l v b j 9 f N C w y N 3 0 m c X V v d D s s J n F 1 b 3 Q 7 U 2 V j d G l v b j E v U 3 V y d m V 5 X y B R d W F s a X R h d G l 2 Z S B m Z W V k Y m F j a y B v b i B 0 a G U g Q U l E T 2 F S d C B w c m 9 q Z W N 0 L 0 F 1 d G 9 S Z W 1 v d m V k Q 2 9 s d W 1 u c z E u e 0 h h d m U g e W 9 1 I G R l d m V s b 3 B l Z C B h b n k g c 2 9 s d X R p b 2 4 v d G 9 v b C B p b i B B S U R P Y V J 0 P y w y O H 0 m c X V v d D s s J n F 1 b 3 Q 7 U 2 V j d G l v b j E v U 3 V y d m V 5 X y B R d W F s a X R h d G l 2 Z S B m Z W V k Y m F j a y B v b i B 0 a G U g Q U l E T 2 F S d C B w c m 9 q Z W N 0 L 0 F 1 d G 9 S Z W 1 v d m V k Q 2 9 s d W 1 u c z E u e 0 l m I H l l c y w g d 2 h h d C B h c m U g e W 9 1 c i B l e H B l c m l l b m N l c y B v Z i B k Z X Z l b G 9 w a W 5 n I H R o a X M g c 2 9 s d X R p b 2 4 / L D I 5 f S Z x d W 9 0 O y w m c X V v d D t T Z W N 0 a W 9 u M S 9 T d X J 2 Z X l f I F F 1 Y W x p d G F 0 a X Z l I G Z l Z W R i Y W N r I G 9 u I H R o Z S B B S U R P Y V J 0 I H B y b 2 p l Y 3 Q v Q X V 0 b 1 J l b W 9 2 Z W R D b 2 x 1 b W 5 z M S 5 7 S G F 2 Z S B 5 b 3 U g a W 5 0 Z W d y Y X R l Z C B h I H N v b H V 0 a W 9 u L 3 R v b 2 w g a W 4 g Q U l E T 2 F S d D 8 s M z B 9 J n F 1 b 3 Q 7 L C Z x d W 9 0 O 1 N l Y 3 R p b 2 4 x L 1 N 1 c n Z l e V 8 g U X V h b G l 0 Y X R p d m U g Z m V l Z G J h Y 2 s g b 2 4 g d G h l I E F J R E 9 h U n Q g c H J v a m V j d C 9 B d X R v U m V t b 3 Z l Z E N v b H V t b n M x L n t J Z i B 5 Z X M s I H d o Y X Q g Y X J l I H l v d X I g Z X h w Z X J p Z W 5 j Z X M g b 2 Y g a W 5 0 Z W d y Y X R p b m c g d G h p c y B z b 2 x 1 d G l v b j 8 s M z F 9 J n F 1 b 3 Q 7 L C Z x d W 9 0 O 1 N l Y 3 R p b 2 4 x L 1 N 1 c n Z l e V 8 g U X V h b G l 0 Y X R p d m U g Z m V l Z G J h Y 2 s g b 2 4 g d G h l I E F J R E 9 h U n Q g c H J v a m V j d C 9 B d X R v U m V t b 3 Z l Z E N v b H V t b n M x L n t I Y X Z l I H l v d S B 1 c 2 V k I G F u e S B z b 2 x 1 d G l v b i 9 0 b 2 9 s I G l u I E F J R E 9 h U n Q / L D M y f S Z x d W 9 0 O y w m c X V v d D t T Z W N 0 a W 9 u M S 9 T d X J 2 Z X l f I F F 1 Y W x p d G F 0 a X Z l I G Z l Z W R i Y W N r I G 9 u I H R o Z S B B S U R P Y V J 0 I H B y b 2 p l Y 3 Q v Q X V 0 b 1 J l b W 9 2 Z W R D b 2 x 1 b W 5 z M S 5 7 S W Y g e W V z L C B 3 a G F 0 I G F y Z S B 5 b 3 V y I G V 4 c G V y a W V u Y 2 V z I G 9 m I H V z a W 5 n I H R o a X M g c 2 9 s d X R p b 2 4 / L D M z f S Z x d W 9 0 O y w m c X V v d D t T Z W N 0 a W 9 u M S 9 T d X J 2 Z X l f I F F 1 Y W x p d G F 0 a X Z l I G Z l Z W R i Y W N r I G 9 u I H R o Z S B B S U R P Y V J 0 I H B y b 2 p l Y 3 Q 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T d X J 2 Z X l f I F F 1 Y W x p d G F 0 a X Z l I G Z l Z W R i Y W N r I G 9 u I H R o Z S B B S U R P Y V J 0 I H B y b 2 p l Y 3 Q v Q X V 0 b 1 J l b W 9 2 Z W R D b 2 x 1 b W 5 z M S 5 7 V 2 h h d C B h c m U g e W 9 1 c i B l e H B l c m l l b m N l c y w g Z 2 9 v Z C B v c i B i Y W Q s I G 9 u I H d v c m t p b m c g d 2 l 0 a C B c J n F 1 b 3 Q 7 U m V x d W l y Z W 1 l b n R z I E V u Z 2 l u Z W V y a W 5 n X C Z x d W 9 0 O y B p b i B B S U R P Y V J 0 P y A g K G U u Z y 4 s I G 1 v Z G V s L W J h c 2 V k I H J l c X V p c m V t Z W 5 0 I G V u Z 2 l u Z W V y a W 5 n I H B y b 2 N l c 3 M g Y W R v c H R l Z C B p b i B X U D E s I O K A p i k s M z V 9 J n F 1 b 3 Q 7 L C Z x d W 9 0 O 1 N l Y 3 R p b 2 4 x L 1 N 1 c n Z l e V 8 g U X V h b G l 0 Y X R p d m U g Z m V l Z G J h Y 2 s g b 2 4 g d G h l I E F J R E 9 h U n Q g c H J v a m V j d C 9 B d X R v U m V t b 3 Z l Z E N v b H V t b n M x L n t X a G F 0 I G F y Z S B 5 b 3 V y I G V 4 c G V y a W V u Y 2 V z L C B n b 2 9 k I G 9 y I G J h Z C w g b 2 4 g d 2 9 y a 2 l u Z y B 3 a X R o I F w m c X V v d D t D b 2 5 0 a W 5 1 b 3 V z I F N v Z n R 3 Y X J l I G F u Z C B T e X N 0 Z W 0 g R W 5 n a W 5 l Z X J p b m d c J n F 1 b 3 Q 7 I G l u I E F J R E 9 h U n Q / I C h l L m c u L C B E Z X Z P c H M g c G h h c 2 V z K S w z N n 0 m c X V v d D s s J n F 1 b 3 Q 7 U 2 V j d G l v b j E v U 3 V y d m V 5 X y B R d W F s a X R h d G l 2 Z S B m Z W V k Y m F j a y B v b i B 0 a G U g Q U l E T 2 F S d C B w c m 9 q Z W N 0 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U 3 V y d m V 5 X y B R d W F s a X R h d G l 2 Z S B m Z W V k Y m F j a y B v b i B 0 a G U g Q U l E T 2 F S d C B w c m 9 q Z W N 0 L 0 F 1 d G 9 S Z W 1 v d m V k Q 2 9 s d W 1 u c z E u e 1 d o Y X Q g Y X J l I H l v d X I g Z X h w Z X J p Z W 5 j Z X M s I G d v b 2 Q g b 3 I g Y m F k L C B v b i B 3 b 3 J r a W 5 n I H d p d G g g X C Z x d W 9 0 O 0 R h d G F c J n F 1 b 3 Q 7 I G l u I E F J R E 9 h U n Q / I C A o Z S 5 n L i w g Z m 9 y b W F 0 c y B h b m Q g c 3 R h b m R h c m R z L C B k Y X R h I G F 2 Y W l s Y W J p b G l 0 e S w g Q U l E T 2 F S d C B k Y X R h I G 1 v Z G V s L C B 0 c m F p b m l u Z y w g L i 4 u K S A s M z h 9 J n F 1 b 3 Q 7 L C Z x d W 9 0 O 1 N l Y 3 R p b 2 4 x L 1 N 1 c n Z l e V 8 g U X V h b G l 0 Y X R p d m U g Z m V l Z G J h Y 2 s g b 2 4 g d G h l I E F J R E 9 h U n Q g c H J v a m V j d C 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1 N 1 c n Z l e V 8 g U X V h b G l 0 Y X R p d m U g Z m V l Z G J h Y 2 s g b 2 4 g d G h l I E F J R E 9 h U n Q g c H J v a m V j d C 9 B d X R v U m V t b 3 Z l Z E N v b H V t b n M x L n t P d m V y Y W x s L C B i Y X N l Z C B v b i B 5 b 3 V y I G V 4 c G V y a W V u Y 2 V z I G l u I E F J R E 9 h U n Q s I H d o Y X Q g Y 2 9 1 b G Q g Y m U g Z G 9 u Z S B i Z X R 0 Z X I g a W 4 g Y W 5 5 I G Z 1 d H V y Z S B w c m 9 q Z W N 0 P y w 0 M H 0 m c X V v d D s s J n F 1 b 3 Q 7 U 2 V j d G l v b j E v U 3 V y d m V 5 X y B R d W F s a X R h d G l 2 Z S B m Z W V k Y m F j a y B v b i B 0 a G U g Q U l E T 2 F S d C B w c m 9 q Z W N 0 L 0 F 1 d G 9 S Z W 1 v d m V k Q 2 9 s d W 1 u c z E u e 0 R p Z C B B S U R P Y V J 0 I G x l Y W Q g d G 8 g b m V 3 I G l k Z W F z I G 9 y I G 5 l d y B w b 3 R l b n R p Y W w g Y 2 9 s b G F i b 3 J h d G l v b n M / I F B s Z W F z Z S B k Z X N j c m l i Z S B i c m l l Z m x 5 I G h v d y B 5 b 3 U g c m V h Y 2 h l Z C B 0 a G l z I G N v b G x h Y m 9 y Y X R p b 2 4 s I G F u Z C B v b i B h I G h p Z 2 g t b G V 2 Z W w s I H d o Y X Q g e W 9 1 I G N v b n N p Z G V y I G N v b G x h Y m 9 y Y X R p b m c g b 2 4 u L D Q x f S Z x d W 9 0 O 1 0 s J n F 1 b 3 Q 7 U m V s Y X R p b 2 5 z a G l w S W 5 m b y Z x d W 9 0 O z p b X X 0 i I C 8 + P C 9 T d G F i b G V F b n R y a W V z P j w v S X R l b T 4 8 S X R l b T 4 8 S X R l b U x v Y 2 F 0 a W 9 u P j x J d G V t V H l w Z T 5 G b 3 J t d W x h P C 9 J d G V t V H l w Z T 4 8 S X R l b V B h d G g + U 2 V j d G l v b j E v U 3 V y d m V 5 X y U y M F F 1 Y W x p d G F 0 a X Z l J T I w Z m V l Z G J h Y 2 s l M j B v b i U y M H R o Z S U y M E F J R E 9 h U n Q l M j B w c m 9 q Z W N 0 L 0 9 y a W d p b m U 8 L 0 l 0 Z W 1 Q Y X R o P j w v S X R l b U x v Y 2 F 0 a W 9 u P j x T d G F i b G V F b n R y a W V z I C 8 + P C 9 J d G V t P j x J d G V t P j x J d G V t T G 9 j Y X R p b 2 4 + P E l 0 Z W 1 U e X B l P k Z v c m 1 1 b G E 8 L 0 l 0 Z W 1 U e X B l P j x J d G V t U G F 0 a D 5 T Z W N 0 a W 9 u M S 9 T d X J 2 Z X l f J T I w U X V h b G l 0 Y X R p d m U l M j B m Z W V k Y m F j a y U y M G 9 u J T I w d G h l J T I w Q U l E T 2 F S d C U y M H B y b 2 p l Y 3 Q v S W 5 0 Z X N 0 Y X p p b 2 5 p J T I w Y W x 6 Y X R l J T I w Z G k l M j B s a X Z l b G x v P C 9 J d G V t U G F 0 a D 4 8 L 0 l 0 Z W 1 M b 2 N h d G l v b j 4 8 U 3 R h Y m x l R W 5 0 c m l l c y A v P j w v S X R l b T 4 8 S X R l b T 4 8 S X R l b U x v Y 2 F 0 a W 9 u P j x J d G V t V H l w Z T 5 G b 3 J t d W x h P C 9 J d G V t V H l w Z T 4 8 S X R l b V B h d G g + U 2 V j d G l v b j E v U 3 V y d m V 5 X y U y M F F 1 Y W x p d G F 0 a X Z l J T I w Z m V l Z G J h Y 2 s l M j B v b i U y M H R o Z S U y M E F J R E 9 h U n Q l M j B w c m 9 q Z W N 0 L 0 1 v Z G l m a W N h d G 8 l M j B 0 a X B v P C 9 J d G V t U G F 0 a D 4 8 L 0 l 0 Z W 1 M b 2 N h d G l v b j 4 8 U 3 R h Y m x l R W 5 0 c m l l c y A v P j w v S X R l b T 4 8 L 0 l 0 Z W 1 z P j w v T G 9 j Y W x Q Y W N r Y W d l T W V 0 Y W R h d G F G a W x l P h Y A A A B Q S w U G A A A A A A A A A A A A A A A A A A A A A A A A J g E A A A E A A A D Q j J 3 f A R X R E Y x 6 A M B P w p f r A Q A A A D I w u N S k + e l F n O e e / 5 O Y e 4 w A A A A A A g A A A A A A E G Y A A A A B A A A g A A A A o 9 O L 1 2 n l h / i 2 e F F / 7 / J 5 + V Q s Q 9 2 8 l F P 1 3 1 h k B u R S o 8 0 A A A A A D o A A A A A C A A A g A A A A d m b H n b h j b A v G e 2 8 J M 0 u H m u k 7 n 1 i q 5 i V b P 8 9 C N I Z t C i l Q A A A A E O D 8 U j a y 0 I J Y h F c X I 1 o T N R c V 8 M L I H L g / h e a D A 5 L A i L U j c z c / s Y 4 n Z Z y X M c 4 E 7 i o l 7 e k 4 E l 0 V S D 9 W Y Y c d f R e F L p / W 6 e j E n t v 8 9 t P 4 n 3 6 v I 4 V A A A A A t P u s z m P d j / 4 j y X c n f p D 0 M p c I b M s 7 X w o + j J k Y n d W c b G J p 5 Q v s K S b L v O z y B J 7 X / t m j N 0 p x a 8 T b U M z r H O l g / + n R 7 g = = < / D a t a M a s h u p > 
</file>

<file path=customXml/itemProps1.xml><?xml version="1.0" encoding="utf-8"?>
<ds:datastoreItem xmlns:ds="http://schemas.openxmlformats.org/officeDocument/2006/customXml" ds:itemID="{C095AD80-F3D4-4DFA-806B-69EE802B36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Survey_ Qualitative feedback on</vt:lpstr>
      <vt:lpstr>UCP-SP</vt:lpstr>
      <vt:lpstr>UCP-SP Years</vt:lpstr>
      <vt:lpstr>UCP-SP-Work</vt:lpstr>
      <vt:lpstr>Work</vt:lpstr>
      <vt:lpstr>Work-Years</vt:lpstr>
      <vt:lpstr>Work-Years (Ordered)</vt:lpstr>
      <vt:lpstr>Work-Years (Academi-Industry)</vt:lpstr>
      <vt:lpstr>Domain (UCS-SP)</vt:lpstr>
      <vt:lpstr>Domain (Ind-Acc)</vt:lpstr>
      <vt:lpstr>Solution-number</vt:lpstr>
      <vt:lpstr>Achievement</vt:lpstr>
      <vt:lpstr>Achievement-Challenge-Issues</vt:lpstr>
      <vt:lpstr>Challenge-Issue-Analysis</vt:lpstr>
      <vt:lpstr>Architecture</vt:lpstr>
      <vt:lpstr>Likert Statistical Analysis</vt:lpstr>
      <vt:lpstr>User Perception</vt:lpstr>
      <vt:lpstr>User Perception (Development)</vt:lpstr>
      <vt:lpstr>Qualitative Experiences</vt:lpstr>
      <vt:lpstr>Future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2024-10-03T20:20:32Z</dcterms:modified>
</cp:coreProperties>
</file>