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Quality-checker\"/>
    </mc:Choice>
  </mc:AlternateContent>
  <xr:revisionPtr revIDLastSave="0" documentId="13_ncr:1_{C0FB7408-ACB0-466F-86CD-61346201FC0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X22" i="1"/>
  <c r="X21" i="1"/>
  <c r="X20" i="1"/>
  <c r="X19" i="1"/>
  <c r="X18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<sst xmlns="http://schemas.openxmlformats.org/spreadsheetml/2006/main" count="47" uniqueCount="47">
  <si>
    <t>File</t>
  </si>
  <si>
    <t>Levenshtein-Dist</t>
  </si>
  <si>
    <t>Levenshtein-Sim</t>
  </si>
  <si>
    <t>LCS-Dist</t>
  </si>
  <si>
    <t>LCS-Sim</t>
  </si>
  <si>
    <t>Damerau-Levenshtein-Dist</t>
  </si>
  <si>
    <t>Damerau-Levenshtein-Sim</t>
  </si>
  <si>
    <t>Jaro-Sim</t>
  </si>
  <si>
    <t>1-cosine</t>
  </si>
  <si>
    <t>2-cosine</t>
  </si>
  <si>
    <t>3-cosine</t>
  </si>
  <si>
    <t>4-cosine</t>
  </si>
  <si>
    <t>1-jaccard</t>
  </si>
  <si>
    <t>2-jaccard</t>
  </si>
  <si>
    <t>3-jaccard</t>
  </si>
  <si>
    <t>4-jaccard</t>
  </si>
  <si>
    <t>1-sorensen_dice</t>
  </si>
  <si>
    <t>2-sorensen_dice</t>
  </si>
  <si>
    <t>3-sorensen_dice</t>
  </si>
  <si>
    <t>4-sorensen_dice</t>
  </si>
  <si>
    <t>1-qgram</t>
  </si>
  <si>
    <t>2-qgram</t>
  </si>
  <si>
    <t>3-qgram</t>
  </si>
  <si>
    <t>4-qgram</t>
  </si>
  <si>
    <t>2024-02-13 16.44 00%20-%20DigitalCam%20Nominal-representations.aird.xes</t>
  </si>
  <si>
    <t>2024-02-13 16.59 00%20-%20DigitalCam%20Parallel-representations.aird.xes</t>
  </si>
  <si>
    <t>2024-02-13 17.34 01%20-%20FIRFIRGCD-representations.aird.xes</t>
  </si>
  <si>
    <t>2024-02-14 14.40 02%20-%20RT%20App-representations.aird.xes</t>
  </si>
  <si>
    <t>2024-02-14 14.50 03%20-%20RT%20App%20Paper-representations.aird.xes</t>
  </si>
  <si>
    <t>2024-02-14 15.04 04%20-%20RT%20App%20Paper%202-representations.aird.xes</t>
  </si>
  <si>
    <t>2024-02-14 15.40 05%20-%20Hepsy%20Example-representations.aird.xes</t>
  </si>
  <si>
    <t>2024-02-14 15.51 06%20-%20Sobel-representations.aird.xes</t>
  </si>
  <si>
    <t>2024-02-14 15.52 07%20-%20Roberts-representations.aird.xes</t>
  </si>
  <si>
    <t>2024-02-14 16.25 08%20-%20RASTA-PLP-representations.aird.xes</t>
  </si>
  <si>
    <t>2024-02-14 17.00 09%20-%20Susan-representations.aird.xes</t>
  </si>
  <si>
    <t>2024-02-14 17.46 10%20-%20JPEG_encoder-representations.aird.xes</t>
  </si>
  <si>
    <t>2024-02-14 17.58 11%20-%20JPEG%20Reduced-representations.aird.xes</t>
  </si>
  <si>
    <t>2024-02-14 18.17 12%20-%20FIRFIRGCD_ext-representations.aird.xes</t>
  </si>
  <si>
    <t>2024-02-14 18.30 13%20-%20FIRFIRGCD_HPV-representations.aird.xes</t>
  </si>
  <si>
    <t>Min</t>
  </si>
  <si>
    <t>Q1</t>
  </si>
  <si>
    <t>MEDIAN</t>
  </si>
  <si>
    <t>Q3</t>
  </si>
  <si>
    <t>Max</t>
  </si>
  <si>
    <t>AVG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</si>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</sst>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C25" sqref="C25"/>
    </sheetView>
  </sheetViews>
  <sheetFormatPr defaultRowHeight="14.4" x14ac:dyDescent="0.3"/>
  <cols>
    <col min="1" max="1" width="70.77734375" bestFit="1" customWidth="1"/>
    <col min="2" max="2" width="15.6640625" bestFit="1" customWidth="1"/>
    <col min="3" max="3" width="15.5546875" bestFit="1" customWidth="1"/>
    <col min="4" max="4" width="7.88671875" bestFit="1" customWidth="1"/>
    <col min="5" max="5" width="12" bestFit="1" customWidth="1"/>
    <col min="6" max="6" width="24.44140625" bestFit="1" customWidth="1"/>
    <col min="7" max="7" width="24.33203125" bestFit="1" customWidth="1"/>
    <col min="8" max="16" width="12" bestFit="1" customWidth="1"/>
    <col min="17" max="20" width="15.21875" bestFit="1" customWidth="1"/>
    <col min="21" max="24" width="12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632</v>
      </c>
      <c r="C2">
        <v>0.72377622377622375</v>
      </c>
      <c r="D2">
        <v>720</v>
      </c>
      <c r="E2">
        <v>0.82608695652173914</v>
      </c>
      <c r="F2">
        <v>632</v>
      </c>
      <c r="G2">
        <v>0.72377622377622375</v>
      </c>
      <c r="H2">
        <v>0.80514424851157484</v>
      </c>
      <c r="I2">
        <v>0.9985898007707853</v>
      </c>
      <c r="J2">
        <v>0.99592889071795809</v>
      </c>
      <c r="K2">
        <v>0.98605672598367955</v>
      </c>
      <c r="L2">
        <v>0.96777760679986302</v>
      </c>
      <c r="M2">
        <v>0.9642857142857143</v>
      </c>
      <c r="N2">
        <v>0.92982456140350878</v>
      </c>
      <c r="O2">
        <v>0.9101123595505618</v>
      </c>
      <c r="P2">
        <v>0.81746031746031744</v>
      </c>
      <c r="Q2">
        <v>0.98181818181818181</v>
      </c>
      <c r="R2">
        <v>0.96363636363636362</v>
      </c>
      <c r="S2">
        <v>0.95294117647058818</v>
      </c>
      <c r="T2">
        <v>0.89956331877729256</v>
      </c>
      <c r="U2">
        <v>0.82254196642685851</v>
      </c>
      <c r="V2">
        <v>0.81774580335731417</v>
      </c>
      <c r="W2">
        <v>0.80861244019138756</v>
      </c>
      <c r="X2">
        <v>0.7952380952380953</v>
      </c>
    </row>
    <row r="3" spans="1:24" x14ac:dyDescent="0.3">
      <c r="A3" t="s">
        <v>25</v>
      </c>
      <c r="B3">
        <v>1960</v>
      </c>
      <c r="C3">
        <v>0.48257655755015838</v>
      </c>
      <c r="D3">
        <v>2219</v>
      </c>
      <c r="E3">
        <v>0.62849489368826383</v>
      </c>
      <c r="F3">
        <v>1960</v>
      </c>
      <c r="G3">
        <v>0.48257655755015838</v>
      </c>
      <c r="H3">
        <v>0.70276854793441812</v>
      </c>
      <c r="I3">
        <v>0.98169871346793669</v>
      </c>
      <c r="J3">
        <v>0.96324730602145892</v>
      </c>
      <c r="K3">
        <v>0.91452289730839353</v>
      </c>
      <c r="L3">
        <v>0.83591237671164809</v>
      </c>
      <c r="M3">
        <v>0.59259259259259256</v>
      </c>
      <c r="N3">
        <v>0.56603773584905659</v>
      </c>
      <c r="O3">
        <v>0.52439024390243905</v>
      </c>
      <c r="P3">
        <v>0.47706422018348632</v>
      </c>
      <c r="Q3">
        <v>0.7441860465116279</v>
      </c>
      <c r="R3">
        <v>0.72289156626506024</v>
      </c>
      <c r="S3">
        <v>0.68799999999999994</v>
      </c>
      <c r="T3">
        <v>0.64596273291925466</v>
      </c>
      <c r="U3">
        <v>0.489247311827957</v>
      </c>
      <c r="V3">
        <v>0.44386422976501311</v>
      </c>
      <c r="W3">
        <v>0.39746835443037981</v>
      </c>
      <c r="X3">
        <v>0.3571428571428571</v>
      </c>
    </row>
    <row r="4" spans="1:24" x14ac:dyDescent="0.3">
      <c r="A4" t="s">
        <v>26</v>
      </c>
      <c r="B4">
        <v>1898</v>
      </c>
      <c r="C4">
        <v>0.55798789007918026</v>
      </c>
      <c r="D4">
        <v>2012</v>
      </c>
      <c r="E4">
        <v>0.7059339374451914</v>
      </c>
      <c r="F4">
        <v>1898</v>
      </c>
      <c r="G4">
        <v>0.55798789007918026</v>
      </c>
      <c r="H4">
        <v>0.72126274760883513</v>
      </c>
      <c r="I4">
        <v>0.99065607431305602</v>
      </c>
      <c r="J4">
        <v>0.97832969388413671</v>
      </c>
      <c r="K4">
        <v>0.94291347838001804</v>
      </c>
      <c r="L4">
        <v>0.88598885921952164</v>
      </c>
      <c r="M4">
        <v>0.9642857142857143</v>
      </c>
      <c r="N4">
        <v>0.92982456140350878</v>
      </c>
      <c r="O4">
        <v>0.92045454545454541</v>
      </c>
      <c r="P4">
        <v>0.83464566929133854</v>
      </c>
      <c r="Q4">
        <v>0.98181818181818181</v>
      </c>
      <c r="R4">
        <v>0.96363636363636362</v>
      </c>
      <c r="S4">
        <v>0.95857988165680474</v>
      </c>
      <c r="T4">
        <v>0.90987124463519309</v>
      </c>
      <c r="U4">
        <v>0.54822954822954828</v>
      </c>
      <c r="V4">
        <v>0.52898550724637683</v>
      </c>
      <c r="W4">
        <v>0.50835322195704058</v>
      </c>
      <c r="X4">
        <v>0.48470588235294121</v>
      </c>
    </row>
    <row r="5" spans="1:24" x14ac:dyDescent="0.3">
      <c r="A5" t="s">
        <v>27</v>
      </c>
      <c r="B5">
        <v>627</v>
      </c>
      <c r="C5">
        <v>0.65662650602409633</v>
      </c>
      <c r="D5">
        <v>749</v>
      </c>
      <c r="E5">
        <v>0.78371354317066122</v>
      </c>
      <c r="F5">
        <v>627</v>
      </c>
      <c r="G5">
        <v>0.65662650602409633</v>
      </c>
      <c r="H5">
        <v>0.82144173762019113</v>
      </c>
      <c r="I5">
        <v>0.99491343335823701</v>
      </c>
      <c r="J5">
        <v>0.98527716315431002</v>
      </c>
      <c r="K5">
        <v>0.94768182491573005</v>
      </c>
      <c r="L5">
        <v>0.88498656095734407</v>
      </c>
      <c r="M5">
        <v>0.8928571428571429</v>
      </c>
      <c r="N5">
        <v>0.8771929824561403</v>
      </c>
      <c r="O5">
        <v>0.875</v>
      </c>
      <c r="P5">
        <v>0.80158730158730163</v>
      </c>
      <c r="Q5">
        <v>0.94339622641509435</v>
      </c>
      <c r="R5">
        <v>0.93457943925233644</v>
      </c>
      <c r="S5">
        <v>0.93333333333333335</v>
      </c>
      <c r="T5">
        <v>0.88986784140969166</v>
      </c>
      <c r="U5">
        <v>0.81609195402298851</v>
      </c>
      <c r="V5">
        <v>0.75977653631284914</v>
      </c>
      <c r="W5">
        <v>0.70189701897018963</v>
      </c>
      <c r="X5">
        <v>0.64304461942257218</v>
      </c>
    </row>
    <row r="6" spans="1:24" x14ac:dyDescent="0.3">
      <c r="A6" t="s">
        <v>28</v>
      </c>
      <c r="B6">
        <v>732</v>
      </c>
      <c r="C6">
        <v>0.66997294860234446</v>
      </c>
      <c r="D6">
        <v>884</v>
      </c>
      <c r="E6">
        <v>0.78647342995169078</v>
      </c>
      <c r="F6">
        <v>732</v>
      </c>
      <c r="G6">
        <v>0.66997294860234446</v>
      </c>
      <c r="H6">
        <v>0.81681413352115584</v>
      </c>
      <c r="I6">
        <v>0.99491714456374192</v>
      </c>
      <c r="J6">
        <v>0.98518349489591195</v>
      </c>
      <c r="K6">
        <v>0.93877405036891004</v>
      </c>
      <c r="L6">
        <v>0.89275766447643068</v>
      </c>
      <c r="M6">
        <v>0.93103448275862066</v>
      </c>
      <c r="N6">
        <v>0.89830508474576276</v>
      </c>
      <c r="O6">
        <v>0.89010989010989006</v>
      </c>
      <c r="P6">
        <v>0.84126984126984128</v>
      </c>
      <c r="Q6">
        <v>0.9642857142857143</v>
      </c>
      <c r="R6">
        <v>0.9464285714285714</v>
      </c>
      <c r="S6">
        <v>0.94186046511627908</v>
      </c>
      <c r="T6">
        <v>0.91379310344827591</v>
      </c>
      <c r="U6">
        <v>0.83495145631067957</v>
      </c>
      <c r="V6">
        <v>0.77411764705882358</v>
      </c>
      <c r="W6">
        <v>0.69751693002257342</v>
      </c>
      <c r="X6">
        <v>0.65198237885462551</v>
      </c>
    </row>
    <row r="7" spans="1:24" x14ac:dyDescent="0.3">
      <c r="A7" t="s">
        <v>29</v>
      </c>
      <c r="B7">
        <v>1224</v>
      </c>
      <c r="C7">
        <v>0.52093933463796471</v>
      </c>
      <c r="D7">
        <v>1500</v>
      </c>
      <c r="E7">
        <v>0.64969640354974312</v>
      </c>
      <c r="F7">
        <v>1224</v>
      </c>
      <c r="G7">
        <v>0.52093933463796471</v>
      </c>
      <c r="H7">
        <v>0.74329745541968295</v>
      </c>
      <c r="I7">
        <v>0.95868084166679257</v>
      </c>
      <c r="J7">
        <v>0.89789361207835916</v>
      </c>
      <c r="K7">
        <v>0.67829911867283188</v>
      </c>
      <c r="L7">
        <v>0.57275840852822291</v>
      </c>
      <c r="M7">
        <v>0.7857142857142857</v>
      </c>
      <c r="N7">
        <v>0.67924528301886788</v>
      </c>
      <c r="O7">
        <v>0.6097560975609756</v>
      </c>
      <c r="P7">
        <v>0.5</v>
      </c>
      <c r="Q7">
        <v>0.88</v>
      </c>
      <c r="R7">
        <v>0.8089887640449438</v>
      </c>
      <c r="S7">
        <v>0.75757575757575757</v>
      </c>
      <c r="T7">
        <v>0.66666666666666663</v>
      </c>
      <c r="U7">
        <v>0.56487025948103797</v>
      </c>
      <c r="V7">
        <v>0.4838709677419355</v>
      </c>
      <c r="W7">
        <v>0.36842105263157898</v>
      </c>
      <c r="X7">
        <v>0.31641285956006771</v>
      </c>
    </row>
    <row r="8" spans="1:24" x14ac:dyDescent="0.3">
      <c r="A8" t="s">
        <v>30</v>
      </c>
      <c r="B8">
        <v>2843</v>
      </c>
      <c r="C8">
        <v>0.33074387947269301</v>
      </c>
      <c r="D8">
        <v>2917</v>
      </c>
      <c r="E8">
        <v>0.49207731150966388</v>
      </c>
      <c r="F8">
        <v>2843</v>
      </c>
      <c r="G8">
        <v>0.33074387947269301</v>
      </c>
      <c r="H8">
        <v>0.6441171067126622</v>
      </c>
      <c r="I8">
        <v>0.92630712017566641</v>
      </c>
      <c r="J8">
        <v>0.82674075085126975</v>
      </c>
      <c r="K8">
        <v>0.55286995162201991</v>
      </c>
      <c r="L8">
        <v>0.41966242745760179</v>
      </c>
      <c r="M8">
        <v>0.62962962962962965</v>
      </c>
      <c r="N8">
        <v>0.49056603773584911</v>
      </c>
      <c r="O8">
        <v>0.40963855421686751</v>
      </c>
      <c r="P8">
        <v>0.31623931623931623</v>
      </c>
      <c r="Q8">
        <v>0.77272727272727271</v>
      </c>
      <c r="R8">
        <v>0.65822784810126578</v>
      </c>
      <c r="S8">
        <v>0.58119658119658124</v>
      </c>
      <c r="T8">
        <v>0.48051948051948051</v>
      </c>
      <c r="U8">
        <v>0.33495736906211943</v>
      </c>
      <c r="V8">
        <v>0.29928741092636579</v>
      </c>
      <c r="W8">
        <v>0.25661680092059841</v>
      </c>
      <c r="X8">
        <v>0.2247191011235955</v>
      </c>
    </row>
    <row r="9" spans="1:24" x14ac:dyDescent="0.3">
      <c r="A9" t="s">
        <v>31</v>
      </c>
      <c r="B9">
        <v>642</v>
      </c>
      <c r="C9">
        <v>0.71580345285524571</v>
      </c>
      <c r="D9">
        <v>773</v>
      </c>
      <c r="E9">
        <v>0.81314962533236645</v>
      </c>
      <c r="F9">
        <v>642</v>
      </c>
      <c r="G9">
        <v>0.71580345285524571</v>
      </c>
      <c r="H9">
        <v>0.8084414206857341</v>
      </c>
      <c r="I9">
        <v>0.99867612807037487</v>
      </c>
      <c r="J9">
        <v>0.99484128410953654</v>
      </c>
      <c r="K9">
        <v>0.97339690518669275</v>
      </c>
      <c r="L9">
        <v>0.92551652862557743</v>
      </c>
      <c r="M9">
        <v>0.8928571428571429</v>
      </c>
      <c r="N9">
        <v>0.875</v>
      </c>
      <c r="O9">
        <v>0.85057471264367812</v>
      </c>
      <c r="P9">
        <v>0.73770491803278693</v>
      </c>
      <c r="Q9">
        <v>0.94339622641509435</v>
      </c>
      <c r="R9">
        <v>0.93333333333333335</v>
      </c>
      <c r="S9">
        <v>0.91925465838509313</v>
      </c>
      <c r="T9">
        <v>0.84905660377358494</v>
      </c>
      <c r="U9">
        <v>0.81560283687943258</v>
      </c>
      <c r="V9">
        <v>0.7981220657276995</v>
      </c>
      <c r="W9">
        <v>0.76036866359447008</v>
      </c>
      <c r="X9">
        <v>0.70469798657718119</v>
      </c>
    </row>
    <row r="10" spans="1:24" x14ac:dyDescent="0.3">
      <c r="A10" t="s">
        <v>32</v>
      </c>
      <c r="B10">
        <v>633</v>
      </c>
      <c r="C10">
        <v>0.73832162050434058</v>
      </c>
      <c r="D10">
        <v>792</v>
      </c>
      <c r="E10">
        <v>0.83069687900812317</v>
      </c>
      <c r="F10">
        <v>633</v>
      </c>
      <c r="G10">
        <v>0.73832162050434058</v>
      </c>
      <c r="H10">
        <v>0.83560207566594757</v>
      </c>
      <c r="I10">
        <v>0.99783961366232521</v>
      </c>
      <c r="J10">
        <v>0.99393133590207483</v>
      </c>
      <c r="K10">
        <v>0.97716467735442869</v>
      </c>
      <c r="L10">
        <v>0.95505391912659909</v>
      </c>
      <c r="M10">
        <v>0.9642857142857143</v>
      </c>
      <c r="N10">
        <v>0.92982456140350878</v>
      </c>
      <c r="O10">
        <v>0.9101123595505618</v>
      </c>
      <c r="P10">
        <v>0.81599999999999995</v>
      </c>
      <c r="Q10">
        <v>0.98181818181818181</v>
      </c>
      <c r="R10">
        <v>0.96363636363636362</v>
      </c>
      <c r="S10">
        <v>0.95294117647058818</v>
      </c>
      <c r="T10">
        <v>0.89867841409691629</v>
      </c>
      <c r="U10">
        <v>0.89845474613686538</v>
      </c>
      <c r="V10">
        <v>0.84120171673819744</v>
      </c>
      <c r="W10">
        <v>0.77225672877846785</v>
      </c>
      <c r="X10">
        <v>0.73225152129817439</v>
      </c>
    </row>
    <row r="11" spans="1:24" x14ac:dyDescent="0.3">
      <c r="A11" t="s">
        <v>33</v>
      </c>
      <c r="B11">
        <v>832</v>
      </c>
      <c r="C11">
        <v>0.70412517780938833</v>
      </c>
      <c r="D11">
        <v>988</v>
      </c>
      <c r="E11">
        <v>0.8095605242868158</v>
      </c>
      <c r="F11">
        <v>832</v>
      </c>
      <c r="G11">
        <v>0.70412517780938833</v>
      </c>
      <c r="H11">
        <v>0.79768501795460167</v>
      </c>
      <c r="I11">
        <v>0.99653106448893614</v>
      </c>
      <c r="J11">
        <v>0.99054942109391109</v>
      </c>
      <c r="K11">
        <v>0.96535806820332914</v>
      </c>
      <c r="L11">
        <v>0.93582089075769648</v>
      </c>
      <c r="M11">
        <v>0.93103448275862066</v>
      </c>
      <c r="N11">
        <v>0.89830508474576276</v>
      </c>
      <c r="O11">
        <v>0.87096774193548387</v>
      </c>
      <c r="P11">
        <v>0.77272727272727271</v>
      </c>
      <c r="Q11">
        <v>0.9642857142857143</v>
      </c>
      <c r="R11">
        <v>0.9464285714285714</v>
      </c>
      <c r="S11">
        <v>0.93103448275862066</v>
      </c>
      <c r="T11">
        <v>0.87179487179487181</v>
      </c>
      <c r="U11">
        <v>0.76951672862453535</v>
      </c>
      <c r="V11">
        <v>0.71480144404332124</v>
      </c>
      <c r="W11">
        <v>0.64869565217391312</v>
      </c>
      <c r="X11">
        <v>0.61433447098976113</v>
      </c>
    </row>
    <row r="12" spans="1:24" x14ac:dyDescent="0.3">
      <c r="A12" t="s">
        <v>34</v>
      </c>
      <c r="B12">
        <v>714</v>
      </c>
      <c r="C12">
        <v>0.68793706293706292</v>
      </c>
      <c r="D12">
        <v>868</v>
      </c>
      <c r="E12">
        <v>0.78777506112469431</v>
      </c>
      <c r="F12">
        <v>714</v>
      </c>
      <c r="G12">
        <v>0.68793706293706292</v>
      </c>
      <c r="H12">
        <v>0.78126195348125782</v>
      </c>
      <c r="I12">
        <v>0.99806515980087229</v>
      </c>
      <c r="J12">
        <v>0.99342711831999797</v>
      </c>
      <c r="K12">
        <v>0.97484517847514573</v>
      </c>
      <c r="L12">
        <v>0.9302888951048518</v>
      </c>
      <c r="M12">
        <v>0.9642857142857143</v>
      </c>
      <c r="N12">
        <v>0.92982456140350878</v>
      </c>
      <c r="O12">
        <v>0.87912087912087911</v>
      </c>
      <c r="P12">
        <v>0.73134328358208955</v>
      </c>
      <c r="Q12">
        <v>0.98181818181818181</v>
      </c>
      <c r="R12">
        <v>0.96363636363636362</v>
      </c>
      <c r="S12">
        <v>0.93567251461988299</v>
      </c>
      <c r="T12">
        <v>0.84482758620689657</v>
      </c>
      <c r="U12">
        <v>0.76610978520286399</v>
      </c>
      <c r="V12">
        <v>0.75296912114014258</v>
      </c>
      <c r="W12">
        <v>0.72365339578454335</v>
      </c>
      <c r="X12">
        <v>0.67198177676537585</v>
      </c>
    </row>
    <row r="13" spans="1:24" x14ac:dyDescent="0.3">
      <c r="A13" t="s">
        <v>35</v>
      </c>
      <c r="B13">
        <v>4607</v>
      </c>
      <c r="C13">
        <v>0.25404792746113991</v>
      </c>
      <c r="D13">
        <v>4686</v>
      </c>
      <c r="E13">
        <v>0.40275299515676782</v>
      </c>
      <c r="F13">
        <v>4607</v>
      </c>
      <c r="G13">
        <v>0.25404792746113991</v>
      </c>
      <c r="H13">
        <v>0.60660091733631194</v>
      </c>
      <c r="I13">
        <v>0.90510831597827168</v>
      </c>
      <c r="J13">
        <v>0.79445470927745765</v>
      </c>
      <c r="K13">
        <v>0.59050202158280207</v>
      </c>
      <c r="L13">
        <v>0.53319586794481977</v>
      </c>
      <c r="M13">
        <v>0.77777777777777779</v>
      </c>
      <c r="N13">
        <v>0.6470588235294118</v>
      </c>
      <c r="O13">
        <v>0.5641025641025641</v>
      </c>
      <c r="P13">
        <v>0.4017857142857143</v>
      </c>
      <c r="Q13">
        <v>0.875</v>
      </c>
      <c r="R13">
        <v>0.7857142857142857</v>
      </c>
      <c r="S13">
        <v>0.72131147540983609</v>
      </c>
      <c r="T13">
        <v>0.57324840764331209</v>
      </c>
      <c r="U13">
        <v>0.24114088159031979</v>
      </c>
      <c r="V13">
        <v>0.23941227312013821</v>
      </c>
      <c r="W13">
        <v>0.23448275862068971</v>
      </c>
      <c r="X13">
        <v>0.2211784799316823</v>
      </c>
    </row>
    <row r="14" spans="1:24" x14ac:dyDescent="0.3">
      <c r="A14" t="s">
        <v>36</v>
      </c>
      <c r="B14">
        <v>884</v>
      </c>
      <c r="C14">
        <v>0.6706408345752608</v>
      </c>
      <c r="D14">
        <v>1140</v>
      </c>
      <c r="E14">
        <v>0.77795091546552397</v>
      </c>
      <c r="F14">
        <v>884</v>
      </c>
      <c r="G14">
        <v>0.6706408345752608</v>
      </c>
      <c r="H14">
        <v>0.81141935813204136</v>
      </c>
      <c r="I14">
        <v>0.9958773602616825</v>
      </c>
      <c r="J14">
        <v>0.99018219632633542</v>
      </c>
      <c r="K14">
        <v>0.96829439634408099</v>
      </c>
      <c r="L14">
        <v>0.94012836347867268</v>
      </c>
      <c r="M14">
        <v>0.9642857142857143</v>
      </c>
      <c r="N14">
        <v>0.92982456140350878</v>
      </c>
      <c r="O14">
        <v>0.87912087912087911</v>
      </c>
      <c r="P14">
        <v>0.75</v>
      </c>
      <c r="Q14">
        <v>0.98181818181818181</v>
      </c>
      <c r="R14">
        <v>0.96363636363636362</v>
      </c>
      <c r="S14">
        <v>0.93567251461988299</v>
      </c>
      <c r="T14">
        <v>0.8571428571428571</v>
      </c>
      <c r="U14">
        <v>0.82170542635658916</v>
      </c>
      <c r="V14">
        <v>0.76981132075471703</v>
      </c>
      <c r="W14">
        <v>0.70802919708029199</v>
      </c>
      <c r="X14">
        <v>0.65309734513274331</v>
      </c>
    </row>
    <row r="15" spans="1:24" x14ac:dyDescent="0.3">
      <c r="A15" t="s">
        <v>37</v>
      </c>
      <c r="B15">
        <v>4013</v>
      </c>
      <c r="C15">
        <v>0.43462947309101152</v>
      </c>
      <c r="D15">
        <v>4379</v>
      </c>
      <c r="E15">
        <v>0.58708156529938704</v>
      </c>
      <c r="F15">
        <v>4013</v>
      </c>
      <c r="G15">
        <v>0.43462947309101152</v>
      </c>
      <c r="H15">
        <v>0.68265120903246512</v>
      </c>
      <c r="I15">
        <v>0.91435421662952743</v>
      </c>
      <c r="J15">
        <v>0.81275900204950324</v>
      </c>
      <c r="K15">
        <v>0.55031311951135586</v>
      </c>
      <c r="L15">
        <v>0.48570061843994089</v>
      </c>
      <c r="M15">
        <v>0.6785714285714286</v>
      </c>
      <c r="N15">
        <v>0.54385964912280704</v>
      </c>
      <c r="O15">
        <v>0.48351648351648352</v>
      </c>
      <c r="P15">
        <v>0.38759689922480622</v>
      </c>
      <c r="Q15">
        <v>0.80851063829787229</v>
      </c>
      <c r="R15">
        <v>0.70454545454545459</v>
      </c>
      <c r="S15">
        <v>0.6518518518518519</v>
      </c>
      <c r="T15">
        <v>0.55865921787709494</v>
      </c>
      <c r="U15">
        <v>0.38207885304659489</v>
      </c>
      <c r="V15">
        <v>0.32827586206896547</v>
      </c>
      <c r="W15">
        <v>0.2649572649572649</v>
      </c>
      <c r="X15">
        <v>0.2304737516005122</v>
      </c>
    </row>
    <row r="16" spans="1:24" x14ac:dyDescent="0.3">
      <c r="A16" t="s">
        <v>38</v>
      </c>
      <c r="B16">
        <v>2480</v>
      </c>
      <c r="C16">
        <v>0.53997403079206086</v>
      </c>
      <c r="D16">
        <v>2763</v>
      </c>
      <c r="E16">
        <v>0.67980067215204543</v>
      </c>
      <c r="F16">
        <v>2480</v>
      </c>
      <c r="G16">
        <v>0.53997403079206086</v>
      </c>
      <c r="H16">
        <v>0.72218881452693007</v>
      </c>
      <c r="I16">
        <v>0.98456363986835504</v>
      </c>
      <c r="J16">
        <v>0.95871276589433718</v>
      </c>
      <c r="K16">
        <v>0.87586123458445353</v>
      </c>
      <c r="L16">
        <v>0.73835709391096127</v>
      </c>
      <c r="M16">
        <v>0.8571428571428571</v>
      </c>
      <c r="N16">
        <v>0.8035714285714286</v>
      </c>
      <c r="O16">
        <v>0.7528089887640449</v>
      </c>
      <c r="P16">
        <v>0.65354330708661412</v>
      </c>
      <c r="Q16">
        <v>0.92307692307692313</v>
      </c>
      <c r="R16">
        <v>0.8910891089108911</v>
      </c>
      <c r="S16">
        <v>0.85897435897435892</v>
      </c>
      <c r="T16">
        <v>0.79047619047619044</v>
      </c>
      <c r="U16">
        <v>0.57669902912621351</v>
      </c>
      <c r="V16">
        <v>0.53889943074003788</v>
      </c>
      <c r="W16">
        <v>0.49722735674676521</v>
      </c>
      <c r="X16">
        <v>0.44593386952636282</v>
      </c>
    </row>
    <row r="18" spans="1:24" x14ac:dyDescent="0.3">
      <c r="A18" s="2" t="s">
        <v>39</v>
      </c>
      <c r="B18" s="3">
        <f>QUARTILE(B2:B16,0)</f>
        <v>627</v>
      </c>
      <c r="C18" s="3">
        <f>QUARTILE(C2:C16,0)</f>
        <v>0.25404792746113991</v>
      </c>
      <c r="D18" s="3">
        <f t="shared" ref="D18:W18" si="0">QUARTILE(D2:D16,0)</f>
        <v>720</v>
      </c>
      <c r="E18" s="3">
        <f t="shared" si="0"/>
        <v>0.40275299515676782</v>
      </c>
      <c r="F18" s="3">
        <f t="shared" si="0"/>
        <v>627</v>
      </c>
      <c r="G18" s="3">
        <f t="shared" si="0"/>
        <v>0.25404792746113991</v>
      </c>
      <c r="H18" s="3">
        <f t="shared" si="0"/>
        <v>0.60660091733631194</v>
      </c>
      <c r="I18" s="3">
        <f t="shared" si="0"/>
        <v>0.90510831597827168</v>
      </c>
      <c r="J18" s="3">
        <f t="shared" si="0"/>
        <v>0.79445470927745765</v>
      </c>
      <c r="K18" s="3">
        <f t="shared" si="0"/>
        <v>0.55031311951135586</v>
      </c>
      <c r="L18" s="3">
        <f t="shared" si="0"/>
        <v>0.41966242745760179</v>
      </c>
      <c r="M18" s="3">
        <f t="shared" si="0"/>
        <v>0.59259259259259256</v>
      </c>
      <c r="N18" s="3">
        <f t="shared" si="0"/>
        <v>0.49056603773584911</v>
      </c>
      <c r="O18" s="3">
        <f t="shared" si="0"/>
        <v>0.40963855421686751</v>
      </c>
      <c r="P18" s="3">
        <f t="shared" si="0"/>
        <v>0.31623931623931623</v>
      </c>
      <c r="Q18" s="3">
        <f t="shared" si="0"/>
        <v>0.7441860465116279</v>
      </c>
      <c r="R18" s="3">
        <f t="shared" si="0"/>
        <v>0.65822784810126578</v>
      </c>
      <c r="S18" s="3">
        <f t="shared" si="0"/>
        <v>0.58119658119658124</v>
      </c>
      <c r="T18" s="3">
        <f t="shared" si="0"/>
        <v>0.48051948051948051</v>
      </c>
      <c r="U18" s="3">
        <f t="shared" si="0"/>
        <v>0.24114088159031979</v>
      </c>
      <c r="V18" s="3">
        <f t="shared" si="0"/>
        <v>0.23941227312013821</v>
      </c>
      <c r="W18" s="3">
        <f t="shared" si="0"/>
        <v>0.23448275862068971</v>
      </c>
      <c r="X18" s="3">
        <f t="shared" ref="X18" si="1">QUARTILE(X2:X16,0)</f>
        <v>0.2211784799316823</v>
      </c>
    </row>
    <row r="19" spans="1:24" x14ac:dyDescent="0.3">
      <c r="A19" s="2" t="s">
        <v>40</v>
      </c>
      <c r="B19" s="3">
        <f>QUARTILE(B2:B16,1)</f>
        <v>678</v>
      </c>
      <c r="C19" s="3">
        <f>QUARTILE(C2:C16,1)</f>
        <v>0.50175794609406155</v>
      </c>
      <c r="D19" s="3">
        <f t="shared" ref="D19:W19" si="2">QUARTILE(D2:D16,1)</f>
        <v>830</v>
      </c>
      <c r="E19" s="3">
        <f t="shared" si="2"/>
        <v>0.63909564861900348</v>
      </c>
      <c r="F19" s="3">
        <f t="shared" si="2"/>
        <v>678</v>
      </c>
      <c r="G19" s="3">
        <f t="shared" si="2"/>
        <v>0.50175794609406155</v>
      </c>
      <c r="H19" s="3">
        <f t="shared" si="2"/>
        <v>0.71201564777162663</v>
      </c>
      <c r="I19" s="3">
        <f t="shared" si="2"/>
        <v>0.97018977756736469</v>
      </c>
      <c r="J19" s="3">
        <f t="shared" si="2"/>
        <v>0.92830318898634823</v>
      </c>
      <c r="K19" s="3">
        <f t="shared" si="2"/>
        <v>0.7770801766286427</v>
      </c>
      <c r="L19" s="3">
        <f t="shared" si="2"/>
        <v>0.65555775121959203</v>
      </c>
      <c r="M19" s="3">
        <f t="shared" si="2"/>
        <v>0.78174603174603174</v>
      </c>
      <c r="N19" s="3">
        <f t="shared" si="2"/>
        <v>0.66315205327413984</v>
      </c>
      <c r="O19" s="3">
        <f t="shared" si="2"/>
        <v>0.58692933083176979</v>
      </c>
      <c r="P19" s="3">
        <f t="shared" si="2"/>
        <v>0.48853211009174313</v>
      </c>
      <c r="Q19" s="3">
        <f t="shared" si="2"/>
        <v>0.87749999999999995</v>
      </c>
      <c r="R19" s="3">
        <f t="shared" si="2"/>
        <v>0.7973515248796148</v>
      </c>
      <c r="S19" s="3">
        <f t="shared" si="2"/>
        <v>0.73944361649279688</v>
      </c>
      <c r="T19" s="3">
        <f t="shared" si="2"/>
        <v>0.65631469979296064</v>
      </c>
      <c r="U19" s="3">
        <f t="shared" si="2"/>
        <v>0.51873843002875264</v>
      </c>
      <c r="V19" s="3">
        <f t="shared" si="2"/>
        <v>0.46386759875347428</v>
      </c>
      <c r="W19" s="3">
        <f t="shared" si="2"/>
        <v>0.38294470353097942</v>
      </c>
      <c r="X19" s="3">
        <f t="shared" ref="X19" si="3">QUARTILE(X2:X16,1)</f>
        <v>0.3367778583514624</v>
      </c>
    </row>
    <row r="20" spans="1:24" x14ac:dyDescent="0.3">
      <c r="A20" s="2" t="s">
        <v>41</v>
      </c>
      <c r="B20" s="3">
        <f>QUARTILE(B2:B16,2)</f>
        <v>884</v>
      </c>
      <c r="C20" s="3">
        <f>QUARTILE(C2:C16,2)</f>
        <v>0.65662650602409633</v>
      </c>
      <c r="D20" s="3">
        <f t="shared" ref="D20:W20" si="4">QUARTILE(D2:D16,2)</f>
        <v>1140</v>
      </c>
      <c r="E20" s="3">
        <f t="shared" si="4"/>
        <v>0.77795091546552397</v>
      </c>
      <c r="F20" s="3">
        <f t="shared" si="4"/>
        <v>884</v>
      </c>
      <c r="G20" s="3">
        <f t="shared" si="4"/>
        <v>0.65662650602409633</v>
      </c>
      <c r="H20" s="3">
        <f t="shared" si="4"/>
        <v>0.78126195348125782</v>
      </c>
      <c r="I20" s="3">
        <f t="shared" si="4"/>
        <v>0.99491343335823701</v>
      </c>
      <c r="J20" s="3">
        <f t="shared" si="4"/>
        <v>0.98518349489591195</v>
      </c>
      <c r="K20" s="3">
        <f t="shared" si="4"/>
        <v>0.94291347838001804</v>
      </c>
      <c r="L20" s="3">
        <f t="shared" si="4"/>
        <v>0.88598885921952164</v>
      </c>
      <c r="M20" s="3">
        <f t="shared" si="4"/>
        <v>0.8928571428571429</v>
      </c>
      <c r="N20" s="3">
        <f t="shared" si="4"/>
        <v>0.8771929824561403</v>
      </c>
      <c r="O20" s="3">
        <f t="shared" si="4"/>
        <v>0.87096774193548387</v>
      </c>
      <c r="P20" s="3">
        <f t="shared" si="4"/>
        <v>0.73770491803278693</v>
      </c>
      <c r="Q20" s="3">
        <f t="shared" si="4"/>
        <v>0.94339622641509435</v>
      </c>
      <c r="R20" s="3">
        <f t="shared" si="4"/>
        <v>0.93457943925233644</v>
      </c>
      <c r="S20" s="3">
        <f t="shared" si="4"/>
        <v>0.93103448275862066</v>
      </c>
      <c r="T20" s="3">
        <f t="shared" si="4"/>
        <v>0.84905660377358494</v>
      </c>
      <c r="U20" s="3">
        <f t="shared" si="4"/>
        <v>0.76610978520286399</v>
      </c>
      <c r="V20" s="3">
        <f t="shared" si="4"/>
        <v>0.71480144404332124</v>
      </c>
      <c r="W20" s="3">
        <f t="shared" si="4"/>
        <v>0.64869565217391312</v>
      </c>
      <c r="X20" s="3">
        <f t="shared" ref="X20" si="5">QUARTILE(X2:X16,2)</f>
        <v>0.61433447098976113</v>
      </c>
    </row>
    <row r="21" spans="1:24" x14ac:dyDescent="0.3">
      <c r="A21" s="2" t="s">
        <v>42</v>
      </c>
      <c r="B21" s="3">
        <f>QUARTILE(B2:B16,3)</f>
        <v>2220</v>
      </c>
      <c r="C21" s="3">
        <f>QUARTILE(C2:C16,3)</f>
        <v>0.69603112037322568</v>
      </c>
      <c r="D21" s="3">
        <f t="shared" ref="D21:W21" si="6">QUARTILE(D2:D16,3)</f>
        <v>2491</v>
      </c>
      <c r="E21" s="3">
        <f t="shared" si="6"/>
        <v>0.79866779270575505</v>
      </c>
      <c r="F21" s="3">
        <f t="shared" si="6"/>
        <v>2220</v>
      </c>
      <c r="G21" s="3">
        <f t="shared" si="6"/>
        <v>0.69603112037322568</v>
      </c>
      <c r="H21" s="3">
        <f t="shared" si="6"/>
        <v>0.80993038940888773</v>
      </c>
      <c r="I21" s="3">
        <f t="shared" si="6"/>
        <v>0.99718533907563067</v>
      </c>
      <c r="J21" s="3">
        <f t="shared" si="6"/>
        <v>0.99198826970695453</v>
      </c>
      <c r="K21" s="3">
        <f t="shared" si="6"/>
        <v>0.97084565076538687</v>
      </c>
      <c r="L21" s="3">
        <f t="shared" si="6"/>
        <v>0.93305489293127408</v>
      </c>
      <c r="M21" s="3">
        <f t="shared" si="6"/>
        <v>0.9642857142857143</v>
      </c>
      <c r="N21" s="3">
        <f t="shared" si="6"/>
        <v>0.92982456140350878</v>
      </c>
      <c r="O21" s="3">
        <f t="shared" si="6"/>
        <v>0.88461538461538458</v>
      </c>
      <c r="P21" s="3">
        <f t="shared" si="6"/>
        <v>0.80879365079365084</v>
      </c>
      <c r="Q21" s="3">
        <f t="shared" si="6"/>
        <v>0.98181818181818181</v>
      </c>
      <c r="R21" s="3">
        <f t="shared" si="6"/>
        <v>0.96363636363636362</v>
      </c>
      <c r="S21" s="3">
        <f t="shared" si="6"/>
        <v>0.93876648986808098</v>
      </c>
      <c r="T21" s="3">
        <f t="shared" si="6"/>
        <v>0.89427312775330403</v>
      </c>
      <c r="U21" s="3">
        <f t="shared" si="6"/>
        <v>0.81889869018978878</v>
      </c>
      <c r="V21" s="3">
        <f t="shared" si="6"/>
        <v>0.7719644839067703</v>
      </c>
      <c r="W21" s="3">
        <f t="shared" si="6"/>
        <v>0.71584129643241767</v>
      </c>
      <c r="X21" s="3">
        <f t="shared" ref="X21" si="7">QUARTILE(X2:X16,3)</f>
        <v>0.66253956094905964</v>
      </c>
    </row>
    <row r="22" spans="1:24" x14ac:dyDescent="0.3">
      <c r="A22" s="2" t="s">
        <v>43</v>
      </c>
      <c r="B22" s="3">
        <f>QUARTILE(B2:B16,4)</f>
        <v>4607</v>
      </c>
      <c r="C22" s="3">
        <f>QUARTILE(C2:C16,4)</f>
        <v>0.73832162050434058</v>
      </c>
      <c r="D22" s="3">
        <f t="shared" ref="D22:W22" si="8">QUARTILE(D2:D16,4)</f>
        <v>4686</v>
      </c>
      <c r="E22" s="3">
        <f t="shared" si="8"/>
        <v>0.83069687900812317</v>
      </c>
      <c r="F22" s="3">
        <f t="shared" si="8"/>
        <v>4607</v>
      </c>
      <c r="G22" s="3">
        <f t="shared" si="8"/>
        <v>0.73832162050434058</v>
      </c>
      <c r="H22" s="3">
        <f t="shared" si="8"/>
        <v>0.83560207566594757</v>
      </c>
      <c r="I22" s="3">
        <f t="shared" si="8"/>
        <v>0.99867612807037487</v>
      </c>
      <c r="J22" s="3">
        <f t="shared" si="8"/>
        <v>0.99592889071795809</v>
      </c>
      <c r="K22" s="3">
        <f t="shared" si="8"/>
        <v>0.98605672598367955</v>
      </c>
      <c r="L22" s="3">
        <f t="shared" si="8"/>
        <v>0.96777760679986302</v>
      </c>
      <c r="M22" s="3">
        <f t="shared" si="8"/>
        <v>0.9642857142857143</v>
      </c>
      <c r="N22" s="3">
        <f t="shared" si="8"/>
        <v>0.92982456140350878</v>
      </c>
      <c r="O22" s="3">
        <f t="shared" si="8"/>
        <v>0.92045454545454541</v>
      </c>
      <c r="P22" s="3">
        <f t="shared" si="8"/>
        <v>0.84126984126984128</v>
      </c>
      <c r="Q22" s="3">
        <f t="shared" si="8"/>
        <v>0.98181818181818181</v>
      </c>
      <c r="R22" s="3">
        <f t="shared" si="8"/>
        <v>0.96363636363636362</v>
      </c>
      <c r="S22" s="3">
        <f t="shared" si="8"/>
        <v>0.95857988165680474</v>
      </c>
      <c r="T22" s="3">
        <f t="shared" si="8"/>
        <v>0.91379310344827591</v>
      </c>
      <c r="U22" s="3">
        <f t="shared" si="8"/>
        <v>0.89845474613686538</v>
      </c>
      <c r="V22" s="3">
        <f t="shared" si="8"/>
        <v>0.84120171673819744</v>
      </c>
      <c r="W22" s="3">
        <f t="shared" si="8"/>
        <v>0.80861244019138756</v>
      </c>
      <c r="X22" s="3">
        <f t="shared" ref="X22" si="9">QUARTILE(X2:X16,4)</f>
        <v>0.7952380952380953</v>
      </c>
    </row>
    <row r="23" spans="1:24" x14ac:dyDescent="0.3">
      <c r="A23" s="2" t="s">
        <v>44</v>
      </c>
      <c r="B23" s="3">
        <f>AVERAGE(B2:B16)</f>
        <v>1648.0666666666666</v>
      </c>
      <c r="C23" s="3">
        <f>AVERAGE(C2:C16)</f>
        <v>0.5792068613445448</v>
      </c>
      <c r="D23" s="3">
        <f t="shared" ref="D23:W23" si="10">AVERAGE(D2:D16)</f>
        <v>1826</v>
      </c>
      <c r="E23" s="3">
        <f t="shared" si="10"/>
        <v>0.7040829809108452</v>
      </c>
      <c r="F23" s="3">
        <f t="shared" si="10"/>
        <v>1648.0666666666666</v>
      </c>
      <c r="G23" s="3">
        <f t="shared" si="10"/>
        <v>0.5792068613445448</v>
      </c>
      <c r="H23" s="3">
        <f t="shared" si="10"/>
        <v>0.75337978294292085</v>
      </c>
      <c r="I23" s="3">
        <f t="shared" si="10"/>
        <v>0.97578524180510406</v>
      </c>
      <c r="J23" s="3">
        <f t="shared" si="10"/>
        <v>0.94409724963843733</v>
      </c>
      <c r="K23" s="3">
        <f t="shared" si="10"/>
        <v>0.85579024323292485</v>
      </c>
      <c r="L23" s="3">
        <f t="shared" si="10"/>
        <v>0.79359373876931671</v>
      </c>
      <c r="M23" s="3">
        <f t="shared" si="10"/>
        <v>0.85270935960591143</v>
      </c>
      <c r="N23" s="3">
        <f t="shared" si="10"/>
        <v>0.79521766111950865</v>
      </c>
      <c r="O23" s="3">
        <f t="shared" si="10"/>
        <v>0.75531908663665692</v>
      </c>
      <c r="P23" s="3">
        <f t="shared" si="10"/>
        <v>0.6559312040647256</v>
      </c>
      <c r="Q23" s="3">
        <f t="shared" si="10"/>
        <v>0.91519704474041486</v>
      </c>
      <c r="R23" s="3">
        <f t="shared" si="10"/>
        <v>0.8766939174137689</v>
      </c>
      <c r="S23" s="3">
        <f t="shared" si="10"/>
        <v>0.84801334856263066</v>
      </c>
      <c r="T23" s="3">
        <f t="shared" si="10"/>
        <v>0.77667523582583864</v>
      </c>
      <c r="U23" s="3">
        <f t="shared" si="10"/>
        <v>0.64547987682164032</v>
      </c>
      <c r="V23" s="3">
        <f t="shared" si="10"/>
        <v>0.60607608911612643</v>
      </c>
      <c r="W23" s="3">
        <f t="shared" si="10"/>
        <v>0.55657045579067699</v>
      </c>
      <c r="X23" s="3">
        <f t="shared" ref="X23" si="11">AVERAGE(X2:X16)</f>
        <v>0.51647966636776987</v>
      </c>
    </row>
    <row r="24" spans="1:24" x14ac:dyDescent="0.3">
      <c r="A24" s="4" t="s">
        <v>45</v>
      </c>
      <c r="B24">
        <f>_xlfn.VAR.P(B2:B16)</f>
        <v>1592446.4622222222</v>
      </c>
      <c r="C24">
        <f t="shared" ref="C24:X24" si="12">_xlfn.VAR.P(C2:C16)</f>
        <v>2.1198834717887458E-2</v>
      </c>
      <c r="D24">
        <f t="shared" si="12"/>
        <v>1640005.2</v>
      </c>
      <c r="E24">
        <f t="shared" si="12"/>
        <v>1.5881810242451149E-2</v>
      </c>
      <c r="F24">
        <f t="shared" si="12"/>
        <v>1592446.4622222222</v>
      </c>
      <c r="G24">
        <f t="shared" si="12"/>
        <v>2.1198834717887458E-2</v>
      </c>
      <c r="H24">
        <f t="shared" si="12"/>
        <v>4.6926391484236191E-3</v>
      </c>
      <c r="I24">
        <f t="shared" si="12"/>
        <v>1.0290430164914275E-3</v>
      </c>
      <c r="J24">
        <f t="shared" si="12"/>
        <v>5.0097324553785814E-3</v>
      </c>
      <c r="K24">
        <f t="shared" si="12"/>
        <v>2.6539995038450823E-2</v>
      </c>
      <c r="L24">
        <f t="shared" si="12"/>
        <v>3.446417298375435E-2</v>
      </c>
      <c r="M24">
        <f t="shared" si="12"/>
        <v>1.5707453911070514E-2</v>
      </c>
      <c r="N24">
        <f t="shared" si="12"/>
        <v>2.4594774385788519E-2</v>
      </c>
      <c r="O24">
        <f t="shared" si="12"/>
        <v>3.1016279226584453E-2</v>
      </c>
      <c r="P24">
        <f t="shared" si="12"/>
        <v>3.215868489269863E-2</v>
      </c>
      <c r="Q24">
        <f t="shared" si="12"/>
        <v>6.1628517197731712E-3</v>
      </c>
      <c r="R24">
        <f t="shared" si="12"/>
        <v>1.1211048562264018E-2</v>
      </c>
      <c r="S24">
        <f t="shared" si="12"/>
        <v>1.5819652488875895E-2</v>
      </c>
      <c r="T24">
        <f t="shared" si="12"/>
        <v>2.071651315066169E-2</v>
      </c>
      <c r="U24">
        <f t="shared" si="12"/>
        <v>4.1645234403957322E-2</v>
      </c>
      <c r="V24">
        <f t="shared" si="12"/>
        <v>4.0431774910068406E-2</v>
      </c>
      <c r="W24">
        <f t="shared" si="12"/>
        <v>3.9814652246534542E-2</v>
      </c>
      <c r="X24">
        <f t="shared" si="12"/>
        <v>3.81345368670368E-2</v>
      </c>
    </row>
    <row r="25" spans="1:24" x14ac:dyDescent="0.3">
      <c r="A25" s="4" t="s">
        <v>46</v>
      </c>
      <c r="B25">
        <f>_xlfn.STDEV.P(B2:B16)</f>
        <v>1261.9217337942248</v>
      </c>
      <c r="C25">
        <f t="shared" ref="C25:X25" si="13">_xlfn.STDEV.P(C2:C16)</f>
        <v>0.14559819613541733</v>
      </c>
      <c r="D25">
        <f t="shared" si="13"/>
        <v>1280.626877743865</v>
      </c>
      <c r="E25">
        <f t="shared" si="13"/>
        <v>0.12602305440851347</v>
      </c>
      <c r="F25">
        <f t="shared" si="13"/>
        <v>1261.9217337942248</v>
      </c>
      <c r="G25">
        <f t="shared" si="13"/>
        <v>0.14559819613541733</v>
      </c>
      <c r="H25">
        <f t="shared" si="13"/>
        <v>6.8502840440551216E-2</v>
      </c>
      <c r="I25">
        <f t="shared" si="13"/>
        <v>3.2078700355398247E-2</v>
      </c>
      <c r="J25">
        <f t="shared" si="13"/>
        <v>7.0779463514345609E-2</v>
      </c>
      <c r="K25">
        <f t="shared" si="13"/>
        <v>0.16291100342963585</v>
      </c>
      <c r="L25">
        <f t="shared" si="13"/>
        <v>0.18564528807312711</v>
      </c>
      <c r="M25">
        <f t="shared" si="13"/>
        <v>0.12532938167513041</v>
      </c>
      <c r="N25">
        <f t="shared" si="13"/>
        <v>0.15682721187915227</v>
      </c>
      <c r="O25">
        <f t="shared" si="13"/>
        <v>0.17611439244588858</v>
      </c>
      <c r="P25">
        <f t="shared" si="13"/>
        <v>0.17932842745281249</v>
      </c>
      <c r="Q25">
        <f t="shared" si="13"/>
        <v>7.8503832516464894E-2</v>
      </c>
      <c r="R25">
        <f t="shared" si="13"/>
        <v>0.10588223912566271</v>
      </c>
      <c r="S25">
        <f t="shared" si="13"/>
        <v>0.12577620000968345</v>
      </c>
      <c r="T25">
        <f t="shared" si="13"/>
        <v>0.14393232142455595</v>
      </c>
      <c r="U25">
        <f t="shared" si="13"/>
        <v>0.20407164037160411</v>
      </c>
      <c r="V25">
        <f t="shared" si="13"/>
        <v>0.20107653992962085</v>
      </c>
      <c r="W25">
        <f t="shared" si="13"/>
        <v>0.19953609259112634</v>
      </c>
      <c r="X25">
        <f t="shared" si="13"/>
        <v>0.19528066178461401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2024-04-21T18:35:03Z</dcterms:created>
  <dcterms:modified xsi:type="dcterms:W3CDTF">2024-04-29T00:21:45Z</dcterms:modified>
</cp:coreProperties>
</file>