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itto\Desktop\AIDOaRt\00 - Collaborazione JUK-UNIVAQ\Quality-checker\"/>
    </mc:Choice>
  </mc:AlternateContent>
  <xr:revisionPtr revIDLastSave="0" documentId="13_ncr:1_{63E45BC2-E518-4F77-83BA-F1DBF3B87C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<sst xmlns="http://schemas.openxmlformats.org/spreadsheetml/2006/main" count="47" uniqueCount="47">
  <si>
    <t>File</t>
  </si>
  <si>
    <t>Levenshtein-Dist</t>
  </si>
  <si>
    <t>Levenshtein-Sim</t>
  </si>
  <si>
    <t>LCS-Dist</t>
  </si>
  <si>
    <t>LCS-Sim</t>
  </si>
  <si>
    <t>Damerau-Levenshtein-Dist</t>
  </si>
  <si>
    <t>Damerau-Levenshtein-Sim</t>
  </si>
  <si>
    <t>Jaro-Sim</t>
  </si>
  <si>
    <t>1-cosine</t>
  </si>
  <si>
    <t>2-cosine</t>
  </si>
  <si>
    <t>3-cosine</t>
  </si>
  <si>
    <t>4-cosine</t>
  </si>
  <si>
    <t>1-jaccard</t>
  </si>
  <si>
    <t>2-jaccard</t>
  </si>
  <si>
    <t>3-jaccard</t>
  </si>
  <si>
    <t>4-jaccard</t>
  </si>
  <si>
    <t>1-sorensen_dice</t>
  </si>
  <si>
    <t>2-sorensen_dice</t>
  </si>
  <si>
    <t>3-sorensen_dice</t>
  </si>
  <si>
    <t>4-sorensen_dice</t>
  </si>
  <si>
    <t>1-qgram</t>
  </si>
  <si>
    <t>2-qgram</t>
  </si>
  <si>
    <t>3-qgram</t>
  </si>
  <si>
    <t>4-qgram</t>
  </si>
  <si>
    <t>2024-02-13 16.44 00%20-%20DigitalCam%20Nominal-representations.aird.xes</t>
  </si>
  <si>
    <t>2024-02-13 16.59 00%20-%20DigitalCam%20Parallel-representations.aird.xes</t>
  </si>
  <si>
    <t>2024-02-13 17.34 01%20-%20FIRFIRGCD-representations.aird.xes</t>
  </si>
  <si>
    <t>2024-02-14 14.40 02%20-%20RT%20App-representations.aird.xes</t>
  </si>
  <si>
    <t>2024-02-14 14.50 03%20-%20RT%20App%20Paper-representations.aird.xes</t>
  </si>
  <si>
    <t>2024-02-14 15.04 04%20-%20RT%20App%20Paper%202-representations.aird.xes</t>
  </si>
  <si>
    <t>2024-02-14 15.40 05%20-%20Hepsy%20Example-representations.aird.xes</t>
  </si>
  <si>
    <t>2024-02-14 15.51 06%20-%20Sobel-representations.aird.xes</t>
  </si>
  <si>
    <t>2024-02-14 15.52 07%20-%20Roberts-representations.aird.xes</t>
  </si>
  <si>
    <t>2024-02-14 16.25 08%20-%20RASTA-PLP-representations.aird.xes</t>
  </si>
  <si>
    <t>2024-02-14 17.00 09%20-%20Susan-representations.aird.xes</t>
  </si>
  <si>
    <t>2024-02-14 17.46 10%20-%20JPEG_encoder-representations.aird.xes</t>
  </si>
  <si>
    <t>2024-02-14 17.58 11%20-%20JPEG%20Reduced-representations.aird.xes</t>
  </si>
  <si>
    <t>2024-02-14 18.17 12%20-%20FIRFIRGCD_ext-representations.aird.xes</t>
  </si>
  <si>
    <t>2024-02-14 18.30 13%20-%20FIRFIRGCD_HPV-representations.aird.xes</t>
  </si>
  <si>
    <t>Min</t>
  </si>
  <si>
    <t>Q1</t>
  </si>
  <si>
    <t>MEDIAN</t>
  </si>
  <si>
    <t>Q3</t>
  </si>
  <si>
    <t>Max</t>
  </si>
  <si>
    <t>AVG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</si>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</sst>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C27" sqref="C27"/>
    </sheetView>
  </sheetViews>
  <sheetFormatPr defaultRowHeight="14.4" x14ac:dyDescent="0.3"/>
  <cols>
    <col min="1" max="1" width="68.44140625" bestFit="1" customWidth="1"/>
    <col min="2" max="3" width="15" bestFit="1" customWidth="1"/>
    <col min="4" max="4" width="7.77734375" bestFit="1" customWidth="1"/>
    <col min="5" max="5" width="12" bestFit="1" customWidth="1"/>
    <col min="6" max="7" width="23.5546875" bestFit="1" customWidth="1"/>
    <col min="8" max="16" width="12" bestFit="1" customWidth="1"/>
    <col min="17" max="20" width="14.77734375" bestFit="1" customWidth="1"/>
    <col min="21" max="24" width="12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>
        <v>1002</v>
      </c>
      <c r="C2">
        <v>0.56206293706293708</v>
      </c>
      <c r="D2">
        <v>1235</v>
      </c>
      <c r="E2">
        <v>0.70248132980004818</v>
      </c>
      <c r="F2">
        <v>1002</v>
      </c>
      <c r="G2">
        <v>0.56206293706293708</v>
      </c>
      <c r="H2">
        <v>0.79553755943294846</v>
      </c>
      <c r="I2">
        <v>0.99820537446032043</v>
      </c>
      <c r="J2">
        <v>0.99486567050653096</v>
      </c>
      <c r="K2">
        <v>0.97898839124997605</v>
      </c>
      <c r="L2">
        <v>0.88165911619644133</v>
      </c>
      <c r="M2">
        <v>0.9642857142857143</v>
      </c>
      <c r="N2">
        <v>0.94736842105263153</v>
      </c>
      <c r="O2">
        <v>0.92222222222222228</v>
      </c>
      <c r="P2">
        <v>0.67391304347826086</v>
      </c>
      <c r="Q2">
        <v>0.98181818181818181</v>
      </c>
      <c r="R2">
        <v>0.97297297297297303</v>
      </c>
      <c r="S2">
        <v>0.95953757225433522</v>
      </c>
      <c r="T2">
        <v>0.80519480519480524</v>
      </c>
      <c r="U2">
        <v>0.81730769230769229</v>
      </c>
      <c r="V2">
        <v>0.81686746987951808</v>
      </c>
      <c r="W2">
        <v>0.799043062200957</v>
      </c>
      <c r="X2">
        <v>0.67037861915367492</v>
      </c>
    </row>
    <row r="3" spans="1:24" x14ac:dyDescent="0.3">
      <c r="A3" t="s">
        <v>25</v>
      </c>
      <c r="B3">
        <v>2496</v>
      </c>
      <c r="C3">
        <v>0.34107708553326288</v>
      </c>
      <c r="D3">
        <v>2703</v>
      </c>
      <c r="E3">
        <v>0.4939149971915372</v>
      </c>
      <c r="F3">
        <v>2496</v>
      </c>
      <c r="G3">
        <v>0.34107708553326288</v>
      </c>
      <c r="H3">
        <v>0.64032299821694039</v>
      </c>
      <c r="I3">
        <v>0.92947056087964619</v>
      </c>
      <c r="J3">
        <v>0.83582440467789265</v>
      </c>
      <c r="K3">
        <v>0.64039147247162431</v>
      </c>
      <c r="L3">
        <v>0.44216948501533221</v>
      </c>
      <c r="M3">
        <v>0.59259259259259256</v>
      </c>
      <c r="N3">
        <v>0.52727272727272723</v>
      </c>
      <c r="O3">
        <v>0.47126436781609188</v>
      </c>
      <c r="P3">
        <v>0.39316239316239321</v>
      </c>
      <c r="Q3">
        <v>0.7441860465116279</v>
      </c>
      <c r="R3">
        <v>0.69047619047619047</v>
      </c>
      <c r="S3">
        <v>0.640625</v>
      </c>
      <c r="T3">
        <v>0.56441717791411039</v>
      </c>
      <c r="U3">
        <v>0.30026455026455018</v>
      </c>
      <c r="V3">
        <v>0.24177215189873411</v>
      </c>
      <c r="W3">
        <v>0.18666666666666659</v>
      </c>
      <c r="X3">
        <v>0.14941176470588241</v>
      </c>
    </row>
    <row r="4" spans="1:24" x14ac:dyDescent="0.3">
      <c r="A4" t="s">
        <v>26</v>
      </c>
      <c r="B4">
        <v>2047</v>
      </c>
      <c r="C4">
        <v>0.52328830926874703</v>
      </c>
      <c r="D4">
        <v>2423</v>
      </c>
      <c r="E4">
        <v>0.66201701771516253</v>
      </c>
      <c r="F4">
        <v>2047</v>
      </c>
      <c r="G4">
        <v>0.52328830926874703</v>
      </c>
      <c r="H4">
        <v>0.74062060880483183</v>
      </c>
      <c r="I4">
        <v>0.99754769740991933</v>
      </c>
      <c r="J4">
        <v>0.99328029674492835</v>
      </c>
      <c r="K4">
        <v>0.98014215066835997</v>
      </c>
      <c r="L4">
        <v>0.85464974543313521</v>
      </c>
      <c r="M4">
        <v>1</v>
      </c>
      <c r="N4">
        <v>0.98148148148148151</v>
      </c>
      <c r="O4">
        <v>0.95294117647058818</v>
      </c>
      <c r="P4">
        <v>0.71653543307086609</v>
      </c>
      <c r="Q4">
        <v>1</v>
      </c>
      <c r="R4">
        <v>0.99065420560747663</v>
      </c>
      <c r="S4">
        <v>0.97590361445783136</v>
      </c>
      <c r="T4">
        <v>0.83486238532110091</v>
      </c>
      <c r="U4">
        <v>0.63636363636363635</v>
      </c>
      <c r="V4">
        <v>0.62790697674418605</v>
      </c>
      <c r="W4">
        <v>0.60774818401937047</v>
      </c>
      <c r="X4">
        <v>0.51197263397947546</v>
      </c>
    </row>
    <row r="5" spans="1:24" x14ac:dyDescent="0.3">
      <c r="A5" t="s">
        <v>27</v>
      </c>
      <c r="B5">
        <v>737</v>
      </c>
      <c r="C5">
        <v>0.54978619425778863</v>
      </c>
      <c r="D5">
        <v>941</v>
      </c>
      <c r="E5">
        <v>0.70343523479357073</v>
      </c>
      <c r="F5">
        <v>737</v>
      </c>
      <c r="G5">
        <v>0.54978619425778863</v>
      </c>
      <c r="H5">
        <v>0.83406924694974982</v>
      </c>
      <c r="I5">
        <v>0.99884339496244823</v>
      </c>
      <c r="J5">
        <v>0.99666527022628171</v>
      </c>
      <c r="K5">
        <v>0.9810879361357453</v>
      </c>
      <c r="L5">
        <v>0.87277244724219383</v>
      </c>
      <c r="M5">
        <v>1</v>
      </c>
      <c r="N5">
        <v>0.98181818181818181</v>
      </c>
      <c r="O5">
        <v>0.94252873563218387</v>
      </c>
      <c r="P5">
        <v>0.69230769230769229</v>
      </c>
      <c r="Q5">
        <v>1</v>
      </c>
      <c r="R5">
        <v>0.99082568807339455</v>
      </c>
      <c r="S5">
        <v>0.97041420118343191</v>
      </c>
      <c r="T5">
        <v>0.81818181818181823</v>
      </c>
      <c r="U5">
        <v>0.92592592592592593</v>
      </c>
      <c r="V5">
        <v>0.91919191919191923</v>
      </c>
      <c r="W5">
        <v>0.87458745874587462</v>
      </c>
      <c r="X5">
        <v>0.6996996996996997</v>
      </c>
    </row>
    <row r="6" spans="1:24" x14ac:dyDescent="0.3">
      <c r="A6" t="s">
        <v>28</v>
      </c>
      <c r="B6">
        <v>865</v>
      </c>
      <c r="C6">
        <v>0.54994797086368363</v>
      </c>
      <c r="D6">
        <v>1097</v>
      </c>
      <c r="E6">
        <v>0.7027905716607965</v>
      </c>
      <c r="F6">
        <v>864</v>
      </c>
      <c r="G6">
        <v>0.55046826222684708</v>
      </c>
      <c r="H6">
        <v>0.82297507270376669</v>
      </c>
      <c r="I6">
        <v>0.99864992249592133</v>
      </c>
      <c r="J6">
        <v>0.99612539073678663</v>
      </c>
      <c r="K6">
        <v>0.98108012687011203</v>
      </c>
      <c r="L6">
        <v>0.86781706857950314</v>
      </c>
      <c r="M6">
        <v>1</v>
      </c>
      <c r="N6">
        <v>0.9821428571428571</v>
      </c>
      <c r="O6">
        <v>0.95454545454545459</v>
      </c>
      <c r="P6">
        <v>0.73228346456692917</v>
      </c>
      <c r="Q6">
        <v>1</v>
      </c>
      <c r="R6">
        <v>0.99099099099099097</v>
      </c>
      <c r="S6">
        <v>0.97674418604651159</v>
      </c>
      <c r="T6">
        <v>0.84545454545454546</v>
      </c>
      <c r="U6">
        <v>0.87777777777777777</v>
      </c>
      <c r="V6">
        <v>0.85674931129476584</v>
      </c>
      <c r="W6">
        <v>0.81132075471698117</v>
      </c>
      <c r="X6">
        <v>0.65432098765432101</v>
      </c>
    </row>
    <row r="7" spans="1:24" x14ac:dyDescent="0.3">
      <c r="A7" t="s">
        <v>29</v>
      </c>
      <c r="B7">
        <v>1142</v>
      </c>
      <c r="C7">
        <v>0.5672603258810156</v>
      </c>
      <c r="D7">
        <v>1488</v>
      </c>
      <c r="E7">
        <v>0.71351559491721217</v>
      </c>
      <c r="F7">
        <v>1141</v>
      </c>
      <c r="G7">
        <v>0.56763925729442977</v>
      </c>
      <c r="H7">
        <v>0.8450976829814808</v>
      </c>
      <c r="I7">
        <v>0.99978149545647399</v>
      </c>
      <c r="J7">
        <v>0.99937331553624242</v>
      </c>
      <c r="K7">
        <v>0.98577502758092028</v>
      </c>
      <c r="L7">
        <v>0.8643489417347997</v>
      </c>
      <c r="M7">
        <v>1</v>
      </c>
      <c r="N7">
        <v>0.94444444444444442</v>
      </c>
      <c r="O7">
        <v>0.88372093023255816</v>
      </c>
      <c r="P7">
        <v>0.6171875</v>
      </c>
      <c r="Q7">
        <v>1</v>
      </c>
      <c r="R7">
        <v>0.97142857142857142</v>
      </c>
      <c r="S7">
        <v>0.93827160493827155</v>
      </c>
      <c r="T7">
        <v>0.76328502415458932</v>
      </c>
      <c r="U7">
        <v>0.97113402061855669</v>
      </c>
      <c r="V7">
        <v>0.96701030927835052</v>
      </c>
      <c r="W7">
        <v>0.90781563126252507</v>
      </c>
      <c r="X7">
        <v>0.71790235081374321</v>
      </c>
    </row>
    <row r="8" spans="1:24" x14ac:dyDescent="0.3">
      <c r="A8" t="s">
        <v>30</v>
      </c>
      <c r="B8">
        <v>2103</v>
      </c>
      <c r="C8">
        <v>0.50494350282485878</v>
      </c>
      <c r="D8">
        <v>2706</v>
      </c>
      <c r="E8">
        <v>0.68067028557941933</v>
      </c>
      <c r="F8">
        <v>2102</v>
      </c>
      <c r="G8">
        <v>0.5051789077212806</v>
      </c>
      <c r="H8">
        <v>0.84889560998090852</v>
      </c>
      <c r="I8">
        <v>0.99997604131570539</v>
      </c>
      <c r="J8">
        <v>0.99990666131230788</v>
      </c>
      <c r="K8">
        <v>0.99516131656457696</v>
      </c>
      <c r="L8">
        <v>0.88925989593239552</v>
      </c>
      <c r="M8">
        <v>1</v>
      </c>
      <c r="N8">
        <v>0.98148148148148151</v>
      </c>
      <c r="O8">
        <v>0.95294117647058818</v>
      </c>
      <c r="P8">
        <v>0.71875</v>
      </c>
      <c r="Q8">
        <v>1</v>
      </c>
      <c r="R8">
        <v>0.99065420560747663</v>
      </c>
      <c r="S8">
        <v>0.97590361445783136</v>
      </c>
      <c r="T8">
        <v>0.83636363636363631</v>
      </c>
      <c r="U8">
        <v>0.98732572877059566</v>
      </c>
      <c r="V8">
        <v>0.98479087452471481</v>
      </c>
      <c r="W8">
        <v>0.94769613947696141</v>
      </c>
      <c r="X8">
        <v>0.76497175141242935</v>
      </c>
    </row>
    <row r="9" spans="1:24" x14ac:dyDescent="0.3">
      <c r="A9" t="s">
        <v>31</v>
      </c>
      <c r="B9">
        <v>899</v>
      </c>
      <c r="C9">
        <v>0.60203629924745461</v>
      </c>
      <c r="D9">
        <v>1160</v>
      </c>
      <c r="E9">
        <v>0.73909131803868644</v>
      </c>
      <c r="F9">
        <v>899</v>
      </c>
      <c r="G9">
        <v>0.60203629924745461</v>
      </c>
      <c r="H9">
        <v>0.83921662373846895</v>
      </c>
      <c r="I9">
        <v>0.99956886871440775</v>
      </c>
      <c r="J9">
        <v>0.99861482138416247</v>
      </c>
      <c r="K9">
        <v>0.993504755901919</v>
      </c>
      <c r="L9">
        <v>0.8938849095805349</v>
      </c>
      <c r="M9">
        <v>1</v>
      </c>
      <c r="N9">
        <v>0.98148148148148151</v>
      </c>
      <c r="O9">
        <v>0.96470588235294119</v>
      </c>
      <c r="P9">
        <v>0.73553719008264462</v>
      </c>
      <c r="Q9">
        <v>1</v>
      </c>
      <c r="R9">
        <v>0.99065420560747663</v>
      </c>
      <c r="S9">
        <v>0.98203592814371254</v>
      </c>
      <c r="T9">
        <v>0.84761904761904761</v>
      </c>
      <c r="U9">
        <v>0.94774346793349173</v>
      </c>
      <c r="V9">
        <v>0.94299287410926369</v>
      </c>
      <c r="W9">
        <v>0.92</v>
      </c>
      <c r="X9">
        <v>0.75431034482758619</v>
      </c>
    </row>
    <row r="10" spans="1:24" x14ac:dyDescent="0.3">
      <c r="A10" t="s">
        <v>32</v>
      </c>
      <c r="B10">
        <v>916</v>
      </c>
      <c r="C10">
        <v>0.59451084550686151</v>
      </c>
      <c r="D10">
        <v>1170</v>
      </c>
      <c r="E10">
        <v>0.73684210526315796</v>
      </c>
      <c r="F10">
        <v>916</v>
      </c>
      <c r="G10">
        <v>0.59451084550686151</v>
      </c>
      <c r="H10">
        <v>0.83914010093467351</v>
      </c>
      <c r="I10">
        <v>0.99956886871440775</v>
      </c>
      <c r="J10">
        <v>0.99861482138416247</v>
      </c>
      <c r="K10">
        <v>0.993504755901919</v>
      </c>
      <c r="L10">
        <v>0.8938849095805349</v>
      </c>
      <c r="M10">
        <v>1</v>
      </c>
      <c r="N10">
        <v>0.98148148148148151</v>
      </c>
      <c r="O10">
        <v>0.96470588235294119</v>
      </c>
      <c r="P10">
        <v>0.73553719008264462</v>
      </c>
      <c r="Q10">
        <v>1</v>
      </c>
      <c r="R10">
        <v>0.99065420560747663</v>
      </c>
      <c r="S10">
        <v>0.98203592814371254</v>
      </c>
      <c r="T10">
        <v>0.84761904761904761</v>
      </c>
      <c r="U10">
        <v>0.94774346793349173</v>
      </c>
      <c r="V10">
        <v>0.94299287410926369</v>
      </c>
      <c r="W10">
        <v>0.92</v>
      </c>
      <c r="X10">
        <v>0.75431034482758619</v>
      </c>
    </row>
    <row r="11" spans="1:24" x14ac:dyDescent="0.3">
      <c r="A11" t="s">
        <v>33</v>
      </c>
      <c r="B11">
        <v>1210</v>
      </c>
      <c r="C11">
        <v>0.56970128022759603</v>
      </c>
      <c r="D11">
        <v>1579</v>
      </c>
      <c r="E11">
        <v>0.71737963128691606</v>
      </c>
      <c r="F11">
        <v>1210</v>
      </c>
      <c r="G11">
        <v>0.56970128022759603</v>
      </c>
      <c r="H11">
        <v>0.84605961233919613</v>
      </c>
      <c r="I11">
        <v>0.99971863612548395</v>
      </c>
      <c r="J11">
        <v>0.99913515462415903</v>
      </c>
      <c r="K11">
        <v>0.99593686310390361</v>
      </c>
      <c r="L11">
        <v>0.90548959513641647</v>
      </c>
      <c r="M11">
        <v>1</v>
      </c>
      <c r="N11">
        <v>0.9821428571428571</v>
      </c>
      <c r="O11">
        <v>0.9438202247191011</v>
      </c>
      <c r="P11">
        <v>0.71653543307086609</v>
      </c>
      <c r="Q11">
        <v>1</v>
      </c>
      <c r="R11">
        <v>0.99099099099099097</v>
      </c>
      <c r="S11">
        <v>0.97109826589595372</v>
      </c>
      <c r="T11">
        <v>0.83486238532110091</v>
      </c>
      <c r="U11">
        <v>0.97312859884836855</v>
      </c>
      <c r="V11">
        <v>0.96928982725527835</v>
      </c>
      <c r="W11">
        <v>0.94676806083650189</v>
      </c>
      <c r="X11">
        <v>0.78048780487804881</v>
      </c>
    </row>
    <row r="12" spans="1:24" x14ac:dyDescent="0.3">
      <c r="A12" t="s">
        <v>34</v>
      </c>
      <c r="B12">
        <v>818</v>
      </c>
      <c r="C12">
        <v>0.54605993340732517</v>
      </c>
      <c r="D12">
        <v>1059</v>
      </c>
      <c r="E12">
        <v>0.69957446808510637</v>
      </c>
      <c r="F12">
        <v>817</v>
      </c>
      <c r="G12">
        <v>0.54661487236403994</v>
      </c>
      <c r="H12">
        <v>0.83481599986275257</v>
      </c>
      <c r="I12">
        <v>0.99912112887521454</v>
      </c>
      <c r="J12">
        <v>0.99751797441491274</v>
      </c>
      <c r="K12">
        <v>0.98159822199932045</v>
      </c>
      <c r="L12">
        <v>0.87427677986968055</v>
      </c>
      <c r="M12">
        <v>1</v>
      </c>
      <c r="N12">
        <v>0.98148148148148151</v>
      </c>
      <c r="O12">
        <v>0.94186046511627908</v>
      </c>
      <c r="P12">
        <v>0.64341085271317833</v>
      </c>
      <c r="Q12">
        <v>1</v>
      </c>
      <c r="R12">
        <v>0.99065420560747663</v>
      </c>
      <c r="S12">
        <v>0.97005988023952094</v>
      </c>
      <c r="T12">
        <v>0.78301886792452835</v>
      </c>
      <c r="U12">
        <v>0.95092024539877296</v>
      </c>
      <c r="V12">
        <v>0.94478527607361962</v>
      </c>
      <c r="W12">
        <v>0.89789789789789787</v>
      </c>
      <c r="X12">
        <v>0.70270270270270263</v>
      </c>
    </row>
    <row r="13" spans="1:24" x14ac:dyDescent="0.3">
      <c r="A13" t="s">
        <v>35</v>
      </c>
      <c r="B13">
        <v>5169</v>
      </c>
      <c r="C13">
        <v>0.16305051813471511</v>
      </c>
      <c r="D13">
        <v>5225</v>
      </c>
      <c r="E13">
        <v>0.27841458362104682</v>
      </c>
      <c r="F13">
        <v>5169</v>
      </c>
      <c r="G13">
        <v>0.16305051813471511</v>
      </c>
      <c r="H13">
        <v>0.57638052582988764</v>
      </c>
      <c r="I13">
        <v>0.9501879457093404</v>
      </c>
      <c r="J13">
        <v>0.88545171973979198</v>
      </c>
      <c r="K13">
        <v>0.73459906930661667</v>
      </c>
      <c r="L13">
        <v>0.53002317914718333</v>
      </c>
      <c r="M13">
        <v>1</v>
      </c>
      <c r="N13">
        <v>0.94444444444444442</v>
      </c>
      <c r="O13">
        <v>0.87209302325581395</v>
      </c>
      <c r="P13">
        <v>0.62204724409448819</v>
      </c>
      <c r="Q13">
        <v>1</v>
      </c>
      <c r="R13">
        <v>0.97142857142857142</v>
      </c>
      <c r="S13">
        <v>0.93167701863354035</v>
      </c>
      <c r="T13">
        <v>0.76699029126213591</v>
      </c>
      <c r="U13">
        <v>0.15962036238136321</v>
      </c>
      <c r="V13">
        <v>0.15590008613264431</v>
      </c>
      <c r="W13">
        <v>0.14627887082976901</v>
      </c>
      <c r="X13">
        <v>0.12060301507537689</v>
      </c>
    </row>
    <row r="14" spans="1:24" x14ac:dyDescent="0.3">
      <c r="A14" t="s">
        <v>36</v>
      </c>
      <c r="B14">
        <v>1171</v>
      </c>
      <c r="C14">
        <v>0.56645686782673077</v>
      </c>
      <c r="D14">
        <v>1445</v>
      </c>
      <c r="E14">
        <v>0.73166202414113279</v>
      </c>
      <c r="F14">
        <v>1170</v>
      </c>
      <c r="G14">
        <v>0.5668271010736764</v>
      </c>
      <c r="H14">
        <v>0.85054731711479981</v>
      </c>
      <c r="I14">
        <v>0.99996817719121511</v>
      </c>
      <c r="J14">
        <v>0.99987671834467751</v>
      </c>
      <c r="K14">
        <v>0.99648113401147398</v>
      </c>
      <c r="L14">
        <v>0.90128969780447976</v>
      </c>
      <c r="M14">
        <v>1</v>
      </c>
      <c r="N14">
        <v>0.98148148148148151</v>
      </c>
      <c r="O14">
        <v>0.95348837209302328</v>
      </c>
      <c r="P14">
        <v>0.67741935483870963</v>
      </c>
      <c r="Q14">
        <v>1</v>
      </c>
      <c r="R14">
        <v>0.99065420560747663</v>
      </c>
      <c r="S14">
        <v>0.97619047619047616</v>
      </c>
      <c r="T14">
        <v>0.80769230769230771</v>
      </c>
      <c r="U14">
        <v>0.99597585513078468</v>
      </c>
      <c r="V14">
        <v>0.99195171026156936</v>
      </c>
      <c r="W14">
        <v>0.96031746031746035</v>
      </c>
      <c r="X14">
        <v>0.77338129496402874</v>
      </c>
    </row>
    <row r="15" spans="1:24" x14ac:dyDescent="0.3">
      <c r="A15" t="s">
        <v>37</v>
      </c>
      <c r="B15">
        <v>2954</v>
      </c>
      <c r="C15">
        <v>0.58382642998027612</v>
      </c>
      <c r="D15">
        <v>3633</v>
      </c>
      <c r="E15">
        <v>0.74166251866600297</v>
      </c>
      <c r="F15">
        <v>2952</v>
      </c>
      <c r="G15">
        <v>0.58410819949281489</v>
      </c>
      <c r="H15">
        <v>0.84958003829370021</v>
      </c>
      <c r="I15">
        <v>0.99983938165771047</v>
      </c>
      <c r="J15">
        <v>0.99952679199513184</v>
      </c>
      <c r="K15">
        <v>0.99788952747849002</v>
      </c>
      <c r="L15">
        <v>0.90771996609500938</v>
      </c>
      <c r="M15">
        <v>0.96296296296296291</v>
      </c>
      <c r="N15">
        <v>0.94444444444444442</v>
      </c>
      <c r="O15">
        <v>0.90697674418604646</v>
      </c>
      <c r="P15">
        <v>0.640625</v>
      </c>
      <c r="Q15">
        <v>0.98113207547169812</v>
      </c>
      <c r="R15">
        <v>0.97142857142857142</v>
      </c>
      <c r="S15">
        <v>0.95121951219512191</v>
      </c>
      <c r="T15">
        <v>0.78095238095238095</v>
      </c>
      <c r="U15">
        <v>0.97293233082706765</v>
      </c>
      <c r="V15">
        <v>0.96994740796393686</v>
      </c>
      <c r="W15">
        <v>0.95230998509687037</v>
      </c>
      <c r="X15">
        <v>0.78825136612021862</v>
      </c>
    </row>
    <row r="16" spans="1:24" x14ac:dyDescent="0.3">
      <c r="A16" t="s">
        <v>38</v>
      </c>
      <c r="B16">
        <v>2323</v>
      </c>
      <c r="C16">
        <v>0.56909664255240222</v>
      </c>
      <c r="D16">
        <v>2856</v>
      </c>
      <c r="E16">
        <v>0.73263433813892531</v>
      </c>
      <c r="F16">
        <v>2323</v>
      </c>
      <c r="G16">
        <v>0.56909664255240222</v>
      </c>
      <c r="H16">
        <v>0.84417492782694004</v>
      </c>
      <c r="I16">
        <v>0.99969662448780572</v>
      </c>
      <c r="J16">
        <v>0.99914236364952647</v>
      </c>
      <c r="K16">
        <v>0.99629036239542179</v>
      </c>
      <c r="L16">
        <v>0.90867277024424364</v>
      </c>
      <c r="M16">
        <v>0.96296296296296291</v>
      </c>
      <c r="N16">
        <v>0.94444444444444442</v>
      </c>
      <c r="O16">
        <v>0.90697674418604646</v>
      </c>
      <c r="P16">
        <v>0.640625</v>
      </c>
      <c r="Q16">
        <v>0.98113207547169812</v>
      </c>
      <c r="R16">
        <v>0.97142857142857142</v>
      </c>
      <c r="S16">
        <v>0.95121951219512191</v>
      </c>
      <c r="T16">
        <v>0.78095238095238095</v>
      </c>
      <c r="U16">
        <v>0.97216699801192841</v>
      </c>
      <c r="V16">
        <v>0.97017892644135184</v>
      </c>
      <c r="W16">
        <v>0.95073891625615758</v>
      </c>
      <c r="X16">
        <v>0.78358881875563569</v>
      </c>
    </row>
    <row r="18" spans="1:24" x14ac:dyDescent="0.3">
      <c r="A18" s="2" t="s">
        <v>39</v>
      </c>
      <c r="B18" s="3">
        <f>QUARTILE(B2:B16,0)</f>
        <v>737</v>
      </c>
      <c r="C18" s="3">
        <f>QUARTILE(C2:C16,0)</f>
        <v>0.16305051813471511</v>
      </c>
      <c r="D18" s="3">
        <f t="shared" ref="D18:X18" si="0">QUARTILE(D2:D16,0)</f>
        <v>941</v>
      </c>
      <c r="E18" s="3">
        <f t="shared" si="0"/>
        <v>0.27841458362104682</v>
      </c>
      <c r="F18" s="3">
        <f t="shared" si="0"/>
        <v>737</v>
      </c>
      <c r="G18" s="3">
        <f t="shared" si="0"/>
        <v>0.16305051813471511</v>
      </c>
      <c r="H18" s="3">
        <f t="shared" si="0"/>
        <v>0.57638052582988764</v>
      </c>
      <c r="I18" s="3">
        <f t="shared" si="0"/>
        <v>0.92947056087964619</v>
      </c>
      <c r="J18" s="3">
        <f t="shared" si="0"/>
        <v>0.83582440467789265</v>
      </c>
      <c r="K18" s="3">
        <f t="shared" si="0"/>
        <v>0.64039147247162431</v>
      </c>
      <c r="L18" s="3">
        <f t="shared" si="0"/>
        <v>0.44216948501533221</v>
      </c>
      <c r="M18" s="3">
        <f t="shared" si="0"/>
        <v>0.59259259259259256</v>
      </c>
      <c r="N18" s="3">
        <f t="shared" si="0"/>
        <v>0.52727272727272723</v>
      </c>
      <c r="O18" s="3">
        <f t="shared" si="0"/>
        <v>0.47126436781609188</v>
      </c>
      <c r="P18" s="3">
        <f t="shared" si="0"/>
        <v>0.39316239316239321</v>
      </c>
      <c r="Q18" s="3">
        <f t="shared" si="0"/>
        <v>0.7441860465116279</v>
      </c>
      <c r="R18" s="3">
        <f t="shared" si="0"/>
        <v>0.69047619047619047</v>
      </c>
      <c r="S18" s="3">
        <f t="shared" si="0"/>
        <v>0.640625</v>
      </c>
      <c r="T18" s="3">
        <f t="shared" si="0"/>
        <v>0.56441717791411039</v>
      </c>
      <c r="U18" s="3">
        <f t="shared" si="0"/>
        <v>0.15962036238136321</v>
      </c>
      <c r="V18" s="3">
        <f t="shared" si="0"/>
        <v>0.15590008613264431</v>
      </c>
      <c r="W18" s="3">
        <f t="shared" si="0"/>
        <v>0.14627887082976901</v>
      </c>
      <c r="X18" s="3">
        <f t="shared" si="0"/>
        <v>0.12060301507537689</v>
      </c>
    </row>
    <row r="19" spans="1:24" x14ac:dyDescent="0.3">
      <c r="A19" s="2" t="s">
        <v>40</v>
      </c>
      <c r="B19" s="3">
        <f>QUARTILE(B2:B16,1)</f>
        <v>907.5</v>
      </c>
      <c r="C19" s="3">
        <f>QUARTILE(C2:C16,1)</f>
        <v>0.53467412133803616</v>
      </c>
      <c r="D19" s="3">
        <f t="shared" ref="D19:X19" si="1">QUARTILE(D2:D16,1)</f>
        <v>1165</v>
      </c>
      <c r="E19" s="3">
        <f t="shared" si="1"/>
        <v>0.69012237683226285</v>
      </c>
      <c r="F19" s="3">
        <f t="shared" si="1"/>
        <v>907.5</v>
      </c>
      <c r="G19" s="3">
        <f t="shared" si="1"/>
        <v>0.53495159081639354</v>
      </c>
      <c r="H19" s="3">
        <f t="shared" si="1"/>
        <v>0.80925631606835757</v>
      </c>
      <c r="I19" s="3">
        <f t="shared" si="1"/>
        <v>0.99842764847812093</v>
      </c>
      <c r="J19" s="3">
        <f t="shared" si="1"/>
        <v>0.99549553062165885</v>
      </c>
      <c r="K19" s="3">
        <f t="shared" si="1"/>
        <v>0.980611138769236</v>
      </c>
      <c r="L19" s="3">
        <f t="shared" si="1"/>
        <v>0.86608300515715142</v>
      </c>
      <c r="M19" s="3">
        <f t="shared" si="1"/>
        <v>0.98214285714285721</v>
      </c>
      <c r="N19" s="3">
        <f t="shared" si="1"/>
        <v>0.94444444444444442</v>
      </c>
      <c r="O19" s="3">
        <f t="shared" si="1"/>
        <v>0.90697674418604646</v>
      </c>
      <c r="P19" s="3">
        <f t="shared" si="1"/>
        <v>0.640625</v>
      </c>
      <c r="Q19" s="3">
        <f t="shared" si="1"/>
        <v>0.99090909090909096</v>
      </c>
      <c r="R19" s="3">
        <f t="shared" si="1"/>
        <v>0.97142857142857142</v>
      </c>
      <c r="S19" s="3">
        <f t="shared" si="1"/>
        <v>0.95121951219512191</v>
      </c>
      <c r="T19" s="3">
        <f t="shared" si="1"/>
        <v>0.78095238095238095</v>
      </c>
      <c r="U19" s="3">
        <f t="shared" si="1"/>
        <v>0.84754273504273503</v>
      </c>
      <c r="V19" s="3">
        <f t="shared" si="1"/>
        <v>0.83680839058714196</v>
      </c>
      <c r="W19" s="3">
        <f t="shared" si="1"/>
        <v>0.80518190845896909</v>
      </c>
      <c r="X19" s="3">
        <f t="shared" si="1"/>
        <v>0.66234980340399796</v>
      </c>
    </row>
    <row r="20" spans="1:24" x14ac:dyDescent="0.3">
      <c r="A20" s="2" t="s">
        <v>41</v>
      </c>
      <c r="B20" s="3">
        <f>QUARTILE(B2:B16,2)</f>
        <v>1171</v>
      </c>
      <c r="C20" s="3">
        <f>QUARTILE(C2:C16,2)</f>
        <v>0.56206293706293708</v>
      </c>
      <c r="D20" s="3">
        <f t="shared" ref="D20:X20" si="2">QUARTILE(D2:D16,2)</f>
        <v>1488</v>
      </c>
      <c r="E20" s="3">
        <f t="shared" si="2"/>
        <v>0.70343523479357073</v>
      </c>
      <c r="F20" s="3">
        <f t="shared" si="2"/>
        <v>1170</v>
      </c>
      <c r="G20" s="3">
        <f t="shared" si="2"/>
        <v>0.56206293706293708</v>
      </c>
      <c r="H20" s="3">
        <f t="shared" si="2"/>
        <v>0.83914010093467351</v>
      </c>
      <c r="I20" s="3">
        <f t="shared" si="2"/>
        <v>0.99956886871440775</v>
      </c>
      <c r="J20" s="3">
        <f t="shared" si="2"/>
        <v>0.99861482138416247</v>
      </c>
      <c r="K20" s="3">
        <f t="shared" si="2"/>
        <v>0.98577502758092028</v>
      </c>
      <c r="L20" s="3">
        <f t="shared" si="2"/>
        <v>0.88165911619644133</v>
      </c>
      <c r="M20" s="3">
        <f t="shared" si="2"/>
        <v>1</v>
      </c>
      <c r="N20" s="3">
        <f t="shared" si="2"/>
        <v>0.98148148148148151</v>
      </c>
      <c r="O20" s="3">
        <f t="shared" si="2"/>
        <v>0.94252873563218387</v>
      </c>
      <c r="P20" s="3">
        <f t="shared" si="2"/>
        <v>0.67741935483870963</v>
      </c>
      <c r="Q20" s="3">
        <f t="shared" si="2"/>
        <v>1</v>
      </c>
      <c r="R20" s="3">
        <f t="shared" si="2"/>
        <v>0.99065420560747663</v>
      </c>
      <c r="S20" s="3">
        <f t="shared" si="2"/>
        <v>0.97041420118343191</v>
      </c>
      <c r="T20" s="3">
        <f t="shared" si="2"/>
        <v>0.80769230769230771</v>
      </c>
      <c r="U20" s="3">
        <f t="shared" si="2"/>
        <v>0.94774346793349173</v>
      </c>
      <c r="V20" s="3">
        <f t="shared" si="2"/>
        <v>0.94299287410926369</v>
      </c>
      <c r="W20" s="3">
        <f t="shared" si="2"/>
        <v>0.90781563126252507</v>
      </c>
      <c r="X20" s="3">
        <f t="shared" si="2"/>
        <v>0.71790235081374321</v>
      </c>
    </row>
    <row r="21" spans="1:24" x14ac:dyDescent="0.3">
      <c r="A21" s="2" t="s">
        <v>42</v>
      </c>
      <c r="B21" s="3">
        <f>QUARTILE(B2:B16,3)</f>
        <v>2213</v>
      </c>
      <c r="C21" s="3">
        <f>QUARTILE(C2:C16,3)</f>
        <v>0.56939896138999913</v>
      </c>
      <c r="D21" s="3">
        <f t="shared" ref="D21:X21" si="3">QUARTILE(D2:D16,3)</f>
        <v>2704.5</v>
      </c>
      <c r="E21" s="3">
        <f t="shared" si="3"/>
        <v>0.732148181140029</v>
      </c>
      <c r="F21" s="3">
        <f t="shared" si="3"/>
        <v>2212.5</v>
      </c>
      <c r="G21" s="3">
        <f t="shared" si="3"/>
        <v>0.56939896138999913</v>
      </c>
      <c r="H21" s="3">
        <f t="shared" si="3"/>
        <v>0.84557864766033841</v>
      </c>
      <c r="I21" s="3">
        <f t="shared" si="3"/>
        <v>0.99975006579097903</v>
      </c>
      <c r="J21" s="3">
        <f t="shared" si="3"/>
        <v>0.99925783959288439</v>
      </c>
      <c r="K21" s="3">
        <f t="shared" si="3"/>
        <v>0.99554908983424029</v>
      </c>
      <c r="L21" s="3">
        <f t="shared" si="3"/>
        <v>0.89758730369250728</v>
      </c>
      <c r="M21" s="3">
        <f t="shared" si="3"/>
        <v>1</v>
      </c>
      <c r="N21" s="3">
        <f t="shared" si="3"/>
        <v>0.98148148148148151</v>
      </c>
      <c r="O21" s="3">
        <f t="shared" si="3"/>
        <v>0.95321477428180579</v>
      </c>
      <c r="P21" s="3">
        <f t="shared" si="3"/>
        <v>0.7176427165354331</v>
      </c>
      <c r="Q21" s="3">
        <f t="shared" si="3"/>
        <v>1</v>
      </c>
      <c r="R21" s="3">
        <f t="shared" si="3"/>
        <v>0.99065420560747663</v>
      </c>
      <c r="S21" s="3">
        <f t="shared" si="3"/>
        <v>0.97604704532415376</v>
      </c>
      <c r="T21" s="3">
        <f t="shared" si="3"/>
        <v>0.83561301084236861</v>
      </c>
      <c r="U21" s="3">
        <f t="shared" si="3"/>
        <v>0.97254966441949797</v>
      </c>
      <c r="V21" s="3">
        <f t="shared" si="3"/>
        <v>0.96961861760960755</v>
      </c>
      <c r="W21" s="3">
        <f t="shared" si="3"/>
        <v>0.94723210015673165</v>
      </c>
      <c r="X21" s="3">
        <f t="shared" si="3"/>
        <v>0.76917652318822904</v>
      </c>
    </row>
    <row r="22" spans="1:24" x14ac:dyDescent="0.3">
      <c r="A22" s="2" t="s">
        <v>43</v>
      </c>
      <c r="B22" s="3">
        <f>QUARTILE(B2:B16,4)</f>
        <v>5169</v>
      </c>
      <c r="C22" s="3">
        <f>QUARTILE(C2:C16,4)</f>
        <v>0.60203629924745461</v>
      </c>
      <c r="D22" s="3">
        <f t="shared" ref="D22:X22" si="4">QUARTILE(D2:D16,4)</f>
        <v>5225</v>
      </c>
      <c r="E22" s="3">
        <f t="shared" si="4"/>
        <v>0.74166251866600297</v>
      </c>
      <c r="F22" s="3">
        <f t="shared" si="4"/>
        <v>5169</v>
      </c>
      <c r="G22" s="3">
        <f t="shared" si="4"/>
        <v>0.60203629924745461</v>
      </c>
      <c r="H22" s="3">
        <f t="shared" si="4"/>
        <v>0.85054731711479981</v>
      </c>
      <c r="I22" s="3">
        <f t="shared" si="4"/>
        <v>0.99997604131570539</v>
      </c>
      <c r="J22" s="3">
        <f t="shared" si="4"/>
        <v>0.99990666131230788</v>
      </c>
      <c r="K22" s="3">
        <f t="shared" si="4"/>
        <v>0.99788952747849002</v>
      </c>
      <c r="L22" s="3">
        <f t="shared" si="4"/>
        <v>0.90867277024424364</v>
      </c>
      <c r="M22" s="3">
        <f t="shared" si="4"/>
        <v>1</v>
      </c>
      <c r="N22" s="3">
        <f t="shared" si="4"/>
        <v>0.9821428571428571</v>
      </c>
      <c r="O22" s="3">
        <f t="shared" si="4"/>
        <v>0.96470588235294119</v>
      </c>
      <c r="P22" s="3">
        <f t="shared" si="4"/>
        <v>0.73553719008264462</v>
      </c>
      <c r="Q22" s="3">
        <f t="shared" si="4"/>
        <v>1</v>
      </c>
      <c r="R22" s="3">
        <f t="shared" si="4"/>
        <v>0.99099099099099097</v>
      </c>
      <c r="S22" s="3">
        <f t="shared" si="4"/>
        <v>0.98203592814371254</v>
      </c>
      <c r="T22" s="3">
        <f t="shared" si="4"/>
        <v>0.84761904761904761</v>
      </c>
      <c r="U22" s="3">
        <f t="shared" si="4"/>
        <v>0.99597585513078468</v>
      </c>
      <c r="V22" s="3">
        <f t="shared" si="4"/>
        <v>0.99195171026156936</v>
      </c>
      <c r="W22" s="3">
        <f t="shared" si="4"/>
        <v>0.96031746031746035</v>
      </c>
      <c r="X22" s="3">
        <f t="shared" si="4"/>
        <v>0.78825136612021862</v>
      </c>
    </row>
    <row r="23" spans="1:24" x14ac:dyDescent="0.3">
      <c r="A23" s="2" t="s">
        <v>44</v>
      </c>
      <c r="B23" s="3">
        <f>AVERAGE(B2:B16)</f>
        <v>1723.4666666666667</v>
      </c>
      <c r="C23" s="3">
        <f>AVERAGE(C2:C16)</f>
        <v>0.51954034283837702</v>
      </c>
      <c r="D23" s="3">
        <f t="shared" ref="D23:X23" si="5">AVERAGE(D2:D16)</f>
        <v>2048</v>
      </c>
      <c r="E23" s="3">
        <f t="shared" si="5"/>
        <v>0.66907240125991474</v>
      </c>
      <c r="F23" s="3">
        <f t="shared" si="5"/>
        <v>1723</v>
      </c>
      <c r="G23" s="3">
        <f t="shared" si="5"/>
        <v>0.51969644746432364</v>
      </c>
      <c r="H23" s="3">
        <f t="shared" si="5"/>
        <v>0.80049559500073642</v>
      </c>
      <c r="I23" s="3">
        <f t="shared" si="5"/>
        <v>0.99134294123040156</v>
      </c>
      <c r="J23" s="3">
        <f t="shared" si="5"/>
        <v>0.97959475835183318</v>
      </c>
      <c r="K23" s="3">
        <f t="shared" si="5"/>
        <v>0.94882874077602508</v>
      </c>
      <c r="L23" s="3">
        <f t="shared" si="5"/>
        <v>0.83252790050612546</v>
      </c>
      <c r="M23" s="3">
        <f t="shared" si="5"/>
        <v>0.96552028218694896</v>
      </c>
      <c r="N23" s="3">
        <f t="shared" si="5"/>
        <v>0.9391607807397282</v>
      </c>
      <c r="O23" s="3">
        <f t="shared" si="5"/>
        <v>0.902319426776792</v>
      </c>
      <c r="P23" s="3">
        <f t="shared" si="5"/>
        <v>0.66372511943124479</v>
      </c>
      <c r="Q23" s="3">
        <f t="shared" si="5"/>
        <v>0.97921789195154718</v>
      </c>
      <c r="R23" s="3">
        <f t="shared" si="5"/>
        <v>0.96439309019091235</v>
      </c>
      <c r="S23" s="3">
        <f t="shared" si="5"/>
        <v>0.94352908766502486</v>
      </c>
      <c r="T23" s="3">
        <f t="shared" si="5"/>
        <v>0.79449774012850249</v>
      </c>
      <c r="U23" s="3">
        <f t="shared" si="5"/>
        <v>0.8290887105662671</v>
      </c>
      <c r="V23" s="3">
        <f t="shared" si="5"/>
        <v>0.82015519967727457</v>
      </c>
      <c r="W23" s="3">
        <f t="shared" si="5"/>
        <v>0.78861260588826632</v>
      </c>
      <c r="X23" s="3">
        <f t="shared" si="5"/>
        <v>0.64175289997136054</v>
      </c>
    </row>
    <row r="24" spans="1:24" x14ac:dyDescent="0.3">
      <c r="A24" s="4" t="s">
        <v>45</v>
      </c>
      <c r="B24">
        <f>_xlfn.VAR.P(B2:B16)</f>
        <v>1325337.5822222221</v>
      </c>
      <c r="C24">
        <f t="shared" ref="C24:X24" si="6">_xlfn.VAR.P(C2:C16)</f>
        <v>1.2634753537573146E-2</v>
      </c>
      <c r="D24">
        <f t="shared" si="6"/>
        <v>1365771.3333333333</v>
      </c>
      <c r="E24">
        <f t="shared" si="6"/>
        <v>1.4324884083373048E-2</v>
      </c>
      <c r="F24">
        <f t="shared" si="6"/>
        <v>1325345.6000000001</v>
      </c>
      <c r="G24">
        <f t="shared" si="6"/>
        <v>1.264555116835374E-2</v>
      </c>
      <c r="H24">
        <f t="shared" si="6"/>
        <v>6.5683915434193649E-3</v>
      </c>
      <c r="I24">
        <f t="shared" si="6"/>
        <v>4.2301719632247822E-4</v>
      </c>
      <c r="J24">
        <f t="shared" si="6"/>
        <v>2.2626064691915128E-3</v>
      </c>
      <c r="K24">
        <f t="shared" si="6"/>
        <v>1.0848386779634893E-2</v>
      </c>
      <c r="L24">
        <f t="shared" si="6"/>
        <v>1.8977594258770474E-2</v>
      </c>
      <c r="M24">
        <f t="shared" si="6"/>
        <v>1.0144468395496915E-2</v>
      </c>
      <c r="N24">
        <f t="shared" si="6"/>
        <v>1.2406108285011265E-2</v>
      </c>
      <c r="O24">
        <f t="shared" si="6"/>
        <v>1.4044345736141016E-2</v>
      </c>
      <c r="P24">
        <f t="shared" si="6"/>
        <v>6.8876642390667559E-3</v>
      </c>
      <c r="Q24">
        <f t="shared" si="6"/>
        <v>4.0003276159796992E-3</v>
      </c>
      <c r="R24">
        <f t="shared" si="6"/>
        <v>5.4369020203434695E-3</v>
      </c>
      <c r="S24">
        <f t="shared" si="6"/>
        <v>6.7808060171373865E-3</v>
      </c>
      <c r="T24">
        <f t="shared" si="6"/>
        <v>4.6178560622746863E-3</v>
      </c>
      <c r="U24">
        <f t="shared" si="6"/>
        <v>6.3656701438478264E-2</v>
      </c>
      <c r="V24">
        <f t="shared" si="6"/>
        <v>6.7664104706084471E-2</v>
      </c>
      <c r="W24">
        <f t="shared" si="6"/>
        <v>6.7281505924751295E-2</v>
      </c>
      <c r="X24">
        <f t="shared" si="6"/>
        <v>4.4224175317954556E-2</v>
      </c>
    </row>
    <row r="25" spans="1:24" x14ac:dyDescent="0.3">
      <c r="A25" s="4" t="s">
        <v>46</v>
      </c>
      <c r="B25">
        <f>_xlfn.STDEV.P(B2:B16)</f>
        <v>1151.2330703303403</v>
      </c>
      <c r="C25">
        <f t="shared" ref="C25:X25" si="7">_xlfn.STDEV.P(C2:C16)</f>
        <v>0.11240441956423754</v>
      </c>
      <c r="D25">
        <f t="shared" si="7"/>
        <v>1168.6621981279848</v>
      </c>
      <c r="E25">
        <f t="shared" si="7"/>
        <v>0.11968660778622246</v>
      </c>
      <c r="F25">
        <f t="shared" si="7"/>
        <v>1151.2365525816144</v>
      </c>
      <c r="G25">
        <f t="shared" si="7"/>
        <v>0.11245243958382468</v>
      </c>
      <c r="H25">
        <f t="shared" si="7"/>
        <v>8.1045613967810529E-2</v>
      </c>
      <c r="I25">
        <f t="shared" si="7"/>
        <v>2.0567381853859722E-2</v>
      </c>
      <c r="J25">
        <f t="shared" si="7"/>
        <v>4.7566863142228674E-2</v>
      </c>
      <c r="K25">
        <f t="shared" si="7"/>
        <v>0.10415558928658074</v>
      </c>
      <c r="L25">
        <f t="shared" si="7"/>
        <v>0.13775918938049278</v>
      </c>
      <c r="M25">
        <f t="shared" si="7"/>
        <v>0.10071975176447227</v>
      </c>
      <c r="N25">
        <f t="shared" si="7"/>
        <v>0.11138271088912886</v>
      </c>
      <c r="O25">
        <f t="shared" si="7"/>
        <v>0.11850884243861728</v>
      </c>
      <c r="P25">
        <f t="shared" si="7"/>
        <v>8.2991952857290663E-2</v>
      </c>
      <c r="Q25">
        <f t="shared" si="7"/>
        <v>6.324814318207056E-2</v>
      </c>
      <c r="R25">
        <f t="shared" si="7"/>
        <v>7.3735351225470327E-2</v>
      </c>
      <c r="S25">
        <f t="shared" si="7"/>
        <v>8.2345649655202718E-2</v>
      </c>
      <c r="T25">
        <f t="shared" si="7"/>
        <v>6.7954808970923361E-2</v>
      </c>
      <c r="U25">
        <f t="shared" si="7"/>
        <v>0.25230279712773351</v>
      </c>
      <c r="V25">
        <f t="shared" si="7"/>
        <v>0.26012324906875295</v>
      </c>
      <c r="W25">
        <f t="shared" si="7"/>
        <v>0.25938678826176037</v>
      </c>
      <c r="X25">
        <f t="shared" si="7"/>
        <v>0.21029544768718736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Luigi Pomante</cp:lastModifiedBy>
  <dcterms:created xsi:type="dcterms:W3CDTF">2024-04-23T11:18:44Z</dcterms:created>
  <dcterms:modified xsi:type="dcterms:W3CDTF">2024-04-29T00:14:05Z</dcterms:modified>
</cp:coreProperties>
</file>