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Quality-checker\"/>
    </mc:Choice>
  </mc:AlternateContent>
  <xr:revisionPtr revIDLastSave="0" documentId="13_ncr:1_{5D119063-9823-43D2-8C33-23D14B04FC6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<sst xmlns="http://schemas.openxmlformats.org/spreadsheetml/2006/main" count="55" uniqueCount="47">
  <si>
    <t>File</t>
  </si>
  <si>
    <t>Levenshtein-Dist</t>
  </si>
  <si>
    <t>Levenshtein-Sim</t>
  </si>
  <si>
    <t>LCS-Dist</t>
  </si>
  <si>
    <t>LCS-Sim</t>
  </si>
  <si>
    <t>Damerau-Levenshtein-Dist</t>
  </si>
  <si>
    <t>Damerau-Levenshtein-Sim</t>
  </si>
  <si>
    <t>Jaro-Sim</t>
  </si>
  <si>
    <t>1-cosine</t>
  </si>
  <si>
    <t>2-cosine</t>
  </si>
  <si>
    <t>3-cosine</t>
  </si>
  <si>
    <t>4-cosine</t>
  </si>
  <si>
    <t>1-jaccard</t>
  </si>
  <si>
    <t>2-jaccard</t>
  </si>
  <si>
    <t>3-jaccard</t>
  </si>
  <si>
    <t>4-jaccard</t>
  </si>
  <si>
    <t>1-sorensen_dice</t>
  </si>
  <si>
    <t>2-sorensen_dice</t>
  </si>
  <si>
    <t>3-sorensen_dice</t>
  </si>
  <si>
    <t>4-sorensen_dice</t>
  </si>
  <si>
    <t>1-qgram</t>
  </si>
  <si>
    <t>2-qgram</t>
  </si>
  <si>
    <t>3-qgram</t>
  </si>
  <si>
    <t>4-qgram</t>
  </si>
  <si>
    <t>2024-02-13 16.44 00%20-%20DigitalCam%20Nominal-representations.aird.xes</t>
  </si>
  <si>
    <t>2024-02-13 16.59 00%20-%20DigitalCam%20Parallel-representations.aird.xes</t>
  </si>
  <si>
    <t>2024-02-13 17.34 01%20-%20FIRFIRGCD-representations.aird.xes</t>
  </si>
  <si>
    <t>2024-02-14 14.40 02%20-%20RT%20App-representations.aird.xes</t>
  </si>
  <si>
    <t>2024-02-14 14.50 03%20-%20RT%20App%20Paper-representations.aird.xes</t>
  </si>
  <si>
    <t>2024-02-14 15.04 04%20-%20RT%20App%20Paper%202-representations.aird.xes</t>
  </si>
  <si>
    <t>2024-02-14 15.40 05%20-%20Hepsy%20Example-representations.aird.xes</t>
  </si>
  <si>
    <t>2024-02-14 15.51 06%20-%20Sobel-representations.aird.xes</t>
  </si>
  <si>
    <t>2024-02-14 15.52 07%20-%20Roberts-representations.aird.xes</t>
  </si>
  <si>
    <t>2024-02-14 16.25 08%20-%20RASTA-PLP-representations.aird.xes</t>
  </si>
  <si>
    <t>2024-02-14 17.00 09%20-%20Susan-representations.aird.xes</t>
  </si>
  <si>
    <t>2024-02-14 17.46 10%20-%20JPEG_encoder-representations.aird.xes</t>
  </si>
  <si>
    <t>2024-02-14 17.58 11%20-%20JPEG%20Reduced-representations.aird.xes</t>
  </si>
  <si>
    <t>2024-02-14 18.17 12%20-%20FIRFIRGCD_ext-representations.aird.xes</t>
  </si>
  <si>
    <t>2024-02-14 18.30 13%20-%20FIRFIRGCD_HPV-representations.aird.xes</t>
  </si>
  <si>
    <t>Min</t>
  </si>
  <si>
    <t>Q1</t>
  </si>
  <si>
    <t>MEDIAN</t>
  </si>
  <si>
    <t>Q3</t>
  </si>
  <si>
    <t>Max</t>
  </si>
  <si>
    <t>AVG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</si>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</sst>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M34" sqref="M34"/>
    </sheetView>
  </sheetViews>
  <sheetFormatPr defaultRowHeight="14.4" x14ac:dyDescent="0.3"/>
  <cols>
    <col min="1" max="1" width="70.77734375" bestFit="1" customWidth="1"/>
    <col min="2" max="2" width="15.6640625" bestFit="1" customWidth="1"/>
    <col min="3" max="3" width="15.5546875" bestFit="1" customWidth="1"/>
    <col min="4" max="4" width="7.88671875" bestFit="1" customWidth="1"/>
    <col min="5" max="5" width="12" bestFit="1" customWidth="1"/>
    <col min="6" max="6" width="24.44140625" bestFit="1" customWidth="1"/>
    <col min="7" max="7" width="24.33203125" bestFit="1" customWidth="1"/>
    <col min="8" max="16" width="12" bestFit="1" customWidth="1"/>
    <col min="17" max="20" width="15.21875" bestFit="1" customWidth="1"/>
    <col min="21" max="24" width="12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984</v>
      </c>
      <c r="C2">
        <v>0.56993006993007</v>
      </c>
      <c r="D2">
        <v>1086</v>
      </c>
      <c r="E2">
        <v>0.71193633952254642</v>
      </c>
      <c r="F2">
        <v>984</v>
      </c>
      <c r="G2">
        <v>0.56993006993007</v>
      </c>
      <c r="H2">
        <v>0.74942236126446649</v>
      </c>
      <c r="I2">
        <v>0.99706704791110301</v>
      </c>
      <c r="J2">
        <v>0.99032953771869925</v>
      </c>
      <c r="K2">
        <v>0.9613474221738042</v>
      </c>
      <c r="L2">
        <v>0.88669629063108202</v>
      </c>
      <c r="M2">
        <v>0.93103448275862066</v>
      </c>
      <c r="N2">
        <v>0.86440677966101698</v>
      </c>
      <c r="O2">
        <v>0.83695652173913049</v>
      </c>
      <c r="P2">
        <v>0.67669172932330823</v>
      </c>
      <c r="Q2">
        <v>0.9642857142857143</v>
      </c>
      <c r="R2">
        <v>0.92727272727272725</v>
      </c>
      <c r="S2">
        <v>0.91124260355029585</v>
      </c>
      <c r="T2">
        <v>0.80717488789237668</v>
      </c>
      <c r="U2">
        <v>0.64028776978417268</v>
      </c>
      <c r="V2">
        <v>0.63549160671462834</v>
      </c>
      <c r="W2">
        <v>0.62679425837320579</v>
      </c>
      <c r="X2">
        <v>0.58411214953271029</v>
      </c>
    </row>
    <row r="3" spans="1:24" x14ac:dyDescent="0.3">
      <c r="A3" t="s">
        <v>25</v>
      </c>
      <c r="B3">
        <v>1202</v>
      </c>
      <c r="C3">
        <v>0.68268215417106659</v>
      </c>
      <c r="D3">
        <v>1424</v>
      </c>
      <c r="E3">
        <v>0.78916197808705957</v>
      </c>
      <c r="F3">
        <v>1201</v>
      </c>
      <c r="G3">
        <v>0.68294614572333678</v>
      </c>
      <c r="H3">
        <v>0.76763552240088817</v>
      </c>
      <c r="I3">
        <v>0.99443836043205425</v>
      </c>
      <c r="J3">
        <v>0.98666123724234633</v>
      </c>
      <c r="K3">
        <v>0.96548230399312585</v>
      </c>
      <c r="L3">
        <v>0.92973253436931269</v>
      </c>
      <c r="M3">
        <v>0.59259259259259256</v>
      </c>
      <c r="N3">
        <v>0.57692307692307687</v>
      </c>
      <c r="O3">
        <v>0.53749999999999998</v>
      </c>
      <c r="P3">
        <v>0.48148148148148151</v>
      </c>
      <c r="Q3">
        <v>0.7441860465116279</v>
      </c>
      <c r="R3">
        <v>0.73170731707317072</v>
      </c>
      <c r="S3">
        <v>0.69918699186991873</v>
      </c>
      <c r="T3">
        <v>0.65</v>
      </c>
      <c r="U3">
        <v>0.68506056527590853</v>
      </c>
      <c r="V3">
        <v>0.63826998689384018</v>
      </c>
      <c r="W3">
        <v>0.59183673469387754</v>
      </c>
      <c r="X3">
        <v>0.5653266331658291</v>
      </c>
    </row>
    <row r="4" spans="1:24" x14ac:dyDescent="0.3">
      <c r="A4" t="s">
        <v>26</v>
      </c>
      <c r="B4">
        <v>2727</v>
      </c>
      <c r="C4">
        <v>0.36492780624126692</v>
      </c>
      <c r="D4">
        <v>2826</v>
      </c>
      <c r="E4">
        <v>0.52583892617449668</v>
      </c>
      <c r="F4">
        <v>2727</v>
      </c>
      <c r="G4">
        <v>0.36492780624126692</v>
      </c>
      <c r="H4">
        <v>0.66132441201329162</v>
      </c>
      <c r="I4">
        <v>0.99472773363255695</v>
      </c>
      <c r="J4">
        <v>0.97994127187707913</v>
      </c>
      <c r="K4">
        <v>0.92772103208895462</v>
      </c>
      <c r="L4">
        <v>0.77198528901560248</v>
      </c>
      <c r="M4">
        <v>0.83870967741935487</v>
      </c>
      <c r="N4">
        <v>0.77049180327868849</v>
      </c>
      <c r="O4">
        <v>0.75268817204301075</v>
      </c>
      <c r="P4">
        <v>0.59259259259259256</v>
      </c>
      <c r="Q4">
        <v>0.91228070175438591</v>
      </c>
      <c r="R4">
        <v>0.87037037037037035</v>
      </c>
      <c r="S4">
        <v>0.85889570552147243</v>
      </c>
      <c r="T4">
        <v>0.7441860465116279</v>
      </c>
      <c r="U4">
        <v>0.36107711138310888</v>
      </c>
      <c r="V4">
        <v>0.34872417982989068</v>
      </c>
      <c r="W4">
        <v>0.33655006031363088</v>
      </c>
      <c r="X4">
        <v>0.29356725146198831</v>
      </c>
    </row>
    <row r="5" spans="1:24" x14ac:dyDescent="0.3">
      <c r="A5" t="s">
        <v>27</v>
      </c>
      <c r="B5">
        <v>691</v>
      </c>
      <c r="C5">
        <v>0.57788637751985339</v>
      </c>
      <c r="D5">
        <v>772</v>
      </c>
      <c r="E5">
        <v>0.7142857142857143</v>
      </c>
      <c r="F5">
        <v>691</v>
      </c>
      <c r="G5">
        <v>0.57788637751985339</v>
      </c>
      <c r="H5">
        <v>0.755044773494015</v>
      </c>
      <c r="I5">
        <v>0.99200187924578176</v>
      </c>
      <c r="J5">
        <v>0.97383110619683155</v>
      </c>
      <c r="K5">
        <v>0.91444563009606838</v>
      </c>
      <c r="L5">
        <v>0.75410155696759484</v>
      </c>
      <c r="M5">
        <v>0.96296296296296291</v>
      </c>
      <c r="N5">
        <v>0.88888888888888884</v>
      </c>
      <c r="O5">
        <v>0.86746987951807231</v>
      </c>
      <c r="P5">
        <v>0.65573770491803274</v>
      </c>
      <c r="Q5">
        <v>0.98113207547169812</v>
      </c>
      <c r="R5">
        <v>0.94117647058823528</v>
      </c>
      <c r="S5">
        <v>0.92903225806451617</v>
      </c>
      <c r="T5">
        <v>0.79207920792079212</v>
      </c>
      <c r="U5">
        <v>0.67567567567567566</v>
      </c>
      <c r="V5">
        <v>0.64119601328903653</v>
      </c>
      <c r="W5">
        <v>0.61842105263157898</v>
      </c>
      <c r="X5">
        <v>0.51702786377708976</v>
      </c>
    </row>
    <row r="6" spans="1:24" x14ac:dyDescent="0.3">
      <c r="A6" t="s">
        <v>28</v>
      </c>
      <c r="B6">
        <v>673</v>
      </c>
      <c r="C6">
        <v>0.64984391259105101</v>
      </c>
      <c r="D6">
        <v>781</v>
      </c>
      <c r="E6">
        <v>0.77223680373286674</v>
      </c>
      <c r="F6">
        <v>673</v>
      </c>
      <c r="G6">
        <v>0.64984391259105101</v>
      </c>
      <c r="H6">
        <v>0.79319139462995292</v>
      </c>
      <c r="I6">
        <v>0.99368584154563833</v>
      </c>
      <c r="J6">
        <v>0.97981253331927931</v>
      </c>
      <c r="K6">
        <v>0.93775606330456918</v>
      </c>
      <c r="L6">
        <v>0.80619947089909194</v>
      </c>
      <c r="M6">
        <v>0.9642857142857143</v>
      </c>
      <c r="N6">
        <v>0.875</v>
      </c>
      <c r="O6">
        <v>0.84883720930232553</v>
      </c>
      <c r="P6">
        <v>0.68852459016393441</v>
      </c>
      <c r="Q6">
        <v>0.98181818181818181</v>
      </c>
      <c r="R6">
        <v>0.93333333333333335</v>
      </c>
      <c r="S6">
        <v>0.91823899371069184</v>
      </c>
      <c r="T6">
        <v>0.81553398058252424</v>
      </c>
      <c r="U6">
        <v>0.77900552486187846</v>
      </c>
      <c r="V6">
        <v>0.72580645161290325</v>
      </c>
      <c r="W6">
        <v>0.67979002624671914</v>
      </c>
      <c r="X6">
        <v>0.55990220048899753</v>
      </c>
    </row>
    <row r="7" spans="1:24" x14ac:dyDescent="0.3">
      <c r="A7" t="s">
        <v>29</v>
      </c>
      <c r="B7">
        <v>1266</v>
      </c>
      <c r="C7">
        <v>0.50450097847358122</v>
      </c>
      <c r="D7">
        <v>1382</v>
      </c>
      <c r="E7">
        <v>0.6563898557931378</v>
      </c>
      <c r="F7">
        <v>1266</v>
      </c>
      <c r="G7">
        <v>0.50450097847358122</v>
      </c>
      <c r="H7">
        <v>0.7134282921386278</v>
      </c>
      <c r="I7">
        <v>0.98590460194281604</v>
      </c>
      <c r="J7">
        <v>0.96311137983715356</v>
      </c>
      <c r="K7">
        <v>0.89197686840202184</v>
      </c>
      <c r="L7">
        <v>0.71907335187194554</v>
      </c>
      <c r="M7">
        <v>0.9285714285714286</v>
      </c>
      <c r="N7">
        <v>0.8035714285714286</v>
      </c>
      <c r="O7">
        <v>0.74712643678160917</v>
      </c>
      <c r="P7">
        <v>0.56451612903225812</v>
      </c>
      <c r="Q7">
        <v>0.96296296296296291</v>
      </c>
      <c r="R7">
        <v>0.8910891089108911</v>
      </c>
      <c r="S7">
        <v>0.85526315789473684</v>
      </c>
      <c r="T7">
        <v>0.72164948453608246</v>
      </c>
      <c r="U7">
        <v>0.5765199161425576</v>
      </c>
      <c r="V7">
        <v>0.54958677685950419</v>
      </c>
      <c r="W7">
        <v>0.51724137931034475</v>
      </c>
      <c r="X7">
        <v>0.42095238095238102</v>
      </c>
    </row>
    <row r="8" spans="1:24" x14ac:dyDescent="0.3">
      <c r="A8" t="s">
        <v>30</v>
      </c>
      <c r="B8">
        <v>2877</v>
      </c>
      <c r="C8">
        <v>0.32274011299435018</v>
      </c>
      <c r="D8">
        <v>2922</v>
      </c>
      <c r="E8">
        <v>0.48429226967878569</v>
      </c>
      <c r="F8">
        <v>2877</v>
      </c>
      <c r="G8">
        <v>0.32274011299435018</v>
      </c>
      <c r="H8">
        <v>0.64353507581514491</v>
      </c>
      <c r="I8">
        <v>0.98115163592084198</v>
      </c>
      <c r="J8">
        <v>0.95286823178230073</v>
      </c>
      <c r="K8">
        <v>0.85693385583615467</v>
      </c>
      <c r="L8">
        <v>0.67321591252614399</v>
      </c>
      <c r="M8">
        <v>0.9285714285714286</v>
      </c>
      <c r="N8">
        <v>0.8392857142857143</v>
      </c>
      <c r="O8">
        <v>0.81395348837209303</v>
      </c>
      <c r="P8">
        <v>0.65322580645161288</v>
      </c>
      <c r="Q8">
        <v>0.96296296296296291</v>
      </c>
      <c r="R8">
        <v>0.91262135922330101</v>
      </c>
      <c r="S8">
        <v>0.89743589743589747</v>
      </c>
      <c r="T8">
        <v>0.79024390243902443</v>
      </c>
      <c r="U8">
        <v>0.33543505674653218</v>
      </c>
      <c r="V8">
        <v>0.32456140350877188</v>
      </c>
      <c r="W8">
        <v>0.31382316313823172</v>
      </c>
      <c r="X8">
        <v>0.265625</v>
      </c>
    </row>
    <row r="9" spans="1:24" x14ac:dyDescent="0.3">
      <c r="A9" t="s">
        <v>31</v>
      </c>
      <c r="B9">
        <v>934</v>
      </c>
      <c r="C9">
        <v>0.58654271801682167</v>
      </c>
      <c r="D9">
        <v>1072</v>
      </c>
      <c r="E9">
        <v>0.71981181390486149</v>
      </c>
      <c r="F9">
        <v>934</v>
      </c>
      <c r="G9">
        <v>0.58654271801682167</v>
      </c>
      <c r="H9">
        <v>0.76422445246437265</v>
      </c>
      <c r="I9">
        <v>0.99172449289836029</v>
      </c>
      <c r="J9">
        <v>0.97506395337661622</v>
      </c>
      <c r="K9">
        <v>0.9198091883795636</v>
      </c>
      <c r="L9">
        <v>0.77429760529078362</v>
      </c>
      <c r="M9">
        <v>0.89655172413793105</v>
      </c>
      <c r="N9">
        <v>0.82456140350877194</v>
      </c>
      <c r="O9">
        <v>0.79545454545454541</v>
      </c>
      <c r="P9">
        <v>0.62601626016260159</v>
      </c>
      <c r="Q9">
        <v>0.94545454545454544</v>
      </c>
      <c r="R9">
        <v>0.90384615384615385</v>
      </c>
      <c r="S9">
        <v>0.88607594936708856</v>
      </c>
      <c r="T9">
        <v>0.77</v>
      </c>
      <c r="U9">
        <v>0.67990654205607481</v>
      </c>
      <c r="V9">
        <v>0.64827586206896548</v>
      </c>
      <c r="W9">
        <v>0.61764705882352944</v>
      </c>
      <c r="X9">
        <v>0.507399577167019</v>
      </c>
    </row>
    <row r="10" spans="1:24" x14ac:dyDescent="0.3">
      <c r="A10" t="s">
        <v>32</v>
      </c>
      <c r="B10">
        <v>934</v>
      </c>
      <c r="C10">
        <v>0.58654271801682167</v>
      </c>
      <c r="D10">
        <v>1072</v>
      </c>
      <c r="E10">
        <v>0.71981181390486149</v>
      </c>
      <c r="F10">
        <v>934</v>
      </c>
      <c r="G10">
        <v>0.58654271801682167</v>
      </c>
      <c r="H10">
        <v>0.76422445246437265</v>
      </c>
      <c r="I10">
        <v>0.99172449289836029</v>
      </c>
      <c r="J10">
        <v>0.97506395337661622</v>
      </c>
      <c r="K10">
        <v>0.9198091883795636</v>
      </c>
      <c r="L10">
        <v>0.77429760529078362</v>
      </c>
      <c r="M10">
        <v>0.89655172413793105</v>
      </c>
      <c r="N10">
        <v>0.82456140350877194</v>
      </c>
      <c r="O10">
        <v>0.79545454545454541</v>
      </c>
      <c r="P10">
        <v>0.62601626016260159</v>
      </c>
      <c r="Q10">
        <v>0.94545454545454544</v>
      </c>
      <c r="R10">
        <v>0.90384615384615385</v>
      </c>
      <c r="S10">
        <v>0.88607594936708856</v>
      </c>
      <c r="T10">
        <v>0.77</v>
      </c>
      <c r="U10">
        <v>0.67990654205607481</v>
      </c>
      <c r="V10">
        <v>0.64827586206896548</v>
      </c>
      <c r="W10">
        <v>0.61764705882352944</v>
      </c>
      <c r="X10">
        <v>0.507399577167019</v>
      </c>
    </row>
    <row r="11" spans="1:24" x14ac:dyDescent="0.3">
      <c r="A11" t="s">
        <v>33</v>
      </c>
      <c r="B11">
        <v>1396</v>
      </c>
      <c r="C11">
        <v>0.50355618776671407</v>
      </c>
      <c r="D11">
        <v>1503</v>
      </c>
      <c r="E11">
        <v>0.65708418891170428</v>
      </c>
      <c r="F11">
        <v>1396</v>
      </c>
      <c r="G11">
        <v>0.50355618776671407</v>
      </c>
      <c r="H11">
        <v>0.71571859138444294</v>
      </c>
      <c r="I11">
        <v>0.99231682533165955</v>
      </c>
      <c r="J11">
        <v>0.97661505004362603</v>
      </c>
      <c r="K11">
        <v>0.92219041984460937</v>
      </c>
      <c r="L11">
        <v>0.78183315422876376</v>
      </c>
      <c r="M11">
        <v>0.9642857142857143</v>
      </c>
      <c r="N11">
        <v>0.875</v>
      </c>
      <c r="O11">
        <v>0.82954545454545459</v>
      </c>
      <c r="P11">
        <v>0.65322580645161288</v>
      </c>
      <c r="Q11">
        <v>0.98181818181818181</v>
      </c>
      <c r="R11">
        <v>0.93333333333333335</v>
      </c>
      <c r="S11">
        <v>0.90683229813664601</v>
      </c>
      <c r="T11">
        <v>0.79024390243902443</v>
      </c>
      <c r="U11">
        <v>0.55703422053231932</v>
      </c>
      <c r="V11">
        <v>0.5357142857142857</v>
      </c>
      <c r="W11">
        <v>0.51205936920222639</v>
      </c>
      <c r="X11">
        <v>0.4288224956063269</v>
      </c>
    </row>
    <row r="12" spans="1:24" x14ac:dyDescent="0.3">
      <c r="A12" t="s">
        <v>34</v>
      </c>
      <c r="B12">
        <v>709</v>
      </c>
      <c r="C12">
        <v>0.60654827968923419</v>
      </c>
      <c r="D12">
        <v>863</v>
      </c>
      <c r="E12">
        <v>0.74384090234490952</v>
      </c>
      <c r="F12">
        <v>709</v>
      </c>
      <c r="G12">
        <v>0.60654827968923419</v>
      </c>
      <c r="H12">
        <v>0.80468950171417575</v>
      </c>
      <c r="I12">
        <v>0.98383225779458772</v>
      </c>
      <c r="J12">
        <v>0.95842602107877872</v>
      </c>
      <c r="K12">
        <v>0.87883826417026245</v>
      </c>
      <c r="L12">
        <v>0.71528662641785534</v>
      </c>
      <c r="M12">
        <v>0.89655172413793105</v>
      </c>
      <c r="N12">
        <v>0.82456140350877194</v>
      </c>
      <c r="O12">
        <v>0.76666666666666672</v>
      </c>
      <c r="P12">
        <v>0.5572519083969466</v>
      </c>
      <c r="Q12">
        <v>0.94545454545454544</v>
      </c>
      <c r="R12">
        <v>0.90384615384615385</v>
      </c>
      <c r="S12">
        <v>0.86792452830188682</v>
      </c>
      <c r="T12">
        <v>0.71568627450980393</v>
      </c>
      <c r="U12">
        <v>0.75988700564971756</v>
      </c>
      <c r="V12">
        <v>0.63421052631578945</v>
      </c>
      <c r="W12">
        <v>0.52839506172839501</v>
      </c>
      <c r="X12">
        <v>0.41189931350114423</v>
      </c>
    </row>
    <row r="13" spans="1:24" x14ac:dyDescent="0.3">
      <c r="A13" t="s">
        <v>35</v>
      </c>
      <c r="B13">
        <v>4663</v>
      </c>
      <c r="C13">
        <v>0.24498056994818651</v>
      </c>
      <c r="D13">
        <v>4710</v>
      </c>
      <c r="E13">
        <v>0.39131558542258982</v>
      </c>
      <c r="F13">
        <v>4663</v>
      </c>
      <c r="G13">
        <v>0.24498056994818651</v>
      </c>
      <c r="H13">
        <v>0.60735221108405812</v>
      </c>
      <c r="I13">
        <v>0.99180289408292155</v>
      </c>
      <c r="J13">
        <v>0.97316262098249939</v>
      </c>
      <c r="K13">
        <v>0.90469115902327213</v>
      </c>
      <c r="L13">
        <v>0.7584026834920925</v>
      </c>
      <c r="M13">
        <v>0.9285714285714286</v>
      </c>
      <c r="N13">
        <v>0.8035714285714286</v>
      </c>
      <c r="O13">
        <v>0.74712643678160917</v>
      </c>
      <c r="P13">
        <v>0.54330708661417326</v>
      </c>
      <c r="Q13">
        <v>0.96296296296296291</v>
      </c>
      <c r="R13">
        <v>0.8910891089108911</v>
      </c>
      <c r="S13">
        <v>0.85526315789473684</v>
      </c>
      <c r="T13">
        <v>0.70408163265306123</v>
      </c>
      <c r="U13">
        <v>0.25021496130696469</v>
      </c>
      <c r="V13">
        <v>0.23890784982935151</v>
      </c>
      <c r="W13">
        <v>0.22569737954353339</v>
      </c>
      <c r="X13">
        <v>0.1898110106820049</v>
      </c>
    </row>
    <row r="14" spans="1:24" x14ac:dyDescent="0.3">
      <c r="A14" t="s">
        <v>36</v>
      </c>
      <c r="B14">
        <v>981</v>
      </c>
      <c r="C14">
        <v>0.6345007451564828</v>
      </c>
      <c r="D14">
        <v>1205</v>
      </c>
      <c r="E14">
        <v>0.7625615763546798</v>
      </c>
      <c r="F14">
        <v>981</v>
      </c>
      <c r="G14">
        <v>0.6345007451564828</v>
      </c>
      <c r="H14">
        <v>0.81191225176287485</v>
      </c>
      <c r="I14">
        <v>0.98871840653542431</v>
      </c>
      <c r="J14">
        <v>0.96872401402680763</v>
      </c>
      <c r="K14">
        <v>0.90461262231497386</v>
      </c>
      <c r="L14">
        <v>0.75803806201902424</v>
      </c>
      <c r="M14">
        <v>0.9642857142857143</v>
      </c>
      <c r="N14">
        <v>0.85964912280701755</v>
      </c>
      <c r="O14">
        <v>0.80219780219780223</v>
      </c>
      <c r="P14">
        <v>0.609375</v>
      </c>
      <c r="Q14">
        <v>0.98181818181818181</v>
      </c>
      <c r="R14">
        <v>0.92452830188679247</v>
      </c>
      <c r="S14">
        <v>0.8902439024390244</v>
      </c>
      <c r="T14">
        <v>0.75728155339805825</v>
      </c>
      <c r="U14">
        <v>0.80303030303030298</v>
      </c>
      <c r="V14">
        <v>0.69946332737030414</v>
      </c>
      <c r="W14">
        <v>0.59865092748735238</v>
      </c>
      <c r="X14">
        <v>0.48508634222919927</v>
      </c>
    </row>
    <row r="15" spans="1:24" x14ac:dyDescent="0.3">
      <c r="A15" t="s">
        <v>37</v>
      </c>
      <c r="B15">
        <v>5681</v>
      </c>
      <c r="C15">
        <v>0.19963369963369959</v>
      </c>
      <c r="D15">
        <v>5727</v>
      </c>
      <c r="E15">
        <v>0.33103609391426242</v>
      </c>
      <c r="F15">
        <v>5681</v>
      </c>
      <c r="G15">
        <v>0.19963369963369959</v>
      </c>
      <c r="H15">
        <v>0.59090921642500138</v>
      </c>
      <c r="I15">
        <v>0.99223905685693647</v>
      </c>
      <c r="J15">
        <v>0.97039923487885893</v>
      </c>
      <c r="K15">
        <v>0.89157554741116363</v>
      </c>
      <c r="L15">
        <v>0.73141062645129373</v>
      </c>
      <c r="M15">
        <v>0.9285714285714286</v>
      </c>
      <c r="N15">
        <v>0.77192982456140347</v>
      </c>
      <c r="O15">
        <v>0.69230769230769229</v>
      </c>
      <c r="P15">
        <v>0.49618320610687022</v>
      </c>
      <c r="Q15">
        <v>0.96296296296296291</v>
      </c>
      <c r="R15">
        <v>0.87128712871287128</v>
      </c>
      <c r="S15">
        <v>0.81818181818181823</v>
      </c>
      <c r="T15">
        <v>0.66326530612244894</v>
      </c>
      <c r="U15">
        <v>0.19940029985007501</v>
      </c>
      <c r="V15">
        <v>0.19253731343283589</v>
      </c>
      <c r="W15">
        <v>0.18397626112759649</v>
      </c>
      <c r="X15">
        <v>0.16011644832605529</v>
      </c>
    </row>
    <row r="16" spans="1:24" x14ac:dyDescent="0.3">
      <c r="A16" t="s">
        <v>38</v>
      </c>
      <c r="B16">
        <v>2907</v>
      </c>
      <c r="C16">
        <v>0.46076794657762937</v>
      </c>
      <c r="D16">
        <v>3480</v>
      </c>
      <c r="E16">
        <v>0.59861591695501737</v>
      </c>
      <c r="F16">
        <v>2907</v>
      </c>
      <c r="G16">
        <v>0.46076794657762937</v>
      </c>
      <c r="H16">
        <v>0.71305889485324769</v>
      </c>
      <c r="I16">
        <v>0.96025083746777984</v>
      </c>
      <c r="J16">
        <v>0.91312491868181367</v>
      </c>
      <c r="K16">
        <v>0.75104046095391386</v>
      </c>
      <c r="L16">
        <v>0.53435956435458098</v>
      </c>
      <c r="M16">
        <v>0.9285714285714286</v>
      </c>
      <c r="N16">
        <v>0.82456140350877194</v>
      </c>
      <c r="O16">
        <v>0.75824175824175821</v>
      </c>
      <c r="P16">
        <v>0.59848484848484851</v>
      </c>
      <c r="Q16">
        <v>0.96296296296296291</v>
      </c>
      <c r="R16">
        <v>0.90384615384615385</v>
      </c>
      <c r="S16">
        <v>0.86250000000000004</v>
      </c>
      <c r="T16">
        <v>0.74881516587677721</v>
      </c>
      <c r="U16">
        <v>0.49197355996222852</v>
      </c>
      <c r="V16">
        <v>0.42034203420342031</v>
      </c>
      <c r="W16">
        <v>0.35395189003436422</v>
      </c>
      <c r="X16">
        <v>0.28175895765472309</v>
      </c>
    </row>
    <row r="18" spans="1:24" x14ac:dyDescent="0.3">
      <c r="A18" s="2" t="s">
        <v>39</v>
      </c>
      <c r="B18" s="3">
        <f>QUARTILE(B2:B16,0)</f>
        <v>673</v>
      </c>
      <c r="C18" s="3">
        <f>QUARTILE(C2:C16,0)</f>
        <v>0.19963369963369959</v>
      </c>
      <c r="D18" s="3">
        <f t="shared" ref="D18:X18" si="0">QUARTILE(D2:D16,0)</f>
        <v>772</v>
      </c>
      <c r="E18" s="3">
        <f t="shared" si="0"/>
        <v>0.33103609391426242</v>
      </c>
      <c r="F18" s="3">
        <f t="shared" si="0"/>
        <v>673</v>
      </c>
      <c r="G18" s="3">
        <f t="shared" si="0"/>
        <v>0.19963369963369959</v>
      </c>
      <c r="H18" s="3">
        <f t="shared" si="0"/>
        <v>0.59090921642500138</v>
      </c>
      <c r="I18" s="3">
        <f t="shared" si="0"/>
        <v>0.96025083746777984</v>
      </c>
      <c r="J18" s="3">
        <f t="shared" si="0"/>
        <v>0.91312491868181367</v>
      </c>
      <c r="K18" s="3">
        <f t="shared" si="0"/>
        <v>0.75104046095391386</v>
      </c>
      <c r="L18" s="3">
        <f t="shared" si="0"/>
        <v>0.53435956435458098</v>
      </c>
      <c r="M18" s="3">
        <f t="shared" si="0"/>
        <v>0.59259259259259256</v>
      </c>
      <c r="N18" s="3">
        <f t="shared" si="0"/>
        <v>0.57692307692307687</v>
      </c>
      <c r="O18" s="3">
        <f t="shared" si="0"/>
        <v>0.53749999999999998</v>
      </c>
      <c r="P18" s="3">
        <f t="shared" si="0"/>
        <v>0.48148148148148151</v>
      </c>
      <c r="Q18" s="3">
        <f t="shared" si="0"/>
        <v>0.7441860465116279</v>
      </c>
      <c r="R18" s="3">
        <f t="shared" si="0"/>
        <v>0.73170731707317072</v>
      </c>
      <c r="S18" s="3">
        <f t="shared" si="0"/>
        <v>0.69918699186991873</v>
      </c>
      <c r="T18" s="3">
        <f t="shared" si="0"/>
        <v>0.65</v>
      </c>
      <c r="U18" s="3">
        <f t="shared" si="0"/>
        <v>0.19940029985007501</v>
      </c>
      <c r="V18" s="3">
        <f t="shared" si="0"/>
        <v>0.19253731343283589</v>
      </c>
      <c r="W18" s="3">
        <f t="shared" si="0"/>
        <v>0.18397626112759649</v>
      </c>
      <c r="X18" s="3">
        <f t="shared" si="0"/>
        <v>0.16011644832605529</v>
      </c>
    </row>
    <row r="19" spans="1:24" x14ac:dyDescent="0.3">
      <c r="A19" s="2" t="s">
        <v>40</v>
      </c>
      <c r="B19" s="3">
        <f>QUARTILE(B2:B16,1)</f>
        <v>934</v>
      </c>
      <c r="C19" s="3">
        <f>QUARTILE(C2:C16,1)</f>
        <v>0.41284787640944814</v>
      </c>
      <c r="D19" s="3">
        <f t="shared" ref="D19:X19" si="1">QUARTILE(D2:D16,1)</f>
        <v>1072</v>
      </c>
      <c r="E19" s="3">
        <f t="shared" si="1"/>
        <v>0.56222742156475702</v>
      </c>
      <c r="F19" s="3">
        <f t="shared" si="1"/>
        <v>934</v>
      </c>
      <c r="G19" s="3">
        <f t="shared" si="1"/>
        <v>0.41284787640944814</v>
      </c>
      <c r="H19" s="3">
        <f t="shared" si="1"/>
        <v>0.6871916534332696</v>
      </c>
      <c r="I19" s="3">
        <f t="shared" si="1"/>
        <v>0.98731150423912017</v>
      </c>
      <c r="J19" s="3">
        <f t="shared" si="1"/>
        <v>0.9659176969319806</v>
      </c>
      <c r="K19" s="3">
        <f t="shared" si="1"/>
        <v>0.89177620790659273</v>
      </c>
      <c r="L19" s="3">
        <f t="shared" si="1"/>
        <v>0.72524198916161964</v>
      </c>
      <c r="M19" s="3">
        <f t="shared" si="1"/>
        <v>0.89655172413793105</v>
      </c>
      <c r="N19" s="3">
        <f t="shared" si="1"/>
        <v>0.8035714285714286</v>
      </c>
      <c r="O19" s="3">
        <f t="shared" si="1"/>
        <v>0.74990730441230991</v>
      </c>
      <c r="P19" s="3">
        <f t="shared" si="1"/>
        <v>0.56088401871460236</v>
      </c>
      <c r="Q19" s="3">
        <f t="shared" si="1"/>
        <v>0.94545454545454544</v>
      </c>
      <c r="R19" s="3">
        <f t="shared" si="1"/>
        <v>0.8910891089108911</v>
      </c>
      <c r="S19" s="3">
        <f t="shared" si="1"/>
        <v>0.85707943170810463</v>
      </c>
      <c r="T19" s="3">
        <f t="shared" si="1"/>
        <v>0.7186678795229432</v>
      </c>
      <c r="U19" s="3">
        <f t="shared" si="1"/>
        <v>0.4265253356726687</v>
      </c>
      <c r="V19" s="3">
        <f t="shared" si="1"/>
        <v>0.3845331070166555</v>
      </c>
      <c r="W19" s="3">
        <f t="shared" si="1"/>
        <v>0.34525097517399755</v>
      </c>
      <c r="X19" s="3">
        <f t="shared" si="1"/>
        <v>0.2876631045583557</v>
      </c>
    </row>
    <row r="20" spans="1:24" x14ac:dyDescent="0.3">
      <c r="A20" s="2" t="s">
        <v>41</v>
      </c>
      <c r="B20" s="3">
        <f>QUARTILE(B2:B16,2)</f>
        <v>1202</v>
      </c>
      <c r="C20" s="3">
        <f>QUARTILE(C2:C16,2)</f>
        <v>0.56993006993007</v>
      </c>
      <c r="D20" s="3">
        <f t="shared" ref="D20:X20" si="2">QUARTILE(D2:D16,2)</f>
        <v>1382</v>
      </c>
      <c r="E20" s="3">
        <f t="shared" si="2"/>
        <v>0.71193633952254642</v>
      </c>
      <c r="F20" s="3">
        <f t="shared" si="2"/>
        <v>1201</v>
      </c>
      <c r="G20" s="3">
        <f t="shared" si="2"/>
        <v>0.56993006993007</v>
      </c>
      <c r="H20" s="3">
        <f t="shared" si="2"/>
        <v>0.74942236126446649</v>
      </c>
      <c r="I20" s="3">
        <f t="shared" si="2"/>
        <v>0.99180289408292155</v>
      </c>
      <c r="J20" s="3">
        <f t="shared" si="2"/>
        <v>0.97383110619683155</v>
      </c>
      <c r="K20" s="3">
        <f t="shared" si="2"/>
        <v>0.91444563009606838</v>
      </c>
      <c r="L20" s="3">
        <f t="shared" si="2"/>
        <v>0.7584026834920925</v>
      </c>
      <c r="M20" s="3">
        <f t="shared" si="2"/>
        <v>0.9285714285714286</v>
      </c>
      <c r="N20" s="3">
        <f t="shared" si="2"/>
        <v>0.82456140350877194</v>
      </c>
      <c r="O20" s="3">
        <f t="shared" si="2"/>
        <v>0.79545454545454541</v>
      </c>
      <c r="P20" s="3">
        <f t="shared" si="2"/>
        <v>0.609375</v>
      </c>
      <c r="Q20" s="3">
        <f t="shared" si="2"/>
        <v>0.96296296296296291</v>
      </c>
      <c r="R20" s="3">
        <f t="shared" si="2"/>
        <v>0.90384615384615385</v>
      </c>
      <c r="S20" s="3">
        <f t="shared" si="2"/>
        <v>0.88607594936708856</v>
      </c>
      <c r="T20" s="3">
        <f t="shared" si="2"/>
        <v>0.75728155339805825</v>
      </c>
      <c r="U20" s="3">
        <f t="shared" si="2"/>
        <v>0.64028776978417268</v>
      </c>
      <c r="V20" s="3">
        <f t="shared" si="2"/>
        <v>0.63421052631578945</v>
      </c>
      <c r="W20" s="3">
        <f t="shared" si="2"/>
        <v>0.52839506172839501</v>
      </c>
      <c r="X20" s="3">
        <f t="shared" si="2"/>
        <v>0.4288224956063269</v>
      </c>
    </row>
    <row r="21" spans="1:24" x14ac:dyDescent="0.3">
      <c r="A21" s="2" t="s">
        <v>42</v>
      </c>
      <c r="B21" s="3">
        <f>QUARTILE(B2:B16,3)</f>
        <v>2802</v>
      </c>
      <c r="C21" s="3">
        <f>QUARTILE(C2:C16,3)</f>
        <v>0.59654549885302788</v>
      </c>
      <c r="D21" s="3">
        <f t="shared" ref="D21:X21" si="3">QUARTILE(D2:D16,3)</f>
        <v>2874</v>
      </c>
      <c r="E21" s="3">
        <f t="shared" si="3"/>
        <v>0.7318263581248855</v>
      </c>
      <c r="F21" s="3">
        <f t="shared" si="3"/>
        <v>2802</v>
      </c>
      <c r="G21" s="3">
        <f t="shared" si="3"/>
        <v>0.59654549885302788</v>
      </c>
      <c r="H21" s="3">
        <f t="shared" si="3"/>
        <v>0.76592998743263041</v>
      </c>
      <c r="I21" s="3">
        <f t="shared" si="3"/>
        <v>0.99300133343864894</v>
      </c>
      <c r="J21" s="3">
        <f t="shared" si="3"/>
        <v>0.97821379168145262</v>
      </c>
      <c r="K21" s="3">
        <f t="shared" si="3"/>
        <v>0.92495572596678199</v>
      </c>
      <c r="L21" s="3">
        <f t="shared" si="3"/>
        <v>0.77806537975977363</v>
      </c>
      <c r="M21" s="3">
        <f t="shared" si="3"/>
        <v>0.94699872286079179</v>
      </c>
      <c r="N21" s="3">
        <f t="shared" si="3"/>
        <v>0.86202795123401721</v>
      </c>
      <c r="O21" s="3">
        <f t="shared" si="3"/>
        <v>0.82174947145877386</v>
      </c>
      <c r="P21" s="3">
        <f t="shared" si="3"/>
        <v>0.65322580645161288</v>
      </c>
      <c r="Q21" s="3">
        <f t="shared" si="3"/>
        <v>0.97270889487870615</v>
      </c>
      <c r="R21" s="3">
        <f t="shared" si="3"/>
        <v>0.92590051457975986</v>
      </c>
      <c r="S21" s="3">
        <f t="shared" si="3"/>
        <v>0.90213409778627174</v>
      </c>
      <c r="T21" s="3">
        <f t="shared" si="3"/>
        <v>0.79024390243902443</v>
      </c>
      <c r="U21" s="3">
        <f t="shared" si="3"/>
        <v>0.68248355366599167</v>
      </c>
      <c r="V21" s="3">
        <f t="shared" si="3"/>
        <v>0.64473593767900095</v>
      </c>
      <c r="W21" s="3">
        <f t="shared" si="3"/>
        <v>0.61764705882352944</v>
      </c>
      <c r="X21" s="3">
        <f t="shared" si="3"/>
        <v>0.51221372047205438</v>
      </c>
    </row>
    <row r="22" spans="1:24" x14ac:dyDescent="0.3">
      <c r="A22" s="2" t="s">
        <v>43</v>
      </c>
      <c r="B22" s="3">
        <f>QUARTILE(B2:B16,4)</f>
        <v>5681</v>
      </c>
      <c r="C22" s="3">
        <f>QUARTILE(C2:C16,4)</f>
        <v>0.68268215417106659</v>
      </c>
      <c r="D22" s="3">
        <f t="shared" ref="D22:X22" si="4">QUARTILE(D2:D16,4)</f>
        <v>5727</v>
      </c>
      <c r="E22" s="3">
        <f t="shared" si="4"/>
        <v>0.78916197808705957</v>
      </c>
      <c r="F22" s="3">
        <f t="shared" si="4"/>
        <v>5681</v>
      </c>
      <c r="G22" s="3">
        <f t="shared" si="4"/>
        <v>0.68294614572333678</v>
      </c>
      <c r="H22" s="3">
        <f t="shared" si="4"/>
        <v>0.81191225176287485</v>
      </c>
      <c r="I22" s="3">
        <f t="shared" si="4"/>
        <v>0.99706704791110301</v>
      </c>
      <c r="J22" s="3">
        <f t="shared" si="4"/>
        <v>0.99032953771869925</v>
      </c>
      <c r="K22" s="3">
        <f t="shared" si="4"/>
        <v>0.96548230399312585</v>
      </c>
      <c r="L22" s="3">
        <f t="shared" si="4"/>
        <v>0.92973253436931269</v>
      </c>
      <c r="M22" s="3">
        <f t="shared" si="4"/>
        <v>0.9642857142857143</v>
      </c>
      <c r="N22" s="3">
        <f t="shared" si="4"/>
        <v>0.88888888888888884</v>
      </c>
      <c r="O22" s="3">
        <f t="shared" si="4"/>
        <v>0.86746987951807231</v>
      </c>
      <c r="P22" s="3">
        <f t="shared" si="4"/>
        <v>0.68852459016393441</v>
      </c>
      <c r="Q22" s="3">
        <f t="shared" si="4"/>
        <v>0.98181818181818181</v>
      </c>
      <c r="R22" s="3">
        <f t="shared" si="4"/>
        <v>0.94117647058823528</v>
      </c>
      <c r="S22" s="3">
        <f t="shared" si="4"/>
        <v>0.92903225806451617</v>
      </c>
      <c r="T22" s="3">
        <f t="shared" si="4"/>
        <v>0.81553398058252424</v>
      </c>
      <c r="U22" s="3">
        <f t="shared" si="4"/>
        <v>0.80303030303030298</v>
      </c>
      <c r="V22" s="3">
        <f t="shared" si="4"/>
        <v>0.72580645161290325</v>
      </c>
      <c r="W22" s="3">
        <f t="shared" si="4"/>
        <v>0.67979002624671914</v>
      </c>
      <c r="X22" s="3">
        <f t="shared" si="4"/>
        <v>0.58411214953271029</v>
      </c>
    </row>
    <row r="23" spans="1:24" x14ac:dyDescent="0.3">
      <c r="A23" s="2" t="s">
        <v>44</v>
      </c>
      <c r="B23" s="3">
        <f>AVERAGE(B2:B16)</f>
        <v>1908.3333333333333</v>
      </c>
      <c r="C23" s="3">
        <f>AVERAGE(C2:C16)</f>
        <v>0.49970561844845535</v>
      </c>
      <c r="D23" s="3">
        <f t="shared" ref="D23:X23" si="5">AVERAGE(D2:D16)</f>
        <v>2055</v>
      </c>
      <c r="E23" s="3">
        <f t="shared" si="5"/>
        <v>0.6385479852658329</v>
      </c>
      <c r="F23" s="3">
        <f t="shared" si="5"/>
        <v>1908.2666666666667</v>
      </c>
      <c r="G23" s="3">
        <f t="shared" si="5"/>
        <v>0.49972321788527335</v>
      </c>
      <c r="H23" s="3">
        <f t="shared" si="5"/>
        <v>0.72371142692726209</v>
      </c>
      <c r="I23" s="3">
        <f t="shared" si="5"/>
        <v>0.98877242429978807</v>
      </c>
      <c r="J23" s="3">
        <f t="shared" si="5"/>
        <v>0.96914233762795376</v>
      </c>
      <c r="K23" s="3">
        <f t="shared" si="5"/>
        <v>0.90321533509146812</v>
      </c>
      <c r="L23" s="3">
        <f t="shared" si="5"/>
        <v>0.75792868892172993</v>
      </c>
      <c r="M23" s="3">
        <f t="shared" si="5"/>
        <v>0.90337794492410728</v>
      </c>
      <c r="N23" s="3">
        <f t="shared" si="5"/>
        <v>0.81513091210558353</v>
      </c>
      <c r="O23" s="3">
        <f t="shared" si="5"/>
        <v>0.77276844062708772</v>
      </c>
      <c r="P23" s="3">
        <f t="shared" si="5"/>
        <v>0.60150869402285823</v>
      </c>
      <c r="Q23" s="3">
        <f t="shared" si="5"/>
        <v>0.94656783564376168</v>
      </c>
      <c r="R23" s="3">
        <f t="shared" si="5"/>
        <v>0.89621287833336893</v>
      </c>
      <c r="S23" s="3">
        <f t="shared" si="5"/>
        <v>0.86949288078238807</v>
      </c>
      <c r="T23" s="3">
        <f t="shared" si="5"/>
        <v>0.74934942299210683</v>
      </c>
      <c r="U23" s="3">
        <f t="shared" si="5"/>
        <v>0.56496100362090607</v>
      </c>
      <c r="V23" s="3">
        <f t="shared" si="5"/>
        <v>0.52542423198083277</v>
      </c>
      <c r="W23" s="3">
        <f t="shared" si="5"/>
        <v>0.48816544543187429</v>
      </c>
      <c r="X23" s="3">
        <f t="shared" si="5"/>
        <v>0.41192048011416582</v>
      </c>
    </row>
    <row r="24" spans="1:24" x14ac:dyDescent="0.3">
      <c r="A24" s="4" t="s">
        <v>45</v>
      </c>
      <c r="B24">
        <f>_xlfn.VAR.P(B2:B16)</f>
        <v>2244026.0888888887</v>
      </c>
      <c r="C24">
        <f t="shared" ref="C24:X24" si="6">_xlfn.VAR.P(C2:C16)</f>
        <v>2.1179725937819284E-2</v>
      </c>
      <c r="D24">
        <f t="shared" si="6"/>
        <v>2223281.7333333334</v>
      </c>
      <c r="E24">
        <f t="shared" si="6"/>
        <v>1.9052999461511289E-2</v>
      </c>
      <c r="F24">
        <f t="shared" si="6"/>
        <v>2244120.3288888889</v>
      </c>
      <c r="G24">
        <f t="shared" si="6"/>
        <v>2.1186170842141003E-2</v>
      </c>
      <c r="H24">
        <f t="shared" si="6"/>
        <v>4.5198968836714188E-3</v>
      </c>
      <c r="I24">
        <f t="shared" si="6"/>
        <v>7.5088250316514854E-5</v>
      </c>
      <c r="J24">
        <f t="shared" si="6"/>
        <v>3.1374423322579292E-4</v>
      </c>
      <c r="K24">
        <f t="shared" si="6"/>
        <v>2.4164212561945449E-3</v>
      </c>
      <c r="L24">
        <f t="shared" si="6"/>
        <v>7.395880075532533E-3</v>
      </c>
      <c r="M24">
        <f t="shared" si="6"/>
        <v>7.9684931715664539E-3</v>
      </c>
      <c r="N24">
        <f t="shared" si="6"/>
        <v>5.2551485280876832E-3</v>
      </c>
      <c r="O24">
        <f t="shared" si="6"/>
        <v>5.9654561718309341E-3</v>
      </c>
      <c r="P24">
        <f t="shared" si="6"/>
        <v>3.6720434071977732E-3</v>
      </c>
      <c r="Q24">
        <f t="shared" si="6"/>
        <v>3.2478723987716795E-3</v>
      </c>
      <c r="R24">
        <f t="shared" si="6"/>
        <v>2.3633385442287601E-3</v>
      </c>
      <c r="S24">
        <f t="shared" si="6"/>
        <v>2.868357134947493E-3</v>
      </c>
      <c r="T24">
        <f t="shared" si="6"/>
        <v>2.3378625826009163E-3</v>
      </c>
      <c r="U24">
        <f t="shared" si="6"/>
        <v>3.5449534911286884E-2</v>
      </c>
      <c r="V24">
        <f t="shared" si="6"/>
        <v>2.8461356360563111E-2</v>
      </c>
      <c r="W24">
        <f t="shared" si="6"/>
        <v>2.4349415812991645E-2</v>
      </c>
      <c r="X24">
        <f t="shared" si="6"/>
        <v>1.8344823107450389E-2</v>
      </c>
    </row>
    <row r="25" spans="1:24" x14ac:dyDescent="0.3">
      <c r="A25" s="4" t="s">
        <v>46</v>
      </c>
      <c r="B25">
        <f>_xlfn.STDEV.P(B2:B16)</f>
        <v>1498.0073727752106</v>
      </c>
      <c r="C25">
        <f t="shared" ref="C25:X25" si="7">_xlfn.STDEV.P(C2:C16)</f>
        <v>0.1455325597171275</v>
      </c>
      <c r="D25">
        <f t="shared" si="7"/>
        <v>1491.0673134816327</v>
      </c>
      <c r="E25">
        <f t="shared" si="7"/>
        <v>0.13803260289334288</v>
      </c>
      <c r="F25">
        <f t="shared" si="7"/>
        <v>1498.038827563855</v>
      </c>
      <c r="G25">
        <f t="shared" si="7"/>
        <v>0.14555470051544542</v>
      </c>
      <c r="H25">
        <f t="shared" si="7"/>
        <v>6.7230178370069935E-2</v>
      </c>
      <c r="I25">
        <f t="shared" si="7"/>
        <v>8.6653476743010632E-3</v>
      </c>
      <c r="J25">
        <f t="shared" si="7"/>
        <v>1.7712826799407059E-2</v>
      </c>
      <c r="K25">
        <f t="shared" si="7"/>
        <v>4.9157107890869099E-2</v>
      </c>
      <c r="L25">
        <f t="shared" si="7"/>
        <v>8.5999302761897628E-2</v>
      </c>
      <c r="M25">
        <f t="shared" si="7"/>
        <v>8.9266416818232677E-2</v>
      </c>
      <c r="N25">
        <f t="shared" si="7"/>
        <v>7.2492403243979181E-2</v>
      </c>
      <c r="O25">
        <f t="shared" si="7"/>
        <v>7.7236365604752111E-2</v>
      </c>
      <c r="P25">
        <f t="shared" si="7"/>
        <v>6.0597387791865853E-2</v>
      </c>
      <c r="Q25">
        <f t="shared" si="7"/>
        <v>5.6990107902790285E-2</v>
      </c>
      <c r="R25">
        <f t="shared" si="7"/>
        <v>4.8614180485006223E-2</v>
      </c>
      <c r="S25">
        <f t="shared" si="7"/>
        <v>5.3557045614442675E-2</v>
      </c>
      <c r="T25">
        <f t="shared" si="7"/>
        <v>4.8351448609125623E-2</v>
      </c>
      <c r="U25">
        <f t="shared" si="7"/>
        <v>0.18828046874619492</v>
      </c>
      <c r="V25">
        <f t="shared" si="7"/>
        <v>0.16870493875569592</v>
      </c>
      <c r="W25">
        <f t="shared" si="7"/>
        <v>0.15604299347613032</v>
      </c>
      <c r="X25">
        <f t="shared" si="7"/>
        <v>0.13544306223446953</v>
      </c>
    </row>
    <row r="27" spans="1:24" x14ac:dyDescent="0.3">
      <c r="B27" s="1" t="s">
        <v>2</v>
      </c>
      <c r="C27" s="3">
        <v>0.19963369963369959</v>
      </c>
      <c r="D27" s="3">
        <v>0.41284787640944814</v>
      </c>
      <c r="E27" s="3">
        <v>0.56993006993007</v>
      </c>
      <c r="F27" s="3">
        <v>0.59654549885302788</v>
      </c>
      <c r="G27" s="3">
        <v>0.68268215417106659</v>
      </c>
      <c r="H27" s="3">
        <v>0.49970561844845535</v>
      </c>
      <c r="I27">
        <v>0.1455325597171275</v>
      </c>
    </row>
    <row r="28" spans="1:24" x14ac:dyDescent="0.3">
      <c r="B28" s="1" t="s">
        <v>4</v>
      </c>
      <c r="C28" s="3">
        <v>0.33103609391426242</v>
      </c>
      <c r="D28" s="3">
        <v>0.56222742156475702</v>
      </c>
      <c r="E28" s="3">
        <v>0.71193633952254642</v>
      </c>
      <c r="F28" s="3">
        <v>0.7318263581248855</v>
      </c>
      <c r="G28" s="3">
        <v>0.78916197808705957</v>
      </c>
      <c r="H28" s="3">
        <v>0.6385479852658329</v>
      </c>
      <c r="I28">
        <v>0.13803260289334288</v>
      </c>
    </row>
    <row r="29" spans="1:24" x14ac:dyDescent="0.3">
      <c r="B29" s="1" t="s">
        <v>6</v>
      </c>
      <c r="C29" s="3">
        <v>0.19963369963369959</v>
      </c>
      <c r="D29" s="3">
        <v>0.41284787640944814</v>
      </c>
      <c r="E29" s="3">
        <v>0.56993006993007</v>
      </c>
      <c r="F29" s="3">
        <v>0.59654549885302788</v>
      </c>
      <c r="G29" s="3">
        <v>0.68294614572333678</v>
      </c>
      <c r="H29" s="3">
        <v>0.49972321788527335</v>
      </c>
      <c r="I29">
        <v>0.14555470051544542</v>
      </c>
    </row>
    <row r="30" spans="1:24" x14ac:dyDescent="0.3">
      <c r="B30" s="1" t="s">
        <v>7</v>
      </c>
      <c r="C30" s="3">
        <v>0.59090921642500138</v>
      </c>
      <c r="D30" s="3">
        <v>0.6871916534332696</v>
      </c>
      <c r="E30" s="3">
        <v>0.74942236126446649</v>
      </c>
      <c r="F30" s="3">
        <v>0.76592998743263041</v>
      </c>
      <c r="G30" s="3">
        <v>0.81191225176287485</v>
      </c>
      <c r="H30" s="3">
        <v>0.72371142692726209</v>
      </c>
      <c r="I30">
        <v>6.7230178370069935E-2</v>
      </c>
    </row>
    <row r="31" spans="1:24" x14ac:dyDescent="0.3">
      <c r="B31" s="1" t="s">
        <v>15</v>
      </c>
      <c r="C31" s="3">
        <v>0.48148148148148151</v>
      </c>
      <c r="D31" s="3">
        <v>0.56088401871460236</v>
      </c>
      <c r="E31" s="3">
        <v>0.609375</v>
      </c>
      <c r="F31" s="3">
        <v>0.65322580645161288</v>
      </c>
      <c r="G31" s="3">
        <v>0.68852459016393441</v>
      </c>
      <c r="H31" s="3">
        <v>0.60150869402285823</v>
      </c>
      <c r="I31">
        <v>6.0597387791865853E-2</v>
      </c>
    </row>
    <row r="32" spans="1:24" x14ac:dyDescent="0.3">
      <c r="B32" s="1" t="s">
        <v>19</v>
      </c>
      <c r="C32" s="3">
        <v>0.65</v>
      </c>
      <c r="D32" s="3">
        <v>0.7186678795229432</v>
      </c>
      <c r="E32" s="3">
        <v>0.75728155339805825</v>
      </c>
      <c r="F32" s="3">
        <v>0.79024390243902443</v>
      </c>
      <c r="G32" s="3">
        <v>0.81553398058252424</v>
      </c>
      <c r="H32" s="3">
        <v>0.74934942299210683</v>
      </c>
      <c r="I32">
        <v>4.8351448609125623E-2</v>
      </c>
    </row>
    <row r="33" spans="2:9" x14ac:dyDescent="0.3">
      <c r="B33" s="1" t="s">
        <v>23</v>
      </c>
      <c r="C33" s="3">
        <v>0.16011644832605529</v>
      </c>
      <c r="D33" s="3">
        <v>0.2876631045583557</v>
      </c>
      <c r="E33" s="3">
        <v>0.4288224956063269</v>
      </c>
      <c r="F33" s="3">
        <v>0.51221372047205438</v>
      </c>
      <c r="G33" s="3">
        <v>0.58411214953271029</v>
      </c>
      <c r="H33" s="3">
        <v>0.41192048011416582</v>
      </c>
      <c r="I33">
        <v>0.13544306223446953</v>
      </c>
    </row>
    <row r="34" spans="2:9" x14ac:dyDescent="0.3">
      <c r="B34" s="1" t="s">
        <v>11</v>
      </c>
      <c r="C34" s="3">
        <v>0.53435956435458098</v>
      </c>
      <c r="D34" s="3">
        <v>0.72524198916161964</v>
      </c>
      <c r="E34" s="3">
        <v>0.7584026834920925</v>
      </c>
      <c r="F34" s="3">
        <v>0.77806537975977363</v>
      </c>
      <c r="G34" s="3">
        <v>0.92973253436931269</v>
      </c>
      <c r="H34" s="3">
        <v>0.75792868892172993</v>
      </c>
      <c r="I34">
        <v>8.5999302761897628E-2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2024-04-22T14:09:39Z</dcterms:created>
  <dcterms:modified xsi:type="dcterms:W3CDTF">2024-04-29T06:57:55Z</dcterms:modified>
</cp:coreProperties>
</file>