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lwal\Desktop\"/>
    </mc:Choice>
  </mc:AlternateContent>
  <bookViews>
    <workbookView xWindow="0" yWindow="0" windowWidth="28800" windowHeight="13275"/>
  </bookViews>
  <sheets>
    <sheet name="Demands by Status" sheetId="20" r:id="rId1"/>
    <sheet name="Progress by Demand" sheetId="8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Ordered Status" sheetId="10" r:id="rId8"/>
    <sheet name="GanttBase" sheetId="17" r:id="rId9"/>
    <sheet name="Activities" sheetId="16" r:id="rId10"/>
  </sheets>
  <functionGroups builtInGroupCount="18"/>
  <definedNames>
    <definedName name="_">'T-shirt Size'!$H$3</definedName>
    <definedName name="_xlnm._FilterDatabase" localSheetId="9" hidden="1">Activities!$A$1:$U$1</definedName>
    <definedName name="_xlnm._FilterDatabase" localSheetId="8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Jira'!$A$1:$AC$3665</definedName>
    <definedName name="UseBallpark">'Progress by Demand'!#REF!</definedName>
    <definedName name="Velocity">'Progress by Demand'!#REF!</definedName>
  </definedNames>
  <calcPr calcId="171027" concurrentCalc="0"/>
  <pivotCaches>
    <pivotCache cacheId="0" r:id="rId11"/>
    <pivotCache cacheId="1" r:id="rId12"/>
    <pivotCache cacheId="2" r:id="rId13"/>
    <pivotCache cacheId="3" r:id="rId1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4" i="8" l="1"/>
  <c r="Q2" i="8"/>
  <c r="E100" i="3"/>
  <c r="E96" i="3"/>
  <c r="E91" i="3"/>
  <c r="E76" i="3"/>
  <c r="E71" i="3"/>
  <c r="E66" i="3"/>
  <c r="E61" i="3"/>
  <c r="E56" i="3"/>
  <c r="E51" i="3"/>
  <c r="E46" i="3"/>
  <c r="E41" i="3"/>
  <c r="E36" i="3"/>
  <c r="E25" i="3"/>
  <c r="E21" i="3"/>
  <c r="E6" i="3"/>
  <c r="E86" i="3"/>
  <c r="E101" i="3"/>
  <c r="E99" i="3"/>
  <c r="E98" i="3"/>
  <c r="E97" i="3"/>
  <c r="E12" i="3"/>
  <c r="E53" i="3"/>
  <c r="E83" i="3"/>
  <c r="E63" i="3"/>
  <c r="E33" i="3"/>
  <c r="E29" i="3"/>
  <c r="E13" i="3"/>
  <c r="E14" i="3"/>
  <c r="E3" i="3"/>
  <c r="E23" i="3"/>
  <c r="E27" i="3"/>
  <c r="E4" i="3"/>
  <c r="E38" i="3"/>
  <c r="E39" i="3"/>
  <c r="E54" i="3"/>
  <c r="E34" i="3"/>
  <c r="E2" i="3"/>
  <c r="E22" i="3"/>
  <c r="E37" i="3"/>
  <c r="E52" i="3"/>
  <c r="E28" i="3"/>
  <c r="E32" i="3"/>
  <c r="E24" i="3"/>
  <c r="E67" i="3"/>
  <c r="E78" i="3"/>
  <c r="E88" i="3"/>
  <c r="E79" i="3"/>
  <c r="E84" i="3"/>
  <c r="E87" i="3"/>
  <c r="E18" i="3"/>
  <c r="E68" i="3"/>
  <c r="E80" i="3"/>
  <c r="E64" i="3"/>
  <c r="E35" i="3"/>
  <c r="E48" i="3"/>
  <c r="E49" i="3"/>
  <c r="E77" i="3"/>
  <c r="E19" i="3"/>
  <c r="E15" i="3"/>
  <c r="E82" i="3"/>
  <c r="E62" i="3"/>
  <c r="E89" i="3"/>
  <c r="E55" i="3"/>
  <c r="E50" i="3"/>
  <c r="E17" i="3"/>
  <c r="E40" i="3"/>
  <c r="E20" i="3"/>
  <c r="E30" i="3"/>
  <c r="E81" i="3"/>
  <c r="E85" i="3"/>
  <c r="E65" i="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E5" i="3"/>
  <c r="E7" i="3"/>
  <c r="E8" i="3"/>
  <c r="E9" i="3"/>
  <c r="E10" i="3"/>
  <c r="E11" i="3"/>
  <c r="E16" i="3"/>
  <c r="E26" i="3"/>
  <c r="E31" i="3"/>
  <c r="E42" i="3"/>
  <c r="E43" i="3"/>
  <c r="E44" i="3"/>
  <c r="E45" i="3"/>
  <c r="E47" i="3"/>
  <c r="E57" i="3"/>
  <c r="E58" i="3"/>
  <c r="E59" i="3"/>
  <c r="E60" i="3"/>
  <c r="E69" i="3"/>
  <c r="E70" i="3"/>
  <c r="E72" i="3"/>
  <c r="E73" i="3"/>
  <c r="E74" i="3"/>
  <c r="E75" i="3"/>
  <c r="E90" i="3"/>
  <c r="E92" i="3"/>
  <c r="E93" i="3"/>
  <c r="E94" i="3"/>
  <c r="E95" i="3"/>
  <c r="B15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15" i="13"/>
  <c r="I16" i="13"/>
  <c r="I17" i="13"/>
  <c r="I18" i="13"/>
  <c r="I19" i="13"/>
  <c r="I20" i="13"/>
  <c r="I21" i="13"/>
  <c r="I22" i="13"/>
  <c r="I25" i="13"/>
  <c r="I26" i="13"/>
  <c r="I27" i="13"/>
  <c r="I28" i="13"/>
  <c r="I29" i="13"/>
  <c r="I30" i="13"/>
  <c r="I31" i="13"/>
  <c r="I23" i="13"/>
  <c r="I24" i="13"/>
  <c r="I7" i="13"/>
  <c r="I8" i="13"/>
  <c r="I9" i="13"/>
  <c r="I14" i="13"/>
  <c r="I12" i="13"/>
  <c r="I13" i="13"/>
  <c r="I5" i="13"/>
  <c r="I6" i="13"/>
  <c r="I2" i="13"/>
  <c r="I3" i="13"/>
  <c r="I4" i="13"/>
  <c r="I10" i="13"/>
  <c r="I11" i="13"/>
  <c r="F20" i="13"/>
  <c r="F21" i="13"/>
  <c r="F22" i="13"/>
  <c r="F23" i="13"/>
  <c r="F24" i="13"/>
  <c r="F25" i="13"/>
  <c r="F26" i="13"/>
  <c r="F27" i="13"/>
  <c r="F28" i="13"/>
  <c r="F29" i="13"/>
  <c r="F30" i="13"/>
  <c r="B2" i="11"/>
  <c r="B5" i="10"/>
  <c r="B7" i="10"/>
  <c r="D9" i="10"/>
  <c r="D8" i="10"/>
  <c r="D10" i="10"/>
  <c r="D11" i="10"/>
  <c r="F2" i="10"/>
  <c r="F7" i="10"/>
  <c r="F5" i="10"/>
  <c r="F6" i="10"/>
  <c r="F4" i="10"/>
  <c r="F11" i="13"/>
  <c r="E10" i="11"/>
  <c r="F10" i="11"/>
  <c r="G10" i="11"/>
  <c r="E11" i="11"/>
  <c r="F11" i="11"/>
  <c r="G11" i="11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0" i="11"/>
  <c r="H10" i="11"/>
  <c r="D11" i="11"/>
  <c r="H11" i="11"/>
  <c r="D12" i="11"/>
  <c r="H12" i="11"/>
  <c r="D13" i="11"/>
  <c r="H13" i="11"/>
  <c r="D14" i="11"/>
  <c r="H14" i="11"/>
  <c r="D15" i="11"/>
  <c r="H15" i="11"/>
  <c r="O2" i="11"/>
  <c r="I11" i="11"/>
  <c r="B3" i="11"/>
  <c r="I12" i="11"/>
  <c r="I13" i="11"/>
  <c r="I14" i="11"/>
  <c r="I15" i="11"/>
  <c r="I10" i="11"/>
  <c r="F16" i="11"/>
  <c r="B16" i="11"/>
  <c r="D16" i="11"/>
  <c r="I16" i="11"/>
  <c r="B5" i="11"/>
  <c r="H16" i="11"/>
  <c r="B4" i="11"/>
  <c r="G32" i="13"/>
  <c r="J10" i="3"/>
  <c r="J8" i="3"/>
  <c r="B32" i="13"/>
  <c r="H32" i="13"/>
  <c r="F5" i="13"/>
  <c r="D3" i="10"/>
  <c r="B6" i="10"/>
  <c r="D6" i="10"/>
  <c r="D7" i="10"/>
  <c r="D4" i="10"/>
  <c r="F3" i="10"/>
  <c r="F19" i="13"/>
  <c r="F17" i="13"/>
  <c r="F16" i="13"/>
  <c r="F14" i="13"/>
  <c r="F8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D2" i="10"/>
  <c r="D5" i="10"/>
  <c r="F4" i="13"/>
  <c r="F18" i="13"/>
  <c r="F3" i="13"/>
  <c r="F2" i="13"/>
  <c r="F6" i="13"/>
  <c r="F7" i="13"/>
  <c r="F9" i="13"/>
  <c r="F10" i="13"/>
  <c r="F12" i="13"/>
  <c r="F13" i="13"/>
  <c r="F15" i="13"/>
  <c r="F31" i="13"/>
  <c r="B3" i="10"/>
  <c r="B4" i="10"/>
  <c r="B2" i="10"/>
  <c r="B6" i="11"/>
</calcChain>
</file>

<file path=xl/connections.xml><?xml version="1.0" encoding="utf-8"?>
<connections xmlns="http://schemas.openxmlformats.org/spreadsheetml/2006/main">
  <connection id="1" name="jira all_issues" type="1" refreshedVersion="6" savePassword="1" deleted="1" saveData="1">
    <dbPr connection="" command=""/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</fills>
  <borders count="1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Font="1"/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0" fillId="0" borderId="0" xfId="0" applyAlignment="1">
      <alignment horizontal="center"/>
    </xf>
    <xf numFmtId="10" fontId="2" fillId="0" borderId="0" xfId="1" applyNumberFormat="1" applyFont="1"/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1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numFmt numFmtId="13" formatCode="0%"/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0" indent="0" justifyLastLine="0" shrinkToFit="0" readingOrder="0"/>
    </dxf>
    <dxf>
      <numFmt numFmtId="164" formatCode="_(* #,##0.00_);_(* \(#,##0.00\);_(* &quot;-&quot;??_);_(@_)"/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3" formatCode="0%"/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3" formatCode="0%"/>
      <alignment vertical="bottom" textRotation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font>
        <color theme="0"/>
      </font>
      <fill>
        <patternFill>
          <fgColor indexed="64"/>
          <bgColor rgb="FF002060"/>
        </patternFill>
      </fill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[$-F800]dddd\,\ mmmm\ dd\,\ 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alignment vertical="center" wrapText="1" readingOrder="0"/>
    </dxf>
    <dxf>
      <numFmt numFmtId="1" formatCode="0"/>
    </dxf>
    <dxf>
      <numFmt numFmtId="166" formatCode="0.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0"/>
      <tableStyleElement type="headerRow" dxfId="13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123825</xdr:rowOff>
        </xdr:from>
        <xdr:to>
          <xdr:col>4</xdr:col>
          <xdr:colOff>466725</xdr:colOff>
          <xdr:row>2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elo Walter" refreshedDate="42909.371748379628" createdVersion="4" refreshedVersion="6" minRefreshableVersion="3" recordCount="2884">
  <cacheSource type="worksheet">
    <worksheetSource ref="A1:AW1048576" sheet="From Jira"/>
  </cacheSource>
  <cacheFields count="50">
    <cacheField name="project" numFmtId="0">
      <sharedItems containsBlank="1" count="18">
        <s v="PROJECT - GS SDLC"/>
        <s v="PROJECT - Google LMS"/>
        <s v="PROJECT - Cemex Web"/>
        <s v="PROJECT - Bemis CP"/>
        <m/>
        <s v="PROJECT - Malaguti" u="1"/>
        <s v="PROJECT - AonHewitt" u="1"/>
        <s v="PROJECT - Queiroz Galvão SIGEX" u="1"/>
        <s v="PROJECT - Tibco Software" u="1"/>
        <s v="PROJECT - Dannon" u="1"/>
        <s v="PROJECT - BOSCH - Migration" u="1"/>
        <s v="PROJECT - ELCART CMS" u="1"/>
        <s v="PROJECT - Qwipper" u="1"/>
        <s v="PROJECT - SIM International" u="1"/>
        <s v="PROJECT - Banco General Panama" u="1"/>
        <s v="PROJECT - Bank of America" u="1"/>
        <s v="PROJECT - HPI DaaS" u="1"/>
        <s v="PROJECT - SABESP - Portal Corporativo" u="1"/>
      </sharedItems>
    </cacheField>
    <cacheField name="demand_type" numFmtId="0">
      <sharedItems containsBlank="1"/>
    </cacheField>
    <cacheField name="demand_status" numFmtId="0">
      <sharedItems containsBlank="1"/>
    </cacheField>
    <cacheField name="demand_num" numFmtId="0">
      <sharedItems containsBlank="1"/>
    </cacheField>
    <cacheField name="DEMAND_SUMMARY" numFmtId="0">
      <sharedItems containsBlank="1"/>
    </cacheField>
    <cacheField name="demand_description" numFmtId="0">
      <sharedItems containsBlank="1" count="178">
        <s v="00053 - Tools - Dashboard"/>
        <m/>
        <s v="00015 - JIRA Customizations/Automations"/>
        <s v="00052 - Tools - CI Server"/>
        <s v="00054 - Tools - Indicators"/>
        <s v="00087 - SDLC Process"/>
        <s v="00001 - Objective Taskboard"/>
        <s v="00004 - Google LMS Integration"/>
        <s v="00001 - Enhanced Group Functionality (Site)"/>
        <s v="00003 - OpenID Connect SSO Support "/>
        <s v="00002 - User Activity Tracking"/>
        <s v="00005 - System Architecture"/>
        <s v="00069 - UI &amp; Theme"/>
        <s v="00633 - Sustainability - Overview"/>
        <s v="00006 - Theme"/>
        <s v="00016 - Stories"/>
        <s v="00055 - Products + Service"/>
        <s v="00054 - About Us"/>
        <s v="00265 - Suppliers Section"/>
        <s v="00017 - Investors"/>
        <s v="00008 - Homepage"/>
        <s v="00056 - Sustainability"/>
        <s v="00531 - System Architecture"/>
        <s v="00519 - Buyer - Portal Foundations"/>
        <s v="00501 - IBB Integration"/>
        <s v="00444 - CSR - Customer and User Profile"/>
        <s v="00420 - Buyer - Shipment Management"/>
        <s v="00533 - Bemis CP Theme"/>
        <s v="00540 - Buyer - Dashboard"/>
        <s v="00539 - Buyer - Inventory Management"/>
        <s v="00523 - CSR - Portal Foundations"/>
        <s v="00443 - Buyer views Customer and User Profiles"/>
        <s v="00538 - Buyer - Reports"/>
        <s v="00366 - Buyer - Order Management"/>
        <s v="00510 - Buyer - Release Management"/>
        <s v="M | 00113 - Cancel task test"/>
        <s v="M | 00110 - Demand without assignee GSSDLC"/>
        <s v="M | 00056 - Tools - Worklogger"/>
        <s v="M | 00630 - Need Credentials for the Following Users"/>
        <s v="M | 00065 - Roles Configuration"/>
        <s v="M | 03231 - Demand without assignee BEMISCP"/>
        <s v="M | 00691 - Liferay Workspace Maintenance and Improvements"/>
        <s v="M | 00541 - CSR - Dashboard"/>
        <s v=" 00151 - Management Team" u="1"/>
        <s v=" 00029 - Stock ticker portlet" u="1"/>
        <s v="00630 - Need Credentials for the Following Users" u="1"/>
        <s v=" | 00065 - Roles Configuration" u="1"/>
        <s v=" | 00005 - System Architecture" u="1"/>
        <s v=" | 00531 - System Architecture" u="1"/>
        <s v=" | 00523 - CSR - Portal Foundations" u="1"/>
        <s v=" 00002 - User Activity Tracking" u="1"/>
        <s v=" 00054 - About Us" u="1"/>
        <s v="01657 - Enhancement - Buyer Portal Foundations" u="1"/>
        <s v=" | 00016 - Stories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 | 00055 - Products + Service" u="1"/>
        <s v=" 00006 - Theme" u="1"/>
        <s v=" 01439 - Enhanced Portal Foundation Settings" u="1"/>
        <s v=" 00540 - Buyer - Dashboard" u="1"/>
        <s v="00055 - Tools - Sonar" u="1"/>
        <s v=" 00001 - Enhanced Group Functionality" u="1"/>
        <s v=" | 00056 - Sustainability" u="1"/>
        <s v=" | 00633 - Sustainability" u="1"/>
        <s v=" 00173 - Corporate Governance" u="1"/>
        <s v=" | 00004 - Google LMS Integration" u="1"/>
        <s v=" | 00054 - Tools - Indicators" u="1"/>
        <s v=" 00420 - Buyer - Shipment Management" u="1"/>
        <s v=" | 00006 - Theme" u="1"/>
        <s v=" 00538 - Buyer - Reports" u="1"/>
        <s v="01527 - Updates for all Report " u="1"/>
        <s v="00057 - Tools - Sizing" u="1"/>
        <s v=" 00533 - Bemis CP Theme" u="1"/>
        <s v=" | 00003 - OpenID Connect SSO Support " u="1"/>
        <s v=" | 01437 - Enhancement - Buyer Shipment Management" u="1"/>
        <s v=" 00444 - CSR - Customer and User Profile" u="1"/>
        <s v=" 00001 - Enhanced Group Functionality (Site)" u="1"/>
        <s v=" 00032 - Content Workflow" u="1"/>
        <s v=" | 00538 - Buyer - Reports" u="1"/>
        <s v=" 00058 - Tools - Github" u="1"/>
        <s v="00104 - User Management" u="1"/>
        <s v=" 00171 - Debt Information" u="1"/>
        <s v=" 00443 - Buyer views Customer and User Profiles" u="1"/>
        <s v=" 00142 - Ethics and compliance page" u="1"/>
        <s v=" | 00366 - Buyer - Order Management" u="1"/>
        <s v=" | 00052 - Tools - CI Server" u="1"/>
        <s v=" | 00420 - Buyer - Shipment Management" u="1"/>
        <s v=" | 00630 - Need Credentials for the Following Users" u="1"/>
        <s v=" 00001 - Objective Taskboard" u="1"/>
        <s v="00029 - Stock ticker portlet" u="1"/>
        <s v=" 00519 - Buyer - Portal Foundations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01439 - Enhanced Portal Foundation Settings" u="1"/>
        <s v=" 00055 - Tools - Sonar" u="1"/>
        <s v=" 00055 - Products + Service" u="1"/>
        <s v=" 00691 - Liferay Workspace Maintenance and Improvements" u="1"/>
        <s v=" 00531 - System Architecture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 00016 - Stories" u="1"/>
        <s v=" 00055 - Products" u="1"/>
        <s v=" 00054 - Tools - Indicators" u="1"/>
        <s v=" | 00265 - Suppliers Section" u="1"/>
        <s v=" 00207 - Press Releases Page" u="1"/>
        <s v=" | 00002 - User Activity Tracking" u="1"/>
        <s v=" | 00519 - Buyer - Portal Foundations" u="1"/>
        <s v=" 00065 - Roles Configuration" u="1"/>
        <s v=" 02870 - Off-boarding Tasks" u="1"/>
        <s v=" | 00510 - Buyer - Release Management" u="1"/>
        <s v=" | 00069 - UI &amp; Theme" u="1"/>
        <s v=" | 00001 - Objective Taskboard" u="1"/>
        <s v="01429 - Enhancement - Buyer Order Management" u="1"/>
        <s v=" 00501 - IBB Integration" u="1"/>
        <s v="00092 - Content Management" u="1"/>
        <s v=" | 02870 - Off-boarding Tasks" u="1"/>
        <s v=" | 01527 - Updates for all Report " u="1"/>
        <s v=" | 00539 - Buyer - Inventory Management" u="1"/>
        <s v=" 01570 - Enhancement - Buyer Reports" u="1"/>
        <s v=" 01429 - Enhancement - Buyer Order Management" u="1"/>
        <s v=" 00053 - Tools - Dashboard" u="1"/>
        <s v=" | 00501 - IBB Integration" u="1"/>
        <s v="02870 - Off-boarding Tasks" u="1"/>
        <s v="01652 - Enhancement - Customer Data Sync" u="1"/>
        <s v=" 00541 - CSR - Dashboard" u="1"/>
        <s v=" 00149 - Company profile page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 01657 - Enhancement - Buyer Portal Foundations" u="1"/>
        <s v=" 00054 - Our Story" u="1"/>
        <s v="00541 - CSR - Dashboard" u="1"/>
        <s v=" 00366 - Buyer - Order Management" u="1"/>
        <s v=" 00065 - Permissions" u="1"/>
        <s v=" | 00541 - CSR - Dashboard" u="1"/>
        <s v="01570 - Enhancement - Buyer Reports" u="1"/>
        <s v=" | 00008 - Homepage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 00017 - Investors" u="1"/>
        <s v=" 00057 - Tools - Sizing" u="1"/>
        <s v="00691 - Liferay Workspace Maintenance and Improvements" u="1"/>
        <s v=" 00016 - Media Center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 00056 - Tools - Worklogger" u="1"/>
        <s v="00065 - Roles Configuration" u="1"/>
        <s v=" | 01429 - Enhancement - Buyer Order Management" u="1"/>
        <s v=" 00265 - Suppliers Section" u="1"/>
        <s v=" 00008 - Homepage" u="1"/>
        <s v=" 00054 - Our History" u="1"/>
        <s v=" | 00058 - Tools - Github" u="1"/>
        <s v=" 00005 - System Architecture" u="1"/>
        <s v=" | 01570 - Enhancement - Buyer Reports" u="1"/>
      </sharedItems>
    </cacheField>
    <cacheField name="TASK_TYPE" numFmtId="0">
      <sharedItems containsBlank="1"/>
    </cacheField>
    <cacheField name="TASK_STATUS" numFmtId="0">
      <sharedItems containsBlank="1"/>
    </cacheField>
    <cacheField name="TASK_NUM" numFmtId="0">
      <sharedItems containsBlank="1"/>
    </cacheField>
    <cacheField name="TASK_SUMMARY" numFmtId="0">
      <sharedItems containsBlank="1"/>
    </cacheField>
    <cacheField name="TASK_DESCRIPTION" numFmtId="0">
      <sharedItems containsBlank="1"/>
    </cacheField>
    <cacheField name="TASK_FULL_DESCRIPTION" numFmtId="0">
      <sharedItems containsBlank="1" count="2658">
        <s v="Feature | 00076 - Dashboard - New indicators"/>
        <s v="Bug | 00156 - Test to Done"/>
        <s v="Bug | 00127 - Bugs can be moved to Done anytime"/>
        <s v="Feature | 00090 - Jira Workflow updates"/>
        <s v="Feature | 00107 - Feature without assignee GSSDLC"/>
        <s v="Feature | 00059 - One Click Deploy"/>
        <s v="Feature | 00099 - MySQL Jira Database Replica"/>
        <s v="Feature | 00088 - SDLC Documentation"/>
        <s v="Bug | 00075 - Chrome users cannot access taskboard using HTTPS"/>
        <s v="Feature | 00060 - Wip validator service REST"/>
        <s v="Bug | 00044 - Some bugs about teams"/>
        <s v="Bug | 00039 - Update subtask when parent update some fields"/>
        <s v="Feature | 00016 - Required Fields"/>
        <s v="Feature | 00017 - Workflows Customizations"/>
        <s v="Feature | 00011 - All Projects Configuration"/>
        <s v="Bug | 00007 - Hierarchical Class of Service (performance)"/>
        <s v="Feature | 00002 - Multi-criteria search"/>
        <s v="Feature | 00159 - Feature without assignee GOOGLE"/>
        <s v="Feature | 00023 - Add SCORM support"/>
        <s v="Bug | 00138 - The legacy id should match the siteId created from mocked data"/>
        <s v="Bug | 00144 - Missing learning record events"/>
        <s v="Feature | 00099 - Add sorting capability to Site REST API"/>
        <s v="Feature | 00022 - Add support for OpenID Connect Single Sign-on"/>
        <s v="Feature | 00056 - Implement Celsus sync job to index Liferay Sites"/>
        <s v="Bug | 00087 - Should only send learning records when log in as a learner "/>
        <s v="Feature | 00007 - Add expiration date"/>
        <s v="Feature | 00033 - Enhanced Group REST Service"/>
        <s v="Bug | 00086 - Have too many errors for the developer license limit "/>
        <s v="Feature | 00016 - Capture learning events"/>
        <s v="Feature | 00014 - Capture user info"/>
        <s v="Task | 00020 - Create Google Local Environment"/>
        <s v="Feature | 00025 - Notify Google LMS of User activity"/>
        <s v="Feature | 00006 - Add version"/>
        <s v="Feature | 00010 - Add status: draft, published, archived, invisible "/>
        <s v="Task | 00034 - Setup Dev Infrasctructure"/>
        <s v="Feature | 00070 - Create Theme"/>
        <s v="Feature | 00664 - Feature without assignee CEMEXWEB"/>
        <s v="Task | 00662 - Block Googlebot from doing a search "/>
        <s v="Bug | 00647 - Page visual layout broken after interactions"/>
        <s v="Feature | 00649 - Sustainability &gt; Overview"/>
        <s v="Task | 00637 - Apply and verify fix for CEMEX-13"/>
        <s v="Task | 00644 - Allow HTTP between qa-staging and qa-live to test remote staging"/>
        <s v="Bug | 00635 - Emails from production server are not being received"/>
        <s v="Task | 00597 - Use script to discover which web contents need to be fixed for ghost image issue"/>
        <s v="Task | 00632 - Build new QA environment."/>
        <s v="Task | 00566 - Configure workspace build to use NPM cache outside of the workspace"/>
        <s v="Task | 00549 - Make sure cemex.com redirects to www.cemex.com"/>
        <s v="Task | 00169 - Disable public access to the QA environment"/>
        <s v="Task | 00002 - Request a DNS update from Cemex to add subdomains to point to new AWS environment"/>
        <s v="Task | 00001 - Request SSL Certificate from Cemex for new website"/>
        <s v="Task | 00567 - Add FB Pixel snippet to theme"/>
        <s v="Task | 00476 - Enable staging from QA to PROD (guest site)"/>
        <s v="Task | 00462 - Patching does not work on Windows"/>
        <s v="Task | 00003 - Setup LCS activation"/>
        <s v="Feature | 00578 - Image Animations do not match mockups for Stories"/>
        <s v="Bug | 00576 - Home page &quot;More&quot; button does not work for Internet Explorer 10 or 11"/>
        <s v="Bug | 00517 - Publish failed with the JSON formatting error"/>
        <s v="Bug | 00458 - Indexing of Web Content has errors"/>
        <s v="Bug | 00225 - In Cemex, fix where the theme gets placed in the bundle by workspace"/>
        <s v="Bug | 00541 - Stock Ticker portlet has content that is not localized"/>
        <s v="Bug | 00585 - Page Fix for Careers page"/>
        <s v="Task | 00603 - Create Earnings Webcast 1Q 17 page"/>
        <s v="Task | 00598 - Fix issue with titles not being shown for image selector"/>
        <s v="Task | 00596 - Anchor tags not working for some pages"/>
        <s v="Task | 00593 - Change country menu cut off vertically"/>
        <s v="Task | 00583 - Create microsite page for Switzerland"/>
        <s v="Task | 00584 - Make the user Jose Alberto as a site admin"/>
        <s v="Task | 00580 - Change Reports page &quot;SEC Filings&quot; section to open in a new tab"/>
        <s v="Bug | 00568 - Publishing via PROD ELB is failing"/>
        <s v="Task | 00510 - Investigate rejected SVG icons in Chrome when using CDN"/>
        <s v="Task | 00227 - Build PROD definition and execute it in us-east-1"/>
        <s v="Feature | 00416 - Adjustments throughout the portal"/>
        <s v="Feature | 00328 - Custom 404 page"/>
        <s v="Task | 00511 - Identify .lpkg files in default bundle which we don't need to speepup the initial Tomcat start"/>
        <s v="Task | 00514 - Research &amp; Apply URL Rewrite for URL containing String .aspx"/>
        <s v="Task | 00512 - Change &quot;submit for publication&quot; text to &quot;submit&quot;"/>
        <s v="Feature | 00406 - Adjust forms layouts"/>
        <s v="Feature | 00389 - Create a sign in page"/>
        <s v="Bug | 00379 - Adjust layout of stock ticker in different screen sizes"/>
        <s v="Bug | 00408 - Our History &gt; Adjust padding in map for IPhone"/>
        <s v="Bug | 00412 - Homepage &gt; Change &quot;Media and Events&quot; section"/>
        <s v="Feature | 00013 - Footer"/>
        <s v="Feature | 00407 - Search function on menu bar"/>
        <s v="Feature | 00455 - Media &gt; Overview"/>
        <s v="Task | 00461 - Investigate 413 Request Entity Too Large when uploading file &gt; 1MB"/>
        <s v="Task | 00057 - Management work"/>
        <s v="Task | 00456 - Test stronger instance types to see relation to slow Liferay startup"/>
        <s v="Feature | 00331 - Page Legal "/>
        <s v="Feature | 00397 - Careers &gt; Life at Cemex"/>
        <s v="Feature | 00401 - Careers &gt; Locations and Functions"/>
        <s v="Bug | 00405 - In overview pages the banner and image below must fill in all screen size"/>
        <s v="Feature | 00074 - Related articles"/>
        <s v="Feature | 00329 - Site map"/>
        <s v="Feature | 00236 - Global Solutions"/>
        <s v="Feature | 00161 - Format text and add links to image description"/>
        <s v="Task | 00403 - Add Basic auth for QA environment"/>
        <s v="Task | 00334 - Redirect to a friendly &quot;page not found&quot;"/>
        <s v="Task | 00316 - Install Audience Targeting on QA servers"/>
        <s v="Feature | 00377 - Our History"/>
        <s v="Feature | 00320 - Become a supplier"/>
        <s v="Feature | 00319 - Sustainable Sourcing"/>
        <s v="Feature | 00232 - Reports Page"/>
        <s v="Bug | 00306 - Break page buttons evenly, centered"/>
        <s v="Feature | 00234 - Services Page"/>
        <s v="Feature | 00136 - Choose the section of the image to show"/>
        <s v="Feature | 00118 - Include videos on the full story page"/>
        <s v="Feature | 00318 - Sourcing Approach"/>
        <s v="Feature | 00308 - Set maximum width for pages in 1300 px"/>
        <s v="Feature | 00293 - About Us &gt; Position Papers"/>
        <s v="Feature | 00280 - Careers Page"/>
        <s v="Feature | 00266 - Suppliers Overview"/>
        <s v="Feature | 00235 - Building Solutions"/>
        <s v="Feature | 00184 - Key Company Data"/>
        <s v="Bug | 00180 - White spaces above images in story pages template 2"/>
        <s v="Bug | 00179 - Internet Explorer Story List Text Missing"/>
        <s v="Bug | 00177 - Stories page without footer"/>
        <s v="Feature | 00166 - Add behavior to Homepage links"/>
        <s v="Feature | 00144 - Our history page without timeline section"/>
        <s v="Feature | 00138 - Carousel for full story pages"/>
        <s v="Bug | 00196 - Adjust company profile page"/>
        <s v="Bug | 00283 - HomePage is not adjusting to fit correctly on 1366x768"/>
        <s v="Feature | 00029 - Stock ticker portlet"/>
        <s v="Feature | 00295 - Products + Service &gt; Trading"/>
        <s v="Task | 00297 - Install fixes for PDF preview on QA env"/>
        <s v="Task | 00218 - As a user, I can see the Cemex stock price for NYSE and BMV"/>
        <s v="Bug | 00115 - Ajustments in full stories layout"/>
        <s v="Bug | 00168 - Redirect Not Allowed"/>
        <s v="Feature | 00172 - Debt Information"/>
        <s v="Feature | 00174 - Corporate Governance Page"/>
        <s v="Feature | 00211 - Stock Information page"/>
        <s v="Feature | 00230 - Products Overview"/>
        <s v="Task | 00228 - Allow patches to be source-controlled and installed into bundle by workspace"/>
        <s v="Feature | 00167 - Add behavior to concrete incubator link"/>
        <s v="Feature | 00073 - Unified boiler plate text"/>
        <s v="Feature | 00145 - Sustainability Overview"/>
        <s v="Feature | 00208 - Press Releases Page"/>
        <s v="Task | 00220 - Research: Error when creating a WebContent with nested WebContent"/>
        <s v="Feature | 00141 - Country micro site subpages"/>
        <s v="Feature | 00143 - Ethics and compliance page"/>
        <s v="Feature | 00150 - Company profile page"/>
        <s v="Feature | 00152 - Management Team"/>
        <s v="Bug | 00194 - Make bootstrap grid match theme media widths"/>
        <s v="Bug | 00188 - Fix java script errors"/>
        <s v="Feature | 00140 - Country micro site single page"/>
        <s v="Bug | 00069 - Menu not working when on mobile mode"/>
        <s v="Feature | 00021 - Asset publisher filter"/>
        <s v="Bug | 00128 - Adjust homepage layout in different screen resolutions"/>
        <s v="Feature | 00014 - Language selection functionality"/>
        <s v="Feature | 00072 - Full story version 4"/>
        <s v="Bug | 00120 - Story carrousel on homepage does not animate (zoom)"/>
        <s v="Feature | 00024 - Questions Portlet"/>
        <s v="Feature | 00023 - Events + Calendar Portlet"/>
        <s v="Feature | 00022 - Investors - Overview"/>
        <s v="Feature | 00071 - Full story version 2"/>
        <s v="Feature | 00010 - Modern tile with &quot;MORE&quot; animation"/>
        <s v="Feature | 00018 - Concrete Incubator webcontent"/>
        <s v="Feature | 00063 - Show full story on Media Center"/>
        <s v="Feature | 00020 - Asset publisher layout"/>
        <s v="Feature | 00019 - Asset publisher - Simple version"/>
        <s v="Feature | 00012 - Country Selection content"/>
        <s v="Feature | 00015 - Place remaining Webcontents on Homepage"/>
        <s v="Feature | 00011 - Carousel with three images and timer"/>
        <s v="Feature | 00009 - Place webcontent in the grid acording to wireframe"/>
        <s v="Feature | 00007 - Design menus"/>
        <s v="Task | 03233 - Task without assignee BEMISCP"/>
        <s v="Feature | 03229 - Feature without assignee BEMISCP"/>
        <s v="Bug | 03209 - Carrier List not updated in The Hub Production system (BDT 609)"/>
        <s v="Bug | 03170 - Mars Inventory Total Location Qty UOM Incorrect (BDT 588)"/>
        <s v="Bug | 03193 - BDT 596- Connectivity issues in production "/>
        <s v="Bug | 03195 - BDT 601- CSR/Admin View error and inconsistencies displaying customer profile "/>
        <s v="Bug | 03191 - BDT 597- Production issue- internal user being asked to validate device "/>
        <s v="Bug | 03192 - BDt 598- All environments - log in screen"/>
        <s v="Bug | 03176 - Sales Order Schedule Line with ConfirmedQty 0 displayed (BDT 590)"/>
        <s v="Bug | 03187 - 595 BDT - Out of memory error"/>
        <s v="Feature | 02998 - Create Hub Admin documentation"/>
        <s v="Bug | 03179 - BDT 591- AS CSR or Admin, unable to edit user profile from profile page. "/>
        <s v="Feature | 02996 - Final Clean QA Deploy"/>
        <s v="Bug | 03180 - BDT 575 Tablet menu does not automatically collapse"/>
        <s v="Bug | 03152 - 575 BDT - Tablet- menu icon not in correct place on page"/>
        <s v="Bug | 03160 - Inventory Sync Delete happens before data is processed causing 0 inventory to show."/>
        <s v="Bug | 03139 - 570 BDT - Reports download view is not automatically refreshing"/>
        <s v="Bug | 03151 - 576  BDT - Log in page in Chrome blurry"/>
        <s v="Bug | 03154 - _x0009_Customer PO Search Case Sensitive"/>
        <s v="Bug | 03131 - Inventory Sync Timestamp issue"/>
        <s v="Feature | 03134 - ShipTo Filter - Change default behavior and help text"/>
        <s v="Bug | 03136 - Portal display of On Hand inventory quantity is incorrect  "/>
        <s v="Bug | 03138 - Quantities display difference between parent and child buyer views"/>
        <s v="Feature | 03036 - On Hand Qty displayed for Doned shipment (BDT 518) CR53"/>
        <s v="Bug | 03083 - ORM exceptions for salesOrder data sync "/>
        <s v="Bug | 03087 - 549 BDT - Connectivity Issues"/>
        <s v="Bug | 03094 - Ghost entries seen after order, release, shipment deletes"/>
        <s v="Feature | 03088 - Apply Database configuration changes to improve resiliency"/>
        <s v="Bug | 03081 - 542 (BDT) - The page was not displayed because the Request URI is too long."/>
        <s v="Feature | 03029 - BDT 507 - C&amp;S Closed Orders showing inventory displayed in portal "/>
        <s v="Bug | 03097 - CR56 - Change display of Release and Shipment Reports in the Portal  Inbox "/>
        <s v="Bug | 03079 - Ship to filter Cancel and Search Box not working as designed (BDT 539)"/>
        <s v="Feature | 03090 - Add node visibility property for all environments"/>
        <s v="Feature | 02976 - Source System Deletes - CR50 and CR51"/>
        <s v="Feature | 03010 - 494 BDT - Handle IBB NULL responses in initial data sync"/>
        <s v="Feature | 03020 - Shipments - handle BAG UoM values"/>
        <s v="Feature | 03045 -  BDT 489 - Portal LDAP configuration change"/>
        <s v="Bug | 03021 - Date Range on Release and Shipment History Report - all systems"/>
        <s v="Bug | 01729 - Error on Report Definition Control Panel when editing "/>
        <s v="Feature | 03037 - 517 BDT - Ship To filters should be checked"/>
        <s v="Feature | 01891 - Add Google Analytics to the Customer Portal Sites"/>
        <s v="Bug | 03032 - 510 BDT - Shipments landing page not showing recent shipments"/>
        <s v="Bug | 03048 - 526 BDT - Sales order line not displaying on Orders page depending on who is logged on to the account"/>
        <s v="Feature | 01480 - Performance Testing and Tuning"/>
        <s v="Feature | 02875 - Deployment Documentation "/>
        <s v="Bug | 03034 - Failover Testing: 500 - Internal Server Error"/>
        <s v="Feature | 03031 - Data3 Invoice# Incorrect for a Cust Item "/>
        <s v="Feature | 02977 - Set search highlighting property to false"/>
        <s v="Feature | 02997 - Check latest versions of image magick and ghost script are in the repository"/>
        <s v="Feature | 02990 - Update deployment scripts to preserve old releases"/>
        <s v="Bug | 02964 - 487 (BDT) - Issues with ship to filter"/>
        <s v="Bug | 02962 - Pinnacle Foods Bemis Order# 40009316 Shipment Missing (BDT 486)"/>
        <s v="Bug | 02995 - 490 BDT - Invoice or BOL link on Doned shipments subpage does not work"/>
        <s v="Bug | 03003 - BDT 493 - Consignment Delivery Invoice Missing "/>
        <s v="Task | 02993 - Enable log4j debug on Bemis Dev"/>
        <s v="Feature | 02957 - 482 BDT - Optimizing report performance to 4 sec"/>
        <s v="Feature | 02864 - CR45 - Shipment Deletes"/>
        <s v="Bug | 02934 - BIN Doc Service Test Invoice URL Parameters"/>
        <s v="Feature | 02862 - Customize Email Templates for users "/>
        <s v="Bug | 02959 - BDT 483- Forgot Password error message"/>
        <s v="Bug | 02935 - Documents page- title running off of screen box"/>
        <s v="Feature | 02842 - Remove test users from deployment scripts"/>
        <s v="Task | 02830 - IBB configs need to be updated to use a different service account on QA"/>
        <s v="Task | 02939 - Update LDAP configs now that FP 13 has fixed automatic loading of configs"/>
        <s v="Feature | 02905 - 470 (BDT) Updates to Consignment logic - Doned Shipments Sub-page shipped qty mismatched"/>
        <s v="Bug | 02883 - Consignment Inventory Whse Location/No Incorrect"/>
        <s v="Feature | 02878 - Update Carrier list for portal "/>
        <s v="Feature | 02823 - Reverse PGI'd Shipment displayed in Portal (BDT 454)"/>
        <s v="Bug | 02918 - BDT 474 Reporting errors for Customer id 0138680"/>
        <s v="Feature | 02886 - Always display BOL and Invoice links"/>
        <s v="Bug | 02899 - 469 BDT - Logos on IE are blurry"/>
        <s v="Bug | 02885 - (BDT 467) - Releases and Shipments do not display for new customer setup "/>
        <s v="Bug | 02904 - Premium Waters Index Issue"/>
        <s v="Feature | 02853 - Upgrade liferay bundle to DE fix-pack 13"/>
        <s v="Bug | 02880 - User navigates to blank portal page  "/>
        <s v="Bug | 02860 - User Profile dropdown is wrapping "/>
        <s v="Feature | 02702 - 417 (BDT) - Consignment Overstated Shipped Qty on Orders Pg"/>
        <s v="Feature | 02846 - Add a test user to the deployment scripts"/>
        <s v="Task | 00503 - WS Commons"/>
        <s v="Feature | 01127 - Create Page for CSRs to View Customer Locations "/>
        <s v="Feature | 02783 - 441(BDT) - Data Sync Module Execution "/>
        <s v="Bug | 02679 - 410 (BDT) - Change the Discovery settings in elasticsearch.yml file to use host names"/>
        <s v="Bug | 02570 - Bemis User Agreement is not displaying on first time log in  "/>
        <s v="Feature | 02716 - 423 (BDT) - Have LDAP and portal Password policy both enabled "/>
        <s v="Bug | 02827 - Typo in reset password page"/>
        <s v="Feature | 02692 - ID 4191/4190 Update the CSR permissions to be organization based"/>
        <s v="Feature | 01857 - 199 (BDT)Report Parameter - Date range can have a null value"/>
        <s v="Bug | 01256 - BOL and INVOICE Hyperlink fails to load PDF"/>
        <s v="Bug | 02697 - Duplicate key row in object 'dbo.Bemis_Order'"/>
        <s v="Feature | 02680 - 409 (BDT) - Inventory Batch with Multiple Mfg Dates"/>
        <s v="Bug | 02453 - 375 (BDT) - Inventory Report - URL too long error "/>
        <s v="Feature | 00509 - View and Download Invoice and BoL "/>
        <s v="Bug | 02711 - 416 (BDT) - Order Pg Shipment Qty Missing"/>
        <s v="Bug | 02563 - 392 (BDT) - Inventory Pg Standard Pallet Qty and UoM missing"/>
        <s v="Feature | 02560 - 424 (BDT) - Change password policy verbiage for external users"/>
        <s v="Feature | 01718 - BIT 176 -  BOL# Incorrect for SAP Shipment"/>
        <s v="Bug | 02694 - ORM exceptions for Inventory data sync "/>
        <s v="Bug | 02682 - 405 (BDT) - Inventory Update Issues"/>
        <s v="Bug | 02734 - BDT 430 Reports are not downloading and refreshing automatically"/>
        <s v="Bug | 02635 - 402 (BDT) - Data Sync process does not clear the &quot;lastErrorMessage&quot; col. when sync is successful"/>
        <s v="Bug | 02733 - 425 (BDT) - Documents- buyer not able to delete a document"/>
        <s v="Bug | 02700 - Buyers need to have ability to delete for specific folders "/>
        <s v="Bug | 02348 - 237 (BDT) - Inventory Report - Excel will not generate in portal"/>
        <s v="Bug | 02555 - 386 (BDT) - Poly IBB On Hand Qty Incorrect"/>
        <s v="Bug | 02710 - 389 (BDT) - CSR AD group users are not set up properly"/>
        <s v="Bug | 02703 - 398 (BDT) - Tyson Shipments missing"/>
        <s v="Bug | 02731 - 427 (BDT) - Shipments Pg Floating Text, Not on Card"/>
        <s v="Bug | 02737 - 434-GLC Release Missing"/>
        <s v="Bug | 02696 - JDBC Connection Exceptions in logs"/>
        <s v="Bug | 02732 - 424 (BDT) - Password Policy verbiage changes"/>
        <s v="Bug | 02719 - 382 (BDT) - Order Pg Requested Date Incorrect"/>
        <s v="Bug | 02342 - 332 (BDT) - Schedule Line View Details Link Missing for some records"/>
        <s v="Bug | 02491 - 383 (BDT) If a single schedule line exists, and the Confirmed Qty = 0 LOG AND SKIP RECORD"/>
        <s v="Bug | 02638 - BDT 428 -ID 4191- Documents should not be using File Entry LocalService"/>
        <s v="Bug | 02546 - 388 (BDT) - Inventory Pg Standard Pallet Qty Rounding Issue"/>
        <s v="Bug | 02114 - 298 (BDT) - Releases - subpage- tablet view error"/>
        <s v="Task | 00141 - CI server setup"/>
        <s v="Bug | 02552 - 394 (BDT) - Scheduled Releases Sub-Pg Bemis Line# Contains Leading Zeroes"/>
        <s v="Task | 00266 - Create data sync process to bulk upload data from IBB"/>
        <s v="Bug | 02017 - 264 (BDT) - Viewing documents on mobile device"/>
        <s v="Feature | 02489 - Change Requested Date Logic"/>
        <s v="Bug | 02591 - ORM exceptions for Customer Location data sync "/>
        <s v="Bug | 02593 - Report Preview UI issues "/>
        <s v="Feature | 01784 - Improve data display on all pages "/>
        <s v="Bug | 02426 - 378 (BDT) - No pagination on the Reports Download page "/>
        <s v="Feature | 01993 - 242 (BDT) - Customer profile - no address pulling in"/>
        <s v="Bug | 02349 - 238 (BDT) - Item Level Report Preview is blank   "/>
        <s v="Bug | 02230 - 325 (BDT) - report preview and generate report issue- mobile devices"/>
        <s v="Bug | 02364 - 337 (BDT) - Impersonating user- report generation issue stops impersonation"/>
        <s v="Bug | 02104 - 294 (BDT) - Invoice report iphone and ipad hyperlinks in preview and report"/>
        <s v="Bug | 02219 - 324 (BDT) - Inventory report- mobile devices hyperlinks in reports"/>
        <s v="Bug | 02362 - 336 (BDT) - CSR logged in first time; the site showing on her home page was jelsert."/>
        <s v="Bug | 02630 - Multiple OSGi registration calls from BemisPortalServiceImpl"/>
        <s v="Bug | 02468 - 378 (BDT) - Report Functionality- limit to reports showing per page but not additional pages to view"/>
        <s v="Bug | 02633 - 387 (BDT) - Missing any Shipments for Premium Waters"/>
        <s v="Feature | 02599 - Enable 2FA &quot;Hard Switch&quot; in properties"/>
        <s v="Bug | 02117 - 303 (BDT) - Releases page in page wildcard search on description"/>
        <s v="Feature | 01211 - Wildcard search for certain fields"/>
        <s v="Bug | 02537 - Preview should display for all document types "/>
        <s v="Bug | 02218 - 323 (BDT) - Shipment Landing Pg/Shipments Missing"/>
        <s v="Bug | 02461 - 385 (BDT) Manufacture Data is missing from the On Hand Inventory sub-page"/>
        <s v="Bug | 02541 - 328 (BDT) - Shipment Landing page incorrect ship to address"/>
        <s v="Bug | 02464 - Update error logs to capture ID and field "/>
        <s v="Bug | 02231 - 327 (BDT) - Doned Shipments Sub-Page/Shipment Missing"/>
        <s v="Bug | 02485 - 380 (BDT) - Documents functionality missing add Basic Document"/>
        <s v="Bug | 01996 - 259 (BDT) - Orders Page- mobile view some customer PO numbers are hyperlinked"/>
        <s v="Bug | 02432 - 366 (BDT) - Releases page- mobile missing ship to info"/>
        <s v="Bug | 02431 - 365 (BDT) - On Hand Inventory- mobile- click link on orders page takes you to Doned shipments tab"/>
        <s v="Feature | 01981 - Logging Updates"/>
        <s v="Feature | 02454 - 376 (BDT) - Open and Closed Order Status Report- update to parameters from order page card button"/>
        <s v="Bug | 02057 - 283 (BDT) - Scheduled Releases Sub-Page Line# Contains Leading Zeroes "/>
        <s v="Bug | 02486 - 381 (BDT) - Portal console as admin or CSR- missing the Customer Profile view on the Bemis Site"/>
        <s v="Feature | 01575 - User friendly error messaging for CSR and Buyers"/>
        <s v="Bug | 02092 - 270 (BDT) - Release page missing info for Jel Sert"/>
        <s v="Bug | 01788 - Document Preview does not work "/>
        <s v="Feature | 02373 - Remove space from DL file names"/>
        <s v="Bug | 02455 - 377 (BDT) - Releases and Shipment Report- date parameters and page view parameter requiredness"/>
        <s v="Bug | 02425 - 211 (BDT) - Report parameter issue from page view buttons- Open and Closed/ Releases and Shipment History"/>
        <s v="Bug | 01855 -    Documents- CSR access to sites  "/>
        <s v="Bug | 02336 - 331 (BDT) Time Zone Clarification"/>
        <s v="Bug | 02395 - 371 (BDT) Commas missing on qty fields on Scheduled Release and Doned Shipment Page "/>
        <s v="Bug | 02096 - 289(BDT) - Release Pg No Release"/>
        <s v="Bug | 02089 - 261 (BDT) - Missing Open Scheduled Release Info"/>
        <s v="Bug | 02375 - Order and Release Duplicate Exceptions  "/>
        <s v="Feature | 02445 - 321 (BDT) - Update the Shipments to use a field on Delivery vs. from Orders"/>
        <s v="Bug | 02450 - Failures in initial data sync does cause a full data sync to occur in the next data sync interval"/>
        <s v="Feature | 02407 - Change date field used for selecting invoices"/>
        <s v="Bug | 02118 - 304(BDT) - 2FA has inconsistent behavior"/>
        <s v="Bug | 02093 - 284 (BDT) - Scheduled Releases Sub-Pg cards missing "/>
        <s v="Bug | 02091 - 268 (BDT) - Missing Open Scheduled Release Info"/>
        <s v="Bug | 01986 - 244 (BDT) - Order Pg Scheduled Releases/Available Qty Incorrect "/>
        <s v="Bug | 02023 - 251 (BDT) - Manufacture date"/>
        <s v="Bug | 02205 - 315 (BDT) - Hyperlinks not working on shipments page for Carrier"/>
        <s v="Bug | 02213 - Search box in Ship To Filter is broken"/>
        <s v="Feature | 01172 - Portal Error Handling"/>
        <s v="Feature | 01668 - Refactor Shipment Sync/WS Classes for data refresh calls."/>
        <s v="Bug | 02390 - Scheduled Releases Sub-Page No Sort Order"/>
        <s v="Bug | 02098 - 290 (BDT) - Release Pg Ship To Name and Address incorrect"/>
        <s v="Bug | 02379 - IBB synchronization times should be in UTC timezone format"/>
        <s v="Bug | 01997 - 260 (BDT) - Orders page- tablet view change page orientation from portrait to landscape"/>
        <s v="Bug | 02359 - 318 (BDT) - Shipment Sub Page ship date view in ascending order"/>
        <s v="Bug | 02369 - Multiple threads may cause NTLM errors in DataSync"/>
        <s v="Bug | 02273 - View Details crowded on Desktop"/>
        <s v="Bug | 02377 - SSRS connection settings are not set during deployment "/>
        <s v="Bug | 02227 - IBB Data Sync Performance "/>
        <s v="Bug | 02347 - Unable to generate reports against SSRS"/>
        <s v="Bug | 02016 - 262 (BDT) - Documents- Changing location filter as a parent "/>
        <s v="Bug | 01851 - 196 (BDT) Documents- cannot change location filter and add files to folder "/>
        <s v="Bug | 02337 - Pallet Field should display as Est. Pallet Count"/>
        <s v="Feature | 01697 - Update display of qty fields on Orders page"/>
        <s v="Feature | 01428 - Updates to handle Standard Pallet Qty data"/>
        <s v="Bug | 01842 - User Edit Profile not working"/>
        <s v="Bug | 02195 - 311 (BDT) - ERC 649A- Orders Page- report on main page has been incorrectly replaced"/>
        <s v="Bug | 01994 - 246 (BDT) - Order Pg Req Date Incorrect"/>
        <s v="Bug | 02116 - 300 (BDT) - Releases page iphone footer issues"/>
        <s v="Bug | 02049 - 278 (BDT) - On-hand inventory page- iphone issue with footer"/>
        <s v="Bug | 02172 - 309 (BDT) - Orders page- iphone view details UOM Confirmed qtty crowding"/>
        <s v="Bug | 02027 - 272 (BDT) - User Profile- Buyer missing Job Title"/>
        <s v="Bug | 02214 - Not all shipments are being synced from IBB"/>
        <s v="Bug | 02129 - 305 (BDT) - Invoice Report- tablet and iphone additional columns selection issue"/>
        <s v="Bug | 02239 - Zip code is missing from Inventory Layout"/>
        <s v="Bug | 02237 - The quotes around &quot;N/A&quot; need to be removed"/>
        <s v="Bug | 02216 - 291 (BDT) - Release Pg Release PO incorrect"/>
        <s v="Bug | 02094 - 286 (BDT) - Release Pg Scheduled Release Qty UoM missing"/>
        <s v="Bug | 02217 - 320 (BDT) - Shipment Pg Bemis Order#/Line# Incorrect"/>
        <s v="Bug | 02133 - Search icon in ship to dropdown is off center"/>
        <s v="Bug | 02167 - 319 (BDT) Negative Scheduled Releases "/>
        <s v="Bug | 02173 - 310 (BDT) - Order Pg View Details Schedule Line Dates Sort Order Incorrect "/>
        <s v="Bug | 02042 - 270 (BDT) Global Search displays error"/>
        <s v="Bug | 02232 - 330 (BDT) - Order Pg Bemis Product ID missing"/>
        <s v="Feature | 01473 - Switch to SOAP calls"/>
        <s v="Feature | 00296 - Mobile compatibility &amp; responsive design"/>
        <s v="Feature | 00286 - Global search"/>
        <s v="Bug | 02225 - Pull Shipment Order Information from Delivery Service"/>
        <s v="Bug | 02095 - 269 (BDT) - Release page expanded card missing state zip country"/>
        <s v="Bug | 02171 - 308 (BDT) - Orders page- iphone words in view detail spilling below allotted space"/>
        <s v="Bug | 02169 - 214 (BDT) - Theme test- Font spacing incorrect"/>
        <s v="Bug | 02115 - 299 (BDT) - Scheduled Releases subpage- iphone layout error"/>
        <s v="Bug | 01922 - Standard Pallet Qty should be N/A when batch line Pallet amount is N/A"/>
        <s v="Bug | 02130 - 306 (BDT) - Orders Page-Report button"/>
        <s v="Bug | 00806 - Ship To Filter Issue with Name Format and number of items"/>
        <s v="Bug | 01859 - 201 (BDT) Report Parameters- Optional Columns Open and Closed Order Status Report"/>
        <s v="Bug | 01985 - 243 (BDT) - Orders Page Material Avail Date/Req Date Incorrect "/>
        <s v="Feature | 01873 - 211 (BDT) Report parameter issue from page view buttons- Open and Closed/ Releases and Shipment History "/>
        <s v="Bug | 02024 - 247 (BDT) - Inventory Delete Functionality - Old Inventory data showing on Screen"/>
        <s v="Bug | 01875 - 214 (BDT)Theme test- excel logo wrong color and font spacing incorrect"/>
        <s v="Bug | 02001 - Duplicate Entry Exception for Orders"/>
        <s v="Bug | 02009 - 241 (BDT) - Searchbar missing X "/>
        <s v="Task | 01847 - Update Mock Services for changes to Data Sync"/>
        <s v="Bug | 02025 - 252 (BDT) - Order Pg View Details 0 Confirmed Qty Should Not Be Displayed"/>
        <s v="Bug | 02113 - 297 (BDT) - On Hand Inventory page code error"/>
        <s v="Bug | 02048 - 277 (BDT) - On hand Inventory page- tablet- Batch # is hyperlinked"/>
        <s v="Bug | 02021 - 271 (BDT) - Orders page- hyperlinks and expand card issue"/>
        <s v="Bug | 01989 - 256 (BDT) - Orders page- mobile- expanded view - view details"/>
        <s v="Feature | 01879 - Update 'View Details' dropdown to include UOM"/>
        <s v="Feature | 01858 - 200 (BDT)New Parameter Customer Item- wording on Field label"/>
        <s v="Bug | 02052 - 282 (BDT) - Orders Page- Location filter location indicator "/>
        <s v="Bug | 02047 - 275 (BDT) - Order Pg Sort Functionality"/>
        <s v="Bug | 01874 - 213 (BDT) Theme- Assets that are light blue and should be dark blue -various portal pages"/>
        <s v="Bug | 01868 - 209 (BDT) Report Page test- deleting reports in download folder"/>
        <s v="Bug | 02020 - 267 (BDT) - General mobile design- menu should automatically collapse "/>
        <s v="Bug | 02028 - 273 (BDT) - User Profile- Buyer- blank space in address information"/>
        <s v="Bug | 02019 - 266 (BDT) - Iphone view of welcome page- order of pages "/>
        <s v="Feature | 01180 - Updates to Bemis Portal Navigation"/>
        <s v="Task | 00717 - Manage Technical Debt"/>
        <s v="Bug | 01967 - 235 (BDT) - confirmed quantity in view details shows error "/>
        <s v="Bug | 01995 - 257 (BDT) - Orders page- mobile footer cutting off fields"/>
        <s v="Bug | 01987 - 245 (BDT) - Order Pg View Details Schedule Lines Sorted Incorrectly"/>
        <s v="Bug | 02018 - 265 (BDT) - General mobile design issues- footer covers menu"/>
        <s v="Bug | 01877 - 217 (BDT) Theme- upload document screen- blue bar theme updates "/>
        <s v="Bug | 01876 - 216 (BDT) Theme Generate Report link wrong color "/>
        <s v="Bug | 01850 - 195 (BDT) Documents- unable to download; CSR and buyer view"/>
        <s v="Bug | 01974 - Login in container errors block login input"/>
        <s v="Bug | 01917 - Icons for Ship To filter and Sorting do not display on Mobile view of Orders page"/>
        <s v="Bug | 01878 - 218 (BDT) Theme My Company Locations Font Color"/>
        <s v="Bug | 01920 - Total On Hand Qty should include UOM  "/>
        <s v="Bug | 01863 - 204 (BDT) Report Parameters Optional Columns Invoice History Report"/>
        <s v="Bug | 01448 - BIT-154 User Agreement Link does not display for Buyers"/>
        <s v="Feature | 01442 - Update search criteria on Release Landing Page "/>
        <s v="Feature | 01777 - Keep CSR on Control Panel View when navigating to customer sites  "/>
        <s v="Feature | 01852 - Update User Creation Test Scripts and customer LARs "/>
        <s v="Feature | 00341 - User agreement - BNA"/>
        <s v="Feature | 00262 - On-Hand Inventory View for a specific item"/>
        <s v="Feature | 01113 - Redesign for product description display"/>
        <s v="Feature | 01527 - Updates for all Report "/>
        <s v="Feature | 00083 - Manage DL folder &amp; files"/>
        <s v="Feature | 01475 - Update default Sort Order and Add Sort Functioanlity on Orders Landing Page "/>
        <s v="Feature | 01661 - Update default settings for locations filter"/>
        <s v="Feature | 00077 - Import Users and Groups from AD"/>
        <s v="Feature | 01019 - Link Bemis/TheHub Logo back CSR Bemis Site"/>
        <s v="Feature | 00088 - Customer Org Hierarchy"/>
        <s v="Feature | 01173 - BIT-49 Ship To Filter Name &amp; Address Info Missing in Portal"/>
        <s v="Feature | 01440 - Update search criteria on Orders Landing Page"/>
        <s v="Feature | 01643 - Update Sales Order Data Sync logic"/>
        <s v="Feature | 01250 - Update Sales Order to take in different order statuses"/>
        <s v="Feature | 00371 - Customer Profile updates from IBB"/>
        <s v="Feature | 01669 - Refactor Inventory Sync/WS Classes for data refresh calls."/>
        <s v="Bug | 01860 - 202 (BDT) Remove the optional column order up and down arrows from 2 reports"/>
        <s v="Bug | 01240 - Formatting Error when Resizing"/>
        <s v="Bug | 01779 - After update to global web content, customer site template does not import"/>
        <s v="Bug | 01704 - Mobile and Tablet View of Orders  is not aligned correctly "/>
        <s v="Bug | 01737 - User Agreement link does not show content for CSR roles"/>
        <s v="Bug | 01841 - Shipments Cust PO"/>
        <s v="Bug | 01871 - Exceptions in LAR imports for Site Templates"/>
        <s v="Feature | 01861 - Remove Buyer access to edit display settings"/>
        <s v="Bug | 01844 - LDAP Configurations are not automatically imported"/>
        <s v="Task | 00450 - Setup Liferay Development Infrastructure"/>
        <s v="Bug | 01267 - Cancel button on Locations filter does not work "/>
        <s v="Bug | 01766 - Fixes needed for View Details dropdown desktop and mobile views"/>
        <s v="Feature | 01622 - Menu position does not remain closed when navigating from one page to another "/>
        <s v="Feature | 00645 - Buyer - Security"/>
        <s v="Feature | 01736 - Update Dashboard Content"/>
        <s v="Feature | 01396 - Allow Buyers to update display settings "/>
        <s v="Bug | 01534 - Customer Data Sync is checking wrong address for validity"/>
        <s v="Task | 01803 - QA Deployment Documentation"/>
        <s v="Feature | 01526 - Update the report that is called from the Open Order Landing Page"/>
        <s v="Feature | 00361 - Footer"/>
        <s v="Feature | 01444 - Create Handling Unit Report "/>
        <s v="Bug | 01761 - Report menu categories should be alphabetical"/>
        <s v="Bug | 01755 - Mobile Footer no longer displays"/>
        <s v="Bug | 01751 - Edit Links on the User profile view are not visible with menu expanded"/>
        <s v="Bug | 01746 - Duplicate fields displayed on the Doned Shipments tab"/>
        <s v="Feature | 01476 - Remove default e-mail suffix from login page"/>
        <s v="Bug | 01493 - Release Header fields do not display correctly"/>
        <s v="Task | 01775 - Theme Dependency needs to be updated due to core changes"/>
        <s v="Bug | 01177 - BIT-136 Importing Orgs from UAT generates exception"/>
        <s v="Feature | 00445 -  View/Edit User Profile"/>
        <s v="Feature | 01728 - Update Customer Profiles default order"/>
        <s v="Feature | 01692 - Update the Footer Content "/>
        <s v="Bug | 00805 - On the Customer profile page format is incorrect"/>
        <s v="Bug | 01670 - Web Content LAR needs to be updated to reflect latest changes to TemplateContextContributor"/>
        <s v="Bug | 01548 - Customer logo is not displayed on parent or child location dashboards"/>
        <s v="Bug | 01451 - BIT-159 CSR- editing buyer profile"/>
        <s v="Bug | 01423 - BIT-46 Cards on Page incorrect"/>
        <s v="Bug | 01639 - BIT-159 Create Access Path for CSRs to Customer and User Profiles"/>
        <s v="Feature | 01007 - Requirement changes for Reports"/>
        <s v="Bug | 01363 - BIT-113 FRM 283- Typos on report landing page"/>
        <s v="Feature | 00222 - Order Detail in Orders by Item View"/>
        <s v="Feature | 00801 - List shipments from specific Order"/>
        <s v="Bug | 01684 - Add dependency in Theme for freemarker contributor"/>
        <s v="Feature | 01687 - Create a hook so that CSR users can see which users have Doned setup"/>
        <s v="Bug | 01588 - Inventory display not correct for order 073G001269 "/>
        <s v="Bug | 01270 - BIT-85 Column picks disappear in report form"/>
        <s v="Bug | 01491 - Customer Site Template was not updated correctly"/>
        <s v="Bug | 01417 - The Company logo will not populate on Welcome page"/>
        <s v="Bug | 01312 - BIT-95 All reports from the Reports Landing Page"/>
        <s v="Bug | 01348 - BIT-107 Order Report URL too long "/>
        <s v="Bug | 01415 - BIT-129 Invoice Report Field"/>
        <s v="Bug | 01291 - Order does not exist in portal"/>
        <s v="Bug | 01262 - BIT-143 Sub-header font color on Reports Landing page are incorrect"/>
        <s v="Bug | 01450 - BIT-157 Wording on Dynamic Reports preview page needs to be changed to improve usability"/>
        <s v="Bug | 01535 - The calculation for the total location qty and batch lines displayed do not match  "/>
        <s v="Bug | 01364 - BIT-114 Scheduled Releases Customer PO"/>
        <s v="Bug | 01338 - BIT-99 Shipment Card Item Detail Box Scrolling Bar"/>
        <s v="Bug | 01558 - BIT-166 Disabled User shows up in Members section on company profile page"/>
        <s v="Feature | 00723 - Add content for Portal dashboard landing page"/>
        <s v="Feature | 00370 - Order updates from IBB"/>
        <s v="Bug | 01294 - Poly Orders missing in portal"/>
        <s v="Bug | 01563 - SAP Order 541116 Missing"/>
        <s v="Bug | 01290 - Pinnacle Foods/Ethicon Inc SAP Orders missing in Orders Page"/>
        <s v="Bug | 01305 -   Multiple Fields showing incorrectly on the Orders Landing Page. "/>
        <s v="Bug | 01418 - Release PO and Customer PO are wrapping on the same line"/>
        <s v="Bug | 01414 - BIT-121 Report time range selection box sizing - Shipments and Releases Report Test"/>
        <s v="Bug | 01266 - BIT-76 Welcome Name Banner"/>
        <s v="Bug | 01426 - On Hand Inventory Details shows a Total Qty but there are no details "/>
        <s v="Bug | 01420 - BIT-103 Time, status and report freezes"/>
        <s v="Bug | 01257 - BIT-60 Missing Address should be empty"/>
        <s v="Bug | 01335 - 3 Marshal Deliveries not showing in Doned Shipments page "/>
        <s v="Bug | 01292 - The 'Bemis QA Portal Data' spreadsheet shows inventory data but the sales order is not on the orders tab"/>
        <s v="Bug | 01264 - BIT-142 Cust Item Font color on Item detail view is incorrect"/>
        <s v="Bug | 01449 - Descriptions are not showing 40 characters before ellipses "/>
        <s v="Bug | 01198 - BIT-146 Customer Address does not display on Customer Profile"/>
        <s v="Bug | 01509 - Exception for some Order Data Syncs"/>
        <s v="Bug | 01508 - NPE In Inventory Data Sync"/>
        <s v="Bug | 01139 - BIT-48 Padding issues with left nav menu "/>
        <s v="Bug | 01421 - Bemis Logo displayed on Bemis' QA is incorrect"/>
        <s v="Bug | 01297 - BIT-84 Data Issue on Bemis QA Environment"/>
        <s v="Bug | 01324 - BIT-134 Hide Edit options that Buyers do not have access to "/>
        <s v="Bug | 01265 - Bemis Logo Compression/Crowding"/>
        <s v="Feature | 01344 - Update decimals display on Bemis Portal Landing pages"/>
        <s v="Feature | 01349 - Update default Sort Order on Shipments Landing Page "/>
        <s v="Bug | 00858 - The root directory for Advanced File Store is not parsed correctly"/>
        <s v="Bug | 01271 - Fix date range for From and To fields"/>
        <s v="Bug | 01023 - Missing fields on Delivery stubs"/>
        <s v="Bug | 01318 - BIT-73 Report Time not correct"/>
        <s v="Bug | 00892 - LDAP bulk import cannot be disable if 2FA is enabled"/>
        <s v="Bug | 01068 - BIT-112 Do not display Schedule Lines when confirmedQty = 0 on Orders Landing  Page"/>
        <s v="Bug | 01323 - Add documents button is inside the footer"/>
        <s v="Bug | 01268 - Product Description displaying incorrectly"/>
        <s v="Bug | 01309 - BIT-92 Report Landing Page- Inventory Detail Report"/>
        <s v="Bug | 01307 - BIT-90 Report Landing Page- Open Order Status Report- remove parameters from selection screen"/>
        <s v="Bug | 01310 - BIT-93 Report Landing Page- Inventory Detail Report- remove unnecessary Parameters"/>
        <s v="Bug | 01311 - BIT-94 All Reports from Reports Landing Page- Optional column formatting"/>
        <s v="Bug | 01314 - BIT-72 Report page- open and closed order report; parameters not expected"/>
        <s v="Bug | 01316 - BIT-78 All Reports- Default Column Fields "/>
        <s v="Bug | 01203 - SSRS integration config had wrong password for QA"/>
        <s v="Bug | 01272 - Fix sort order column names"/>
        <s v="Bug | 01317 - BIT-74 Report Page- Open/Closed order status report- missing parameter"/>
        <s v="Bug | 00854 - Orders Page - Quantity Fields Show 0 Value"/>
        <s v="Bug | 01296 - Improve data sync logging to capture invalid data"/>
        <s v="Task | 00481 - UAT/Prod Deployment"/>
        <s v="Bug | 01056 - Location and ShipTo filter dropdowns are missing a border in FF and IE"/>
        <s v="Bug | 01238 - The ... next to the Bemis Order number does not expand to show the full line"/>
        <s v="Bug | 01218 - Landing page redirection does not work when impersonating"/>
        <s v="Bug | 01194 - 'Show More' link missing from Report description"/>
        <s v="Bug | 01261 - BIT-68 Optional fields not correctly formatted or are missing in open and closed order report"/>
        <s v="Bug | 01181 - My Locations navigation on Mobile view is not working"/>
        <s v="Bug | 01195 -  Icons do not display properly on the Global Search Results Page"/>
        <s v="Bug | 01151 - CSR should have access to limited control panel "/>
        <s v="Bug | 01212 - Clicking on Shipped Qty or Scheduled Releases throws an error"/>
        <s v="Bug | 01183 - Reports Landing Page - Report Header is not aligned properly"/>
        <s v="Bug | 01191 - Select All and Clear All links in Location filter do not work"/>
        <s v="Bug | 01054 - Entries on the Release Page are not displaying "/>
        <s v="Bug | 00902 - BIT-42 Update orders data fields to allow for decimals "/>
        <s v="Bug | 00804 - User Customer Name (Employer) is incorrect"/>
        <s v="Bug | 01192 - BIT-135 Search in Locations filter fails when no location match is found  "/>
        <s v="Feature | 00218 - Customer site template"/>
        <s v="Task | 00013 - BEMISCP-11 Terms &amp; Condition docs (site)(by customer specific)"/>
        <s v="Feature | 00369 - Inventory updates from IBB"/>
        <s v="Feature | 00107 - Shipments Landing Page"/>
        <s v="Bug | 00672 - Items per Page does not allow you to return to default setting"/>
        <s v="Bug | 01088 - BIT-17 Carrier Link is not working "/>
        <s v="Feature | 00211 - Style and colors"/>
        <s v="Feature | 00381 - Login page - cookie statement"/>
        <s v="Bug | 01057 - User profile editing is accessible to users other than the profile owner."/>
        <s v="Bug | 01030 - Add open condition to Search Orders"/>
        <s v="Bug | 01020 - Checkboxes for Locations in filter do not show "/>
        <s v="Bug | 01005 - Do not show Scheduled Releases with a Confirmed Qty =  0"/>
        <s v="Bug | 00906 - Update Scheduled Releases data fields to allow for decimals "/>
        <s v="Bug | 00905 - Update On Hand Inv data fields to allow for decimals "/>
        <s v="Bug | 00904 - Update Shipments data fields to allow for decimals "/>
        <s v="Bug | 00903 - Update Releases data fields to allow for decimals "/>
        <s v="Feature | 00297 - Browser compatibility"/>
        <s v="Feature | 00352 - Location selection persists between logout and login"/>
        <s v="Bug | 00856 - Spacing is incorrect across all pages"/>
        <s v="Feature | 00365 - Left Navigation Expand / Collapse on all pages"/>
        <s v="Feature | 00080 - All external users are re-directed to the  dashboard"/>
        <s v="Task | 00788 - Refactor IBB Authentication"/>
        <s v="Feature | 00302 - Filter Data by Customer Location"/>
        <s v="Feature | 00375 - Buyer - Reports Landing Page"/>
        <s v="Task | 01070 - Optimize JVM settings"/>
        <s v="Feature | 00802 - List Releases of specifc Order"/>
        <s v="Bug | 01065 - Theme display in Bemis QA is not correct"/>
        <s v="Bug | 00954 - Import of Organizations fails due to a NoSuchListTypeException"/>
        <s v="Task | 00384 - Setup Bemis Development Infrastructure"/>
        <s v="Feature | 00377 - Generate Shipping Reports"/>
        <s v="Feature | 00514 - Release Report"/>
        <s v="Feature | 00175 - Order Status Report"/>
        <s v="Feature | 00537 - Link from Portal Logo"/>
        <s v="Feature | 00217 - Update Customer logo"/>
        <s v="Feature | 00446 - CSR View of Customer Profile"/>
        <s v="Bug | 00716 - When an order is deleted, the associated AssetEntries are not removed"/>
        <s v="Bug | 00784 - Modify default date range for shipment, release, and order screens"/>
        <s v="Bug | 00808 - Arrow Font Size on Releases Page is too small"/>
        <s v="Bug | 00822 - UI Navigation bar"/>
        <s v="Bug | 00829 - Order Description not wrapping correctly"/>
        <s v="Bug | 00830 - Two Factor authentication configuration is in the wrong category"/>
        <s v="Bug | 00836 - Logon with incorrect password doesn't fail immediately with 2FA enabled"/>
        <s v="Bug | 00860 - Date Format is incorrect on all Pages"/>
        <s v="Bug | 00915 - Increase size limit for profile picture"/>
        <s v="Feature | 00536 - Remove Top Bar for External User"/>
        <s v="Feature | 00374 - Shipment updates from IBB"/>
        <s v="Feature | 00520 - Release updates from IBB"/>
        <s v="Feature | 00172 - Password Policy"/>
        <s v="Feature | 00376 - Generate Order Reports"/>
        <s v="Feature | 00270 - Browse Customer Profiles"/>
        <s v="Task | 00794 - Refactoring Search for Shipment ordered and releases"/>
        <s v="Bug | 00855 - Orders Page - Marshal Orders with NULL Statuses Displayed"/>
        <s v="Feature | 00308 - Customer - Org - Permissions"/>
        <s v="Feature | 00156 - Create and assign customer Roles"/>
        <s v="Bug | 00820 - Enter the portal without logging back"/>
        <s v="Bug | 00765 - Date format incorrect in UI"/>
        <s v="Bug | 00753 - Fix Gradle theme build "/>
        <s v="Bug | 00545 - Two Factor Authentication - Verification Code Error"/>
        <s v="Bug | 00652 - Gradle task distBundleZip does not build/deploy themes"/>
        <s v="Bug | 00736 - Proxy configuration breaks access to IBB "/>
        <s v="Bug | 00719 - Custom-users-admin-web causes startup exceptions in portal"/>
        <s v="Task | 00235 - IBB Request Log"/>
        <s v="Task | 00072 - Where to get Actual/Standard pallet quantity for rolls/boxes/cartons"/>
        <s v="Task | 00074 - Determine Document Library folder structure and category structure"/>
        <s v="Task | 00126 - Sales Order Status"/>
        <s v="Bug | 00760 - Impersonated User hits error"/>
        <s v="Feature | 00254 - View/Edit my User Profile"/>
        <s v="Feature | 00249 - Shipment Search"/>
        <s v="Feature | 00512 - Release expanded view"/>
        <s v="Bug | 00632 - Orders - Move view details link below order Date"/>
        <s v="Bug | 00633 - Orders - Add &quot;cust&quot; before PO label"/>
        <s v="Bug | 00634 - Orders -  Bemis Order # (line No) should be moved below Bemis ProductID"/>
        <s v="Feature | 00256 - Buyer View of Customer Profile"/>
        <s v="Feature | 00225 - Search Orders by Indexed fields"/>
        <s v="Feature | 00110 - Buyer - Show Expanded Shipment View"/>
        <s v="Feature | 00058 - Carrier List CRUD"/>
        <s v="Feature | 00513 - Release Search"/>
        <s v="Feature | 00511 - Releases landing page"/>
        <s v="Feature | 00535 - User Profile Dropdown"/>
        <s v="Bug | 00722 - Race condition in DataSyncEngineImpl"/>
        <s v="Bug | 00688 - DataSync background tasks are not being cleaned up from DB when successfully Doned"/>
        <s v="Feature | 00206 - Populate Customer Profiles"/>
        <s v="Feature | 00215 - Login &amp; Logout"/>
        <s v="Feature | 00221 - Orders Landing Page"/>
        <s v="Task | 00478 - Clean up JSP for two-factor-auth-device-manager-web"/>
        <s v="Task | 00259 - Customer Site Template should have 'template' in name"/>
        <s v="Feature | 00207 - Populate User Profiles"/>
        <s v="Feature | 00146 - Two Factor Authentication"/>
        <s v="Feature | 00101 - Product landing page"/>
        <s v="Feature | 00271 - Search for User Profile Details"/>
        <s v="Feature | 00269 - Search for Customer Profile Details"/>
        <s v="Feature | 00125 - Product spec detail page - CSR view"/>
        <s v="Feature | 00104 - Item Detail page"/>
        <s v="Feature | 00212 - View Customer logo on the dashboard"/>
        <s v="Feature | 00008 - Check graphics record (to monitor order progress)"/>
        <s v="BALLPARK - Demand | M | 00000 - Cancel task test"/>
        <s v="BALLPARK - Demand | M | 00000 - Demand without assignee GSSDLC"/>
        <s v="BALLPARK - Demand | M | 00000 - Tools - Worklogger"/>
        <s v="BALLPARK - Demand | M | 00000 - Need Credentials for the Following Users"/>
        <s v="BALLPARK - Demand | M | 00000 - Roles Configuration"/>
        <s v="BALLPARK - Demand | M | 00000 - Demand without assignee BEMISCP"/>
        <s v="BALLPARK - Demand | M | 00000 - Liferay Workspace Maintenance and Improvements"/>
        <s v="BALLPARK - Demand | M | 00000 - CSR - Dashboard"/>
        <s v="Feature | 00114 - Feature can skip Review step"/>
        <s v="Feature | 00104 - Jenkins permissions"/>
        <s v="Feature | 00103 - Operational indicators"/>
        <s v="Feature | 00094 - Rename Taskboard levels/issueTypes"/>
        <s v="Bug | 00143 - Potential security vulnerability related to Apache Struts version 2.3.32 / 2.5.10.1 or later"/>
        <s v="Bug | 03198 - BDT 603 Production - Cust ID 0076618- no invoice and BOL PDF generates for specific order"/>
        <s v="Feature | 02876 - Functional Spec Documentation "/>
        <m/>
        <s v="Bug |  01307 - BIT-90 Report Landing Page- Open Order Status Report- remove parameters from selection screen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Feature |  | 00333 - Notes create/edit - CSR view" u="1"/>
        <s v="Bug |  01878 - 218 (BDT) Theme My Company Locations Font Color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| 00375 - Buyer - Reports Landing Page" u="1"/>
        <s v="Bug | 01043 - Issues within IPS PROD at this time that need to be cleared up." u="1"/>
        <s v="Task |  | 00514 - Research &amp; Apply URL Rewrite for URL containing String .aspx" u="1"/>
        <s v="Task |  | 00279 - [Mudança review sprint 05] Criar uma aba (Aprovações/Comentários) para agrupar as Atividades e Comentários. Na tela de detalhe do candidato" u="1"/>
        <s v="Feature |  | 02864 - CR45 - Shipment Deletes" u="1"/>
        <s v="Task |  00384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Feature |  | 00020 - Asset publisher layout" u="1"/>
        <s v="Feature | 00260 - Buyer -  View Release PO on Expanded Shipment View" u="1"/>
        <s v="Task | 00641 - Apple and verify fix for CEMEX-15" u="1"/>
        <s v="Bug |  | 02546 - 388 (BDT) - Inventory Pg Standard Pallet Qty Rounding Issue" u="1"/>
        <s v="Bug | 02995 - 490 BDT - Invoice or BOL link on completed shipments subpage does not work" u="1"/>
        <s v="Bug | 00175 - Sprint 2 minor fixes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Bug |  02964 - 487 (BDT) - Issues with ship to filter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2864 - CR45 - Shipment Deletes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Bug |  01746 - Duplicate fields displayed on the Completed Shipments tab" u="1"/>
        <s v="Bug |  | 00855 - Orders Page - Marshal Orders with NULL Statuses Displayed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Bug |  | 01641 - Menu não exibe os submenus" u="1"/>
        <s v="Bug |  | 01267 - Cancel button on Locations filter does not work " u="1"/>
        <s v="Bug |  02019 - 266 (BDT) - Iphone view of welcome page- order of pages " u="1"/>
        <s v="Bug |  02195 - 311 (BDT) - ERC 649A- Orders Page- report on main page has been incorrectly replaced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Bug |  01316 - All Reports- Default Column Fields " u="1"/>
        <s v="Task |  00319 - [Ajuste na tela de edição de solicitação de visto]: Alterar a navegação atual utilizando o conceito de abas. " u="1"/>
        <s v="Task |  00020 - Create Google Local Environment" u="1"/>
        <s v="Feature |  00537 - Link from Portal Logo" u="1"/>
        <s v="Bug |  | 02694 - ORM exceptions for Inventory data sync 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 | 00218 - Customer site template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Task | 00064 - BEMISCP-11 CSR hierarchy" u="1"/>
        <s v="Feature |  | 02560 - 424 (BDT) - Change password policy verbiage for external users" u="1"/>
        <s v="Bug |  | 01643 - País está sendo informando como obrigatório no cadastro de fornecedor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Bug |  | 00175 - Sprint 2 minor fixes" u="1"/>
        <s v="Bug |  | 01746 - Duplicate fields displayed on the Completed Shipments tab" u="1"/>
        <s v="Bug |  | 01877 - 217 (BDT) Theme- upload document screen- blue bar theme updates " u="1"/>
        <s v="Bug |  02117 - 303 (BDT) - Releases page in page wildcard search on description" u="1"/>
        <s v="Feature |  00018 - Create Google CI" u="1"/>
        <s v="Feature | 00027 - Synchronize User Information" u="1"/>
        <s v="Task |  | 00584 - Make the user Jose Alberto as a site admin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Bug |  | 01030 - Add open condition to Search Orders" u="1"/>
        <s v="Task |  | 00670 - Update Email templates" u="1"/>
        <s v="Feature | 03134 - ShipTo Filter - change defaults and text.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Feature |  00513 - Release Search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 02104 - 294 (BDT) - Invoice report iphone and ipad hyperlinks in preview and report" u="1"/>
        <s v="Task | 00039 - BEMISCP-11 Entitlements - Logistics (reject shipment) - WF Form" u="1"/>
        <s v="Bug |  | 01729 - Error on Report Definition Control Panel when editing 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 01995 - 257 (BDT) - Orders page- mobile footer cutting off fields" u="1"/>
        <s v="Task |  | 00537 - If remote staging host becomes unavailable, staging portal becomes unusable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Task |  01102 - Export to SIMPS enhancements required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Task |  00539 - [Mudança hisoria SIGEX-110]: Sistema deve informar quem abriu o processo de contrataçao." u="1"/>
        <s v="Bug |  01270 - Column picks disappear in report form" u="1"/>
        <s v="Bug |  | 01195 -  Icons do not display properly on the Global Search Results Page" u="1"/>
        <s v="Bug |  01307 - Report Landing Page- Open Order Status Report- remove parameters from selection screen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Bug |  02732 - 424 (BDT) - Password Policy verbiage changes" u="1"/>
        <s v="Task | 00589 - Review page structure and templates" u="1"/>
        <s v="Bug |  01139 - Padding issues with left nav menu" u="1"/>
        <s v="Feature |  00167 - Add behaviour to concrete incubator link" u="1"/>
        <s v="Bug |  | 02734 - BDT 430 Reports are not downloading and refreshing automatically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Feature |  | 00242 - Link Product Id in Orders Detail to Product Spec Page.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 | 02347 - Unable to generate reports against SSRS" u="1"/>
        <s v="Task |  00593 - Change country menu cut off vertically" u="1"/>
        <s v="Feature |  | 00015 - Place remaining Webcontents on Homepage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Feature |  00217 - Update Customer logo" u="1"/>
        <s v="Feature |  02864 - Source System Deletes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Bug |  01324 - BIT-134 Hide Edit options that Buyers do not have access to " u="1"/>
        <s v="Feature |  01127 - Create Page for CSRs to View Customer Locations 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Feature |  | 00033 - REST service for Enhanced Groups" u="1"/>
        <s v="Task |  | 00794 - Refactoring Search for Shipment ordered and releases" u="1"/>
        <s v="Feature |  00033 - REST service for Enhanced Groups" u="1"/>
        <s v="Task |  | 00067 - BEMISCP-11 Document Metadata Extraction Strategy" u="1"/>
        <s v="Feature |  | 00341 - User agreement - BNA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Task | 00044 - BEMISCP-11 When to onboard new customer - What to do when onboarding new cust" u="1"/>
        <s v="Feature | 00364 - Buyer expanded view of orders by PO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Task |  00456 - Test stronger instance types to see relation to slow Liferay startup" u="1"/>
        <s v="Task |  | 00127 - Remover google analytics" u="1"/>
        <s v="Bug |  | 01318 - BIT-73 Report Time not correct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Bug |  | 01646 - Titulo não reflete a tela exibida" u="1"/>
        <s v="Bug | 00978 - Portlet 'Candiate Photo' is failing with an error" u="1"/>
        <s v="Bug |  01534 - Customer Data Sync is checking wrong address for validity" u="1"/>
        <s v="Feature |  00535 - User Profile Dropdown" u="1"/>
        <s v="Task |  | 00297 - Install fixes for PDF preview on QA env" u="1"/>
        <s v="Bug |  | 01074 - Personal transfers - Dropdown menus slightly move other fields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Bug |  | 02025 - 252 (BDT) - Order Pg View Details 0 Confirmed Qty Should Not Be Displayed" u="1"/>
        <s v="Bug | 00113 - Pie Charts are only displaying one column of data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 | 01348 - BIT-107 Order Report URL too long " u="1"/>
        <s v="Task |  00583 - Create microsite page for Switzerland" u="1"/>
        <s v="Feature |  | 01480 - Performance Testing and Tuning" u="1"/>
        <s v="Bug |  | 02227 - IBB Data Sync Performance " u="1"/>
        <s v="Task |  01019 - Update page What We Do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Feature |  | 00179 - Re-Order" u="1"/>
        <s v="Task | 00930 - Create  Query for AIF form" u="1"/>
        <s v="Feature |  00512 - Release expanded view" u="1"/>
        <s v="Bug |  | 01563 - SAP Order 541116 Missing" u="1"/>
        <s v="Bug |  00906 - Update Scheduled Releases data fields to allow for decimals " u="1"/>
        <s v="Feature |  00370 - Order updates from IBB" u="1"/>
        <s v="Feature |  | 00152 - Management Team" u="1"/>
        <s v="Feature |  | 00347 - Product values in different currencies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Feature |  00207 - Populate User Profiles" u="1"/>
        <s v="Bug |  | 01850 - 195 (BDT) Documents- unable to download; CSR and buyer view" u="1"/>
        <s v="Feature |  00233 - Investors - Contact Us" u="1"/>
        <s v="Bug |  00903 - Update Release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Task |  | 01225 - [Ajuste na tela de recuperação de caução SIGEX-1048] Ajustar comportamento do sistema para refletir a caução recuperada." u="1"/>
        <s v="Bug |  01294 - Poly Orders missing in portal" u="1"/>
        <s v="Task | 00582 - Update our database columns for simId, simTeamId, and simFamilyId to be VARCHAR" u="1"/>
        <s v="Feature |  | 00376 - Generate Order Reports" u="1"/>
        <s v="Bug |  | 01558 - BIT-166 Disabled User shows up in Members section on company profile page" u="1"/>
        <s v="Feature |  02702 - 417 (BDT) - Consignment Overstated Shipped Qty on Orders Pg" u="1"/>
        <s v="Task | 00269 - [Ajuste identificado] Filtrar os itens a serem aprovados por centro de custo 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Task |  | 00047 - Research and Build Theme Prototype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Task | 01291 - Automated Tests SP6 PQ3" u="1"/>
        <s v="Feature |  00010 - Modern tile with &quot;MORE&quot; animation" u="1"/>
        <s v="Task |  00510 - Investigate rejected SVG icons in Chrome when using CDN" u="1"/>
        <s v="Feature |  | 00016 - Capture learning events" u="1"/>
        <s v="Bug |  | 01363 - BIT-113 FRM 283- Typos on report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Task | 00003 - Sostituzione (Copia prodotti)" u="1"/>
        <s v="Feature |  | 01692 - Update the Footer Content " u="1"/>
        <s v="Feature |  | 02842 - Remove test users from deployment scripts" u="1"/>
        <s v="Feature |  | 02846 - Add a test user to the deployment scripts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Task | 01504 - Automated Tests SP7 PQ3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 | 01005 - Do not show Scheduled Releases with a Confirmed Qty =  0" u="1"/>
        <s v="Bug |  00832 - Interface between SIMPS and IPS - issues that have been identified" u="1"/>
        <s v="Bug |  | 00408 - Our History &gt; Adjust padding in map for IPhone" u="1"/>
        <s v="Task |  | 00587 - Register Device adjustments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 00397 - Careers &gt; Life at Cemex" u="1"/>
        <s v="Bug |  00634 - Orders -  Bemis Order # (line No) should be moved below Bemis ProductID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Bug |  | 01088 - BIT-17 Carrier Link is not working " u="1"/>
        <s v="Feature |  01396 - Allow Buyers to update display settings " u="1"/>
        <s v="Bug |  02337 - Pallet Field should display as Est. Pallet Count" u="1"/>
        <s v="Task | 00599 - Research changing background for web content editor" u="1"/>
        <s v="Task | 00040 - BEMISCP-11 Logistics - Product in transit" u="1"/>
        <s v="Task | 00020 - BEMISCP-11 Portal Admin / Power Users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Feature |  00206 - Populate Customer Profiles" u="1"/>
        <s v="Feature |  | 00270 - Brows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Feature |  00208 - Press Releases Page" u="1"/>
        <s v="Task |  | 00034 - Setup Dev Infrasctructure" u="1"/>
        <s v="Bug |  | 01294 - Poly Orders missing in portal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Bug |  01309 - BIT-92 Report Landing Page- Inventory Detail Report" u="1"/>
        <s v="Bug |  | 00044 - Some bugs about team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 | 00072 - Where to get Actual/Standard pallet quantity for rolls/boxes/cartons" u="1"/>
        <s v="Bug | 00197 - GPS - Playbooks &amp; Guidelines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 02680 - 409 (BDT) - Inventory Batch with Multiple Mfg Dates" u="1"/>
        <s v="Bug |  01985 - 243 (BDT) - Orders Page Material Avail Date/Req Date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Bug |  | 02171 - 308 (BDT) - Orders page- iphone words in view detail spilling below allotted space" u="1"/>
        <s v="Feature |  00302 - Filter Data by Customer Location" u="1"/>
        <s v="Bug |  00197 - GPS - Playbooks &amp; Guidelines" u="1"/>
        <s v="Bug |  | 02172 - 309 (BDT) - Orders page- iphone view details UOM Confirmed qtty crowding" u="1"/>
        <s v="Feature | 00658 - Refactor UI elements to improve maintainability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Bug |  02426 - 378 (BDT) - No pagination on the Reports Download page " u="1"/>
        <s v="Feature |  00006 - Add version" u="1"/>
        <s v="Bug |  | 01645 - Cadastro de fornecedor com textos grandes quebram o cadastro" u="1"/>
        <s v="Feature | 00360 - Add pallet detail view in batch view.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| 00260 - Buyer -  View Release PO on Expanded Shipment View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Feature |  00377 - Our History" u="1"/>
        <s v="Feature |  | 03010 - 494 BDT - Handle IBB NULL responses in initial data sync" u="1"/>
        <s v="Bug |  | 00498 - Fix QA issues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00358 - Co-Packer - orders Ship to no pricing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Task | 00056 - Update organization model listener to remove all organization configuration and notification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Task |  | 00596 - Anchor tags not working for some pages" u="1"/>
        <s v="Bug |  02094 - 286 (BDT) - Release Pg Scheduled Release Qty UoM missing" u="1"/>
        <s v="Bug |  | 01855 -    Documents- CSR access to sites  " u="1"/>
        <s v="Task | 00277 - [Ajuste review sprint 05]: No Grid de listagem de solicitação de visto, acrescentar no grid a informação de status (utilizar sinal de cores). " u="1"/>
        <s v="Bug |  | 02349 - 238 (BDT) - Item Level Report Preview is blank   " u="1"/>
        <s v="Task | 00829 - Prepare QA environment (US-East region)" u="1"/>
        <s v="Feature |  | 00407 - Search function on menu bar" u="1"/>
        <s v="Feature |  00249 - Shipment Search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 02918 - BDT 474 Reporting errors for Customer id 0138680" u="1"/>
        <s v="Task |  00334 - Redirect to a friendly &quot;page not found&quot;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Feature |  00022 - Webcontent - Investors to Key Statistics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539 - [Mudança hisoria SIGEX-110]: Sistema deve informar quem abriu o processo de contrataçao.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0079 - NullPointer Exception after login in " u="1"/>
        <s v="Bug |  00196 - Adjust company profile page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Task |  | 00930 - Create  Query for AIF form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Task |  00503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 00262 - On-Hand Inventory View for a specific item" u="1"/>
        <s v="Task |  | 01803 - QA Deployment Documentation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Bug | 01070 - When the user type a word and then delete it in &quot;Descripción&quot; field, the default &quot;Descripción&quot; name's disappear in the step &quot;Verificar&quot;.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Task |  | 00037 - Solr Spell Suggest progress and artefacts" u="1"/>
        <s v="Bug |  | 02093 - 284 (BDT) - Scheduled Releases Sub-Pg cards missing " u="1"/>
        <s v="Bug |  01491 - Customer Site Template was not updated correctly" u="1"/>
        <s v="Bug |  | 01493 - Release Header fields do not display correctly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 | 00389 - Create a sign in page" u="1"/>
        <s v="Feature |  | 00358 - Co-Packer - orders Ship to no pricing" u="1"/>
        <s v="Feature |  | 00377 - Generate Shipping Reports" u="1"/>
        <s v="Task | 00370 - Common and specific infrastructure to the angular-portlet" u="1"/>
        <s v="Bug |  | 00716 - When an order is deleted, the associated AssetEntries are not removed" u="1"/>
        <s v="Bug |  00902 - BIT-42 Update orders data fields to allow for decimals " u="1"/>
        <s v="Bug |  | 00905 - Update On Hand Inv data fields to allow for decimals " u="1"/>
        <s v="Feature |  | 00329 - Site map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Feature |  | 00172 - Debt Information" u="1"/>
        <s v="Bug |  02096 - 289(BDT) - Release Pg No Release" u="1"/>
        <s v="Bug | 01083 - Bad style of all the Radio button and Check box" u="1"/>
        <s v="Bug |  | 01088 - En la pantalla de confirmación el campo fecha está incorrecta" u="1"/>
        <s v="Feature |  | 00124 - View closed orders in Order Views" u="1"/>
        <s v="Feature | 00331 - Logistics - Products/Items - Pending Shipments - no pricing" u="1"/>
        <s v="Task |  | 01019 - Update page What We Do" u="1"/>
        <s v="Bug |  | 01974 - Login in container errors block login input" u="1"/>
        <s v="Bug |  | 01079 - Textos del detalle de la recurrencia tienen color incorrecto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Bug | 00396 - Glyph errors in logs when resetting file previews" u="1"/>
        <s v="Bug |  02694 - ORM exceptions for Inventory data sync " u="1"/>
        <s v="Feature |  00389 - Create a sign in page" u="1"/>
        <s v="Feature | 00257 - Packing List Report - SSRS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Task | 00025 - Configuração da infraestrutura de DevOp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Feature | 00223 - View Orders by PO" u="1"/>
        <s v="Bug |  | 01060 - System does a wrong transfer, after a sucessful first transfer." u="1"/>
        <s v="Bug |  | 02020 - 267 (BDT) - General mobile design- menu should automatically collapse " u="1"/>
        <s v="Task |  00228 - Allow patches to be source-controlled and installed into bundle by workspace" u="1"/>
        <s v="Task |  00102 - OSGI Dependencie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Task |  01133 - Atividades de automação do Sprint 16. " u="1"/>
        <s v="Bug |  00808 - Arrow Font Size on Releases Page is too small" u="1"/>
        <s v="Bug |  02227 - IBB Data Sync Performance " u="1"/>
        <s v="Feature |  00174 - Corporate Governance Page" u="1"/>
        <s v="Feature |  01113 - Redesign for product description display" u="1"/>
        <s v="Feature |  | 00166 - Add behavior to Homepage links" u="1"/>
        <s v="Task |  | 01018 - Update page Who We Are" u="1"/>
        <s v="Bug |  | 01450 - BIT-157 Wording on Dynamic Reports preview page needs to be changed to improve usability" u="1"/>
        <s v="Bug |  01238 - The ... next to the Bemis Order number does not expand to show the full line" u="1"/>
        <s v="Feature |  00520 - Release updates from IBB" u="1"/>
        <s v="Feature |  | 00370 - Order updates from IBB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 | 01084 - Dropdwn &quot;Tipo de Correo &quot; with format for IOS" u="1"/>
        <s v="Feature |  | 02976 - Source System Deletes - CR50 and CR51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Task |  00056 - Conditional DL file entry searchability " u="1"/>
        <s v="Task | 01089 - Analyse test coverage and improve it if necessary (Controllers and Services)" u="1"/>
        <s v="Feature |  01668 - Refactor Shipment Sync/WS Classes for data refresh calls." u="1"/>
        <s v="Bug |  | 02711 - 416 (BDT) - Order Pg Shipment Qty Missing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Task |  | 00956 - Creation of 3 Queries" u="1"/>
        <s v="Dummy Feature |  00000 - Dummy Feature of  00691 - Liferay Workspace Maintenance and Improvements" u="1"/>
        <s v="Bug |  00765 - Date format incorrect in UI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Bug |  | 00379 - Adjust layout of stock ticker in different screen sizes" u="1"/>
        <s v="Bug |  01310 - Report Landing Page- Inventory Detail Report- remove unnecessary Parameters" u="1"/>
        <s v="Bug |  | 01080 - Notifications are sending continuous notifications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Bug |  02217 - 320 (BDT) - Shipment Pg Bemis Order#/Line# Incorrect" u="1"/>
        <s v="Feature |  00353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Task | 00052 - BEMISCP-11 BHP - Bulk upload of users" u="1"/>
        <s v="Bug |  02218 - 323 (BDT) - Shipment Landing Pg/Shipments Missing" u="1"/>
        <s v="Feature |  00280 - Careers Page" u="1"/>
        <s v="Task | 01122 - [Mudança na task 1023 review sprint 15] Formatar o hint da aba de vacinas (tela de execução do processo de contratação) de acordo com a estrutura definida pela Queiroz Gavão 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Bug |  02731 - 427 (BDT) - Shipments Pg Floating Text, Not on Card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 01317 - BIT-74 Report Page- Open/Closed order status report- missing parameter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Feature |  | 01643 - Update Sales Order Data Sync logic" u="1"/>
        <s v="Task |  | 00593 - Change country menu cut off vertically" u="1"/>
        <s v="Bug |  02219 - 324 (BDT) - Inventory report- mobile devices hyperlinks in reports" u="1"/>
        <s v="Task |  00003 - Setup LCS activation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Bug |  | 01449 - Descriptions are not showing 40 characters before ellipses " u="1"/>
        <s v="Task |  00824 - Architectural document for Sprint 6" u="1"/>
        <s v="Feature |  | 02692 - ID 4191/4190 Update the CSR permissions to be organization based" u="1"/>
        <s v="Bug |  00753 - Fix Gradle theme build " u="1"/>
        <s v="Task | 00925 - Internal SIM users should be added to the SIM organization automatically upon first login" u="1"/>
        <s v="Feature |  00318 - Sourcing Approach" u="1"/>
        <s v="Feature |  00002 - Multi-criteria search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 | 00167 - Add behavior to concrete incubator link" u="1"/>
        <s v="Task |  00818 - Need to Simplify the way to add a Candidate Photo" u="1"/>
        <s v="Task |  00235 - IBB Request Log" u="1"/>
        <s v="Task | 00058 - Update SendEmail Jobs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Task | 01120 - IPS - Import from SIM Australia for IPS information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0085 - Prebill Inquiry" u="1"/>
        <s v="Feature |  00271 - Search for User Profile Details" u="1"/>
        <s v="Bug |  | 00306 - Break page buttons evenly, centered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Task |  | 00169 - Disable public access to the QA environment" u="1"/>
        <s v="Feature |  | 00326 - Search &amp; browse - customer &amp; user profiles - Sales restricted view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Task |  00007 - Alinhamento do Workflow Front-end" u="1"/>
        <s v="Bug |  | 02425 - 211 (BDT) - Report parameter issue from page view buttons- Open and Closed/ Releases and Shipment History" u="1"/>
        <s v="Task | 00582 - Mobile display problem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Feature |  | 00367 - Welcome screen / landing page" u="1"/>
        <s v="Bug |  | 02237 - The quotes around &quot;N/A&quot; need to be removed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 | 00002 - Request a DNS update from Cemex to add subdomains to point to new AWS environment" u="1"/>
        <s v="Feature |  00455 - Media &gt; Overview" u="1"/>
        <s v="Task |  00034 - Setup Project Infrasctructure" u="1"/>
        <s v="Feature |  | 00360 - Add pallet detail view in batch view.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Feature |  00212 - View Customer logo on the dashboard" u="1"/>
        <s v="Feature |  | 01861 - Remove Buyer access to edit display settings" u="1"/>
        <s v="Feature |  | 00146 - Two Factor Authentication" u="1"/>
        <s v="Bug |  | 01139 - BIT-48 Padding issues with left nav menu " u="1"/>
        <s v="Task |  | 00049 - BEMISCP-11 Customer Terms (Payment, Freight, Incoterms)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Bug |  00168 - Redirect Not Allowed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Feature |  00101 - Product landing page" u="1"/>
        <s v="Task |  00399 - Convert actual Dashboard to Angular" u="1"/>
        <s v="Bug |  | 00508 - Control Panel -&gt; Configuration -&gt; System Settings is broken in QA" u="1"/>
        <s v="Bug |  02028 - 273 (BDT) - User Profile- Buyer- blank space in address information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| 00207 - Populate Us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Dummy Feature |  00000 - Dummy Feature of  00057 - Tools - Sizing" u="1"/>
        <s v="Bug | 00371 - RDR sync failing halfway through ORG sync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Bug |  02711 - 416 (BDT) - Order Pg Shipment Qty Missing" u="1"/>
        <s v="Feature |  | 00011 - Carousel with three images and timer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 01151 - CSR should have access to limited control panel " u="1"/>
        <s v="Task |  | 02830 - IBB configs need to be updated to use a different service account on QA" u="1"/>
        <s v="Bug |  01316 - BIT-78 All Reports- Default Column Fields " u="1"/>
        <s v="Bug |  | 01307 - BIT-90 Report Landing Page- Open Order Status Report- remove parameters from selection screen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Ballpark - Demand |  00000 - Dummy Feature of Roles Configuration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 | 00014 - Language selection functionality" u="1"/>
        <s v="Bug |  00804 - User Customer Name (Employer) is incorrect" u="1"/>
        <s v="Bug |  02555 - 386 (BDT) - Poly IBB On Hand Qty Incorrect" u="1"/>
        <s v="Feature |  00083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Feature |  | 00254 - View/Edit my User Profile" u="1"/>
        <s v="Bug |  02017 - 264 (BDT) - Viewing documents on mobile device" u="1"/>
        <s v="Bug |  | 02118 - 304(BDT) - 2FA has inconsistent behavior" u="1"/>
        <s v="Bug |  | 01644 - Mensagem de campo obrigatório só é exibida em um campo" u="1"/>
        <s v="Feature |  02599 - Enable 2FA &quot;Hard Switch&quot; in properties" u="1"/>
        <s v="Task | 00670 - Update Email templates" u="1"/>
        <s v="Feature |  00072 - Full story version 4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Feature |  | 02599 - Enable 2FA &quot;Hard Switch&quot; in properti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 01364 - Scheduled Releases Customer PO" u="1"/>
        <s v="Feature |  00011 - All Projects Configuration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Bug |  02703 - 398 (BDT) - Tyson Shipments missing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Task | 00418 - Criar o componente de multi-moeda e a mudança da exibição nas telas que são utilizadas - Atividade FrontEnd" u="1"/>
        <s v="Bug |  02591 - ORM exceptions for Customer Location data sync " u="1"/>
        <s v="Feature |  01428 - Updates to handle Standard Pallet Qty data" u="1"/>
        <s v="Bug |  | 02195 - 311 (BDT) - ERC 649A- Orders Page- report on main page has been incorrectly replaced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Feature |  | 00211 - Style and colors" u="1"/>
        <s v="Bug |  | 02468 - 378 (BDT) - Report Functionality- limit to reports showing per page but not additional pages to view" u="1"/>
        <s v="Feature |  00080 - All external users are re-directed to the  dashboard" u="1"/>
        <s v="Bug |  | 00194 - Make bootstrap grid match theme media widths" u="1"/>
        <s v="Task | 00476 - Mudança nas chamadas do serviço do SUC" u="1"/>
        <s v="Task | 00839 - Sprint Documentation" u="1"/>
        <s v="Feature |  | 01180 - Updates to Bemis Portal Navigation" u="1"/>
        <s v="Bug |  01997 - 260 (BDT) - Orders page- tablet view change page orientation from portrait to landscape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 | 00025 - Notify Google LMS of User activity" u="1"/>
        <s v="Bug |  | 02019 - 266 (BDT) - Iphone view of welcome page- order of pages 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Task |  00975 - Sprint Documentation SP10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Task |  | 00707 - Architectural discussions for Sprint 5" u="1"/>
        <s v="Task | 00971 - Automated test sprint 9" u="1"/>
        <s v="Task | 00711 - Prepare PROD deployment in AWS (Ireland region)" u="1"/>
        <s v="Bug |  00179 - Internet Explorer Story List Text Missing" u="1"/>
        <s v="Bug |  | 01338 - BIT-99 Shipment Card Item Detail Box Scrolling Bar" u="1"/>
        <s v="Bug |  | 02047 - 275 (BDT) - Order Pg Sort Functionality" u="1"/>
        <s v="Feature |  | 00058 - Carrier List CRUD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Task |  | 00481 - UAT/Prod Deployment" u="1"/>
        <s v="Task |  | 00044 - BEMISCP-11 When to onboard new customer - What to do when onboarding new cust" u="1"/>
        <s v="Feature |  | 00295 - Products + Service &gt; Trading" u="1"/>
        <s v="Feature |  | 00056 - Implement Celsus sync job to index Liferay Sites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 | 03045 -  BDT 489 - Portal LDAP configuration change" u="1"/>
        <s v="Bug |  01448 - BIT-154 User Agreement Link " u="1"/>
        <s v="Feature |  00375 - Buyer - Reports Landing Page" u="1"/>
        <s v="Feature | 00367 - Welcome screen /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 00166 - Add behavior to Homepage links" u="1"/>
        <s v="Bug |  02216 - 291 (BDT) - Release Pg Release PO incorrect" u="1"/>
        <s v="Bug |  | 02934 - BIN Doc Service Test Invoice URL Parameters" u="1"/>
        <s v="Task |  | 00592 - Homepage hero banner text is too large" u="1"/>
        <s v="Task |  | 00862 - Collect remaining Go-Live tasks" u="1"/>
        <s v="Bug |  | 01417 - The Company logo will not populate on Welcome page" u="1"/>
        <s v="Feature |  | 00024 - Questions Portlet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 | 00022 - Investors - Overview" u="1"/>
        <s v="Bug |  00306 - Break page buttons evenly, centered" u="1"/>
        <s v="Feature |  00645 - Buyer - Security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Task |  00370 - Common and specific infrastructure to the angular-portlet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| 02217 - 320 (BDT) - Shipment Pg Bemis Order#/Line# Incorrect" u="1"/>
        <s v="Bug |  | 02130 - 306 (BDT) - Orders Page-Report button" u="1"/>
        <s v="Ballpark - Demand | 00000 - Dummy Feature of Tools - Worklogger" u="1"/>
        <s v="Task |  | 00925 - Internal SIM users should be added to the SIM organization automatically upon first login" u="1"/>
        <s v="Bug |  | 01183 - Reports Landing Page - Report Header is not aligned properly" u="1"/>
        <s v="Task |  | 01102 - Export to SIMPS enhancements required" u="1"/>
        <s v="Bug | 01102 - Mensaje de error al intentar hacer mas de 10 transferencias a terceros" u="1"/>
        <s v="Bug | 01074 - Personal transfers - Dropdown menus slightly move other fields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 02485 - 380 (BDT) - Documents functionality missing add Basic Document" u="1"/>
        <s v="Bug |  01264 - Cust Item Font color on Item detail view is incorrect" u="1"/>
        <s v="Bug |  | 01305 -   Multiple Fields showing incorrectly on the Orders Landing Page. " u="1"/>
        <s v="Feature |  00184 - Key Company Data" u="1"/>
        <s v="Feature |  00329 - Site map" u="1"/>
        <s v="Feature |  00225 - Search Orders by Indexed fields" u="1"/>
        <s v="Feature |  | 00205 - CSR - notes - viewable internally only " u="1"/>
        <s v="Feature |  00007 - Design menus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Bug |  | 00113 - Pie Charts are only displaying one column of data" u="1"/>
        <s v="Bug |  | 02431 - 365 (BDT) - On Hand Inventory- mobile- click link on orders page takes you to completed shipments tab" u="1"/>
        <s v="Task |  | 00995 - Functions required to maintain 'Child' records" u="1"/>
        <s v="Bug |  | 02116 - 300 (BDT) - Releases page iphone footer issues" u="1"/>
        <s v="Bug |  | 01151 - CSR should have access to limited control panel " u="1"/>
        <s v="Bug | 00941 - Explore the reason why the QA environment does not send email notification" u="1"/>
        <s v="Feature |  | 00229 - View Order Note." u="1"/>
        <s v="Bug |  | 01875 - 214 (BDT)Theme test- excel logo wrong color and font spacing incorrect" u="1"/>
        <s v="Bug |  | 01057 - User profile editing is accessible to users other than the profile owner." u="1"/>
        <s v="Bug |  | 01102 - Mensaje de error al intentar hacer mas de 10 transferencias a terceros" u="1"/>
        <s v="Bug |  02347 - Unable to generate reports against SSRS" u="1"/>
        <s v="Feature |  00016 - Required Fields" u="1"/>
        <s v="Feature |  | 00136 - Choose the section of the image to show" u="1"/>
        <s v="Bug |  01195 -  Icons do not display properly on the Global Search Results Page" u="1"/>
        <s v="Bug |  02049 - 278 (BDT) - On-hand inventory page- iphone issue with footer" u="1"/>
        <s v="Task |  00126 - Sales Order Status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 01267 - Cancel button on Locations filter does not work " u="1"/>
        <s v="Feature | 00261 - Notes view" u="1"/>
        <s v="Bug | 00010 - Product Attribute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Feature |  00511 - Releases landing page" u="1"/>
        <s v="Feature |  | 00221 - Orders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Feature |  02445 - 321 (BDT) - Update the Shipments to use a field on Delivery vs. from Orders" u="1"/>
        <s v="Feature |  00352 - Location selection persists between logout and login" u="1"/>
        <s v="Task | 00255 - Atividades Gerais sprint 06" u="1"/>
        <s v="Feature |  | 00224 - Order Detail in Orders by PO" u="1"/>
        <s v="Bug | 01086 - Validation is ocurring too early in &quot;Hacer&quot; field (personal transfer)." u="1"/>
        <s v="Feature |  00138 - Carrousel for full story pages" u="1"/>
        <s v="Feature |  02407 - Change date field used for selecting invoices" u="1"/>
        <s v="Bug |  02710 - 389 (BDT) - CSR AD group users are not set up properly" u="1"/>
        <s v="Bug |  01548 - Customer logo is not displayed on parent or child location dashboards" u="1"/>
        <s v="Feature |  | 01526 - Update the report that is called from the Open Order Landing Page" u="1"/>
        <s v="Bug |  | 01104 - The User can not insert an amount - Internet Explorer V11- Third party transfers" u="1"/>
        <s v="Bug |  | 00941 - Explore the reason why the QA environment does not send email notification" u="1"/>
        <s v="Task |  | 00975 - Sprint Documentation SP10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 00077 - Import Users and Groups from AD" u="1"/>
        <s v="Feature |  00359 - Batch details in on-hand inventory" u="1"/>
        <s v="Bug |  01684 - Add dependency in Theme for freemarker contributor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Task |  01045 - Have a way to correct the Child template in PROD" u="1"/>
        <s v="Feature |  | 00088 - Customer Org Hierarchy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Bug | 01076 - Red line indicating error does not appear when leaving empty the &quot;Cuenta destino&quot; field (personal transfer).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 | 00217 - Update Customer logo" u="1"/>
        <s v="Bug |  02232 - 330 (BDT) - Order Pg Bemis Product ID missing" u="1"/>
        <s v="Bug | 02231 - 327 (BDT) - Completed Shipments Sub-Page/Shipment Missing" u="1"/>
        <s v="Bug |  | 02001 - Duplicate Entry Exception for Orders" u="1"/>
        <s v="Task |  02830 - IBB configs need to be updated to use a different service account on QA" u="1"/>
        <s v="Feature |  00058 - Carrier List CRUD" u="1"/>
        <s v="Task |  00670 - Automated tests for Sprint 4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Feature |  | 02702 - 417 (BDT) - Consignment Overstated Shipped Qty on Orders Pg" u="1"/>
        <s v="Task |  02939 - Update LDAP configs now that FP 13 has fixed automatic loading of configs" u="1"/>
        <s v="Task |  | 00095 - SMS Spec Detail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Bug |  | 01293 - BIT-77 Missing sales order Data3" u="1"/>
        <s v="Bug |  | 01922 - Standard Pallet Qty should be N/A when batch line Pallet amount is N/A" u="1"/>
        <s v="Bug |  01318 - Report Time not correct" u="1"/>
        <s v="Bug |  | 02633 - 387 (BDT) - Missing any Shipments for Premium Waters" u="1"/>
        <s v="Bug |  02563 - 392 (BDT) - Inventory Pg Standard Pallet Qty and UoM missing" u="1"/>
        <s v="Feature |  01643 - Update Sales Order Data Sync logic" u="1"/>
        <s v="Feature |  | 00359 - Batch details in on-hand inventory" u="1"/>
        <s v="Bug |  | 01994 - 246 (BDT) - Order Pg Req Date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Bug |  | 02593 - Report Preview UI issues " u="1"/>
        <s v="Task | 00905 - Add History and Start dates to a number of Fields" u="1"/>
        <s v="Task |  | 00064 - BEMISCP-11 CSR hierarchy" u="1"/>
        <s v="Bug |  00578 - Image Animations do not match mockups for Stories" u="1"/>
        <s v="Ballpark - Demand | 00000 - Dummy Feature of Tools - Sonar" u="1"/>
        <s v="Feature |  | 02905 - 470 (BDT) Updates to Consignment logic - Completed Shipments Sub-page shipped qty mismatched" u="1"/>
        <s v="Feature |  | 00286 - Global search" u="1"/>
        <s v="Task | 00597 - Atividades Gerais Sprint 08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Task |  00050 - Create portlet to add location based configurations" u="1"/>
        <s v="Bug |  01639 - BIT-159 Create Access Path for CSRs to Customer and User Profiles" u="1"/>
        <s v="Bug | 01645 - Cadastro de fornecedor com textos grandes quebram o cadastro" u="1"/>
        <s v="Task | 00071 - BEMISCP-11 Validate with Process Owners - Internal entitlements" u="1"/>
        <s v="Feature |  | 00063 - Show full story on Media Center" u="1"/>
        <s v="Feature |  | 00509 - View and Download Invoice and BoL " u="1"/>
        <s v="Bug |  00175 - Sprint 2 minor fixes" u="1"/>
        <s v="Bug |  | 00458 - Indexing of Web Content has errors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 | 00307 - Co-packer multi-selection" u="1"/>
        <s v="Feature |  01575 - User friendly error page" u="1"/>
        <s v="Bug |  00722 - Race condition in DataSyncEngineImpl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 | 02696 - JDBC Connection Exceptions in logs" u="1"/>
        <s v="Task |  00752 - Atividades gerais sprint 10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Feature |  00377 - Generate Shipping Reports" u="1"/>
        <s v="Bug |  | 00830 - Two Factor authentication configuration is in the wrong category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Bug |  | 02042 - 270 (BDT) Global Search displays error" u="1"/>
        <s v="Feature |  00007 - Add expiration date" u="1"/>
        <s v="Feature |  00371 - Customer Profile updates from IBB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Task |  | 00003 - Setup LCS activation" u="1"/>
        <s v="Task |  | 00638 - Apply and verify fix for CEMEX-21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Bug |  00784 - Modify default date range for shipment, release, and order screens" u="1"/>
        <s v="Bug | 01644 - Mensagem de campo obrigatório só é exibida em um campo" u="1"/>
        <s v="Dummy Feature |  00000 - Dummy Feature of  00054 - Tools - Indicators" u="1"/>
        <s v="Task | 00095 - SMS Spec Detail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 | 01985 - 243 (BDT) - Orders Page Material Avail Date/Req Date Incorrect " u="1"/>
        <s v="Task |  00049 - Update implementation for Notifier entity service (formerly Configuration)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 | 00206 - Populate Customer Profile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Task |  | 00007 - Alinhamento do Workflow Front-end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Task |  | 00834 - Automated tests for Sprint 6" u="1"/>
        <s v="Task | 00048 - BEMISCP-11 Previous customer Item Number" u="1"/>
        <s v="Task | 00862 - Collect remaining Go-Live tasks" u="1"/>
        <s v="Bug |  | 01414 - BIT-121 Report time range selection box sizing - Shipments and Releases Report Test" u="1"/>
        <s v="Feature |  00150 - Company profile page" u="1"/>
        <s v="Task | 00495 - Update products based on feedback" u="1"/>
        <s v="Task |  | 00580 - Change Reports page &quot;SEC Filings&quot; section to open in a new tab" u="1"/>
        <s v="Task |  | 00589 - Review page structure and templates" u="1"/>
        <s v="Feature |  | 01007 - Requirement changes for Reports" u="1"/>
        <s v="Bug |  | 00820 - Enter the portal without logging back" u="1"/>
        <s v="Feature | 00349 - Global search - not show pricing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Bug |  01364 - BIT-114 Scheduled Releases Customer PO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Feature |  | 01473 - Switch to SOAP calls" u="1"/>
        <s v="Bug |  01737 - User Agreement link does not show content" u="1"/>
        <s v="Bug |  | 02377 - SSRS connection settings are not set during deployment " u="1"/>
        <s v="Bug | 01119 - BIT-145 State, zip and Country details missing from Ship From location on Releases Page" u="1"/>
        <s v="Bug |  | 01995 - 257 (BDT) - Orders page- mobile footer cutting off fields" u="1"/>
        <s v="Bug |  | 01967 - 235 (BDT) - confirmed quantity in view details shows error 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 01007 - Requirement changes for Reports" u="1"/>
        <s v="Task |  00603 - Create Earnings Webcast 1Q 17 page" u="1"/>
        <s v="Task |  | 01133 - Atividades de automação do Sprint 16. " u="1"/>
        <s v="Bug | 00498 - Fix QA issues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Feature | 00079 - As an internal user, when I successfully login to the portal, I am redirected to the CSR site within the portal" u="1"/>
        <s v="Task |  | 01775 - Theme Dependency needs to be updated due to core changes" u="1"/>
        <s v="Task |  00255 - Atividades Gerais sprint 06" u="1"/>
        <s v="Feature |  | 00801 - List shipments from specific Order" u="1"/>
        <s v="Feature |  | 00006 - Add vers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 | 01420 - BIT-103 Time, status and report freezes" u="1"/>
        <s v="Feature |  00305 - Co-Packer - Role by Ship To" u="1"/>
        <s v="Ballpark - Demand | 00000 - Dummy Feature of Content Management" u="1"/>
        <s v="Feature |  00509 - View and Download Invoice and BoL 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Ballpark - Demand |  00000 - Dummy Feature of Enhancement - Buyer Inventory Management 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Feature |  02489 - Change Requested Date Logic" u="1"/>
        <s v="Bug |  | 02485 - 380 (BDT) - Documents functionality missing add Basic Document" u="1"/>
        <s v="Bug | 01069 - Notifications appear overlapped" u="1"/>
        <s v="Bug |  00069 - Menu not working when on mobile mode" u="1"/>
        <s v="Task |  00025 - Configuração da infraestrutura de DevOps" u="1"/>
        <s v="Bug |  | 01203 - SSRS integration config had wrong password for QA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00569 - Create support for showing maintenance page in nginx during Liferay's startup" u="1"/>
        <s v="Feature |  00401 - Careers &gt; Locations and Functions" u="1"/>
        <s v="Task |  00597 - Atividades Gerais Sprint 08" u="1"/>
        <s v="Task |  00418 - Criar o componente de multi-moeda e a mudança da exibição nas telas que são utilizadas - Atividade FrontEnd" u="1"/>
        <s v="Bug |  01265 - Bemis Logo Compression/Crowding" u="1"/>
        <s v="Feature |  02886 - Always display BOL and Invoice links" u="1"/>
        <s v="Task |  | 01331 - Trocar chamadas fake pelos Serviços SUC / Testar o retorno dos dados e corrigir incosistências" u="1"/>
        <s v="Feature |  01440 - Remove date limit on Orders Landing Page display" u="1"/>
        <s v="Feature |  01873 - 211 (BDT) Report parameter issue from page view buttons- Open and Closed/ Releases and Shipment History 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Task |  00450 - Setup Liferay Development Infrastructure" u="1"/>
        <s v="Task |  | 00384 - Setup Bemis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 | 00010 - Product Attribute" u="1"/>
        <s v="Bug |  01261 - BIT-68 Optional fields not correctly formatted or are missing in open and closed order report" u="1"/>
        <s v="Bug |  02214 - Not all shipments are being synced from IBB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Bug |  02349 - 238 (BDT) - Item Level Report Preview is blank   " u="1"/>
        <s v="Bug |  | 02027 - 272 (BDT) - User Profile- Buyer missing Job Title" u="1"/>
        <s v="Ballpark - Demand |  | 00000 - Dummy Feature of Roles Configuration" u="1"/>
        <s v="Feature |  00125 - Product spec detail page - CSR view" u="1"/>
        <s v="Bug |  00371 - RDR sync failing halfway through ORG sync" u="1"/>
        <s v="Feature |  | 00234 - Services Page" u="1"/>
        <s v="Feature | 00380 - Logistics Order History - No Pricing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Bug |  02116 - 300 (BDT) - Releases page iphone footer issues" u="1"/>
        <s v="Feature |  00110 - Buyer - Show Expanded Shipment View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Task |  00171 - Replace stock images with real images from Bank of America" u="1"/>
        <s v="Feature |  00215 - Login &amp; Logout" u="1"/>
        <s v="Task |  | 00640 - Apply and verify fix for CEMEX-23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 00118 - Include videos on the full story page" u="1"/>
        <s v="Bug |  00856 - Spacing is incorrect across all pages" u="1"/>
        <s v="Bug |  00860 - Date Format is incorrect on all Pages" u="1"/>
        <s v="Feature |  | 00060 - Wip validator service REST" u="1"/>
        <s v="Bug |  | 00804 - User Customer Name (Employer) is incorrect" u="1"/>
        <s v="Bug |  | 02555 - 386 (BDT) - Poly IBB On Hand Qty Incorrect" u="1"/>
        <s v="Task |  | 00495 - Update products based on feedback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Bug |  | 00978 - Portlet 'Candiate Photo' is failing with an error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Feature |  02878 - Update Carrier list for portal 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354 - Sort on Landing page" u="1"/>
        <s v="Feature | 00355 - Sort on Landing page" u="1"/>
        <s v="Bug |  | 02860 - User Profile dropdown is wrapping " u="1"/>
        <s v="Bug | 03139 - 570 BDT - Reports are not automatically downloading" u="1"/>
        <s v="Bug |  | 01323 - Add documents button is inside the footer" u="1"/>
        <s v="Feature |  | 00018 - Concrete Incubator webcontent" u="1"/>
        <s v="Bug |  | 00371 - RDR sync failing halfway through ORG sync" u="1"/>
        <s v="Feature |  | 03037 - 517 BDT - Ship To filters should be checked" u="1"/>
        <s v="Task |  01803 - QA Deployment Documentation" u="1"/>
        <s v="Feature | 00334 - As a buyer, I can schedule an ASN to be sent to me, so that I know when product has shipped" u="1"/>
        <s v="Bug |  01191 - Select All and Clear All links in Location filter do not work" u="1"/>
        <s v="Task |  | 01732 - Automated Tests SP9 - Functional tests" u="1"/>
        <s v="Feature |  01857 - 199 (BDT)Report Parameter - Date range can have a null value" u="1"/>
        <s v="Task |  | 01095 - Ajuste no componente de Upload utilizado no SIGEX, nas telas que permitem edição. " u="1"/>
        <s v="Feature |  00107 - Shipments Landing Page" u="1"/>
        <s v="Feature |  | 00101 - Product landing page" u="1"/>
        <s v="Feature |  | 00354 - Sort on Landing page" u="1"/>
        <s v="Feature |  | 00355 - Sort on Landing page" u="1"/>
        <s v="Task | 00834 - Automated tests for Sprint 6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 | 01455 - [Mudança evolutiva na tela de consulta dos Tipos de visto] Destacar o motivo do agendamento dos tipos de vistos agendados. " u="1"/>
        <s v="Task |  | 00567 - Add FB Pixel snippet to theme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Feature |  | 00023 - Add SCORM support" u="1"/>
        <s v="Feature |  01349 - Update default Sort Order on Shipments Landing Page " u="1"/>
        <s v="Bug |  00829 - Order Description not wrapping correctly" u="1"/>
        <s v="Bug |  | 00632 - Orders - Move view details link below order Date" u="1"/>
        <s v="Feature | 01724 - Update the order of report sections on the Reports Landing Page" u="1"/>
        <s v="Feature |  | 00365 - Left Navigation Expand / Collapse on all pages" u="1"/>
        <s v="Feature |  | 02862 - Customize Email Templates for users " u="1"/>
        <s v="Task |  | 00235 - IBB Request Log" u="1"/>
        <s v="Bug |  02697 - Duplicate key row in object 'dbo.Bemis_Order'" u="1"/>
        <s v="Feature |  00320 - Become a supplier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 02130 - 306 (BDT) - Orders Page-Report button" u="1"/>
        <s v="Task |  | 00048 - BEMISCP-11 Previous customer Item Number" u="1"/>
        <s v="Bug |  00188 - Fix java script errors" u="1"/>
        <s v="Task |  | 00085 - Prebill Inquiry" u="1"/>
        <s v="Bug |  | 02570 - Bemis User Agreement is not displaying on first time log in  " u="1"/>
        <s v="Feature |  | 00262 - On-Hand Inventory View for a specific item" u="1"/>
        <s v="Task |  | 00220 - Research: Error when creating a WebContent with nested WebContent" u="1"/>
        <s v="Bug |  01563 - SAP Order 541116 Missing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Bug |  | 02959 - BDT 483- Forgot Password error message" u="1"/>
        <s v="Bug |  | 02390 - Scheduled Releases Sub-Page No Sort Order" u="1"/>
        <s v="Bug |  | 01054 - Entries on the Release Page are not displaying 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 | 01013 - Update home page issues" u="1"/>
        <s v="Feature | 00379 - View Orders for a specific Cust Item" u="1"/>
        <s v="Feature | 00335 - As a CSR, I can schedule an ASN to be sent to me or my customer, so that we can be notified of when product has shipped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Feature |  | 01444 - Create Handling Unit Report " u="1"/>
      </sharedItems>
    </cacheField>
    <cacheField name="SUBTASK_TYPE" numFmtId="0">
      <sharedItems containsBlank="1" count="26">
        <s v="Alpha Test"/>
        <s v="QA"/>
        <s v="Feature Review"/>
        <s v="Frontend Development"/>
        <s v="Sub-Task"/>
        <s v="Backend Development"/>
        <s v="Alpha Bug"/>
        <s v="Tech Planning"/>
        <s v="Feature Planning"/>
        <s v="UX"/>
        <s v="BALLPARK - Demand"/>
        <s v="BALLPARK - Feature Review"/>
        <s v="BALLPARK - Subtask"/>
        <s v="BALLPARK - Alpha Test"/>
        <s v="BALLPARK - Developer Support"/>
        <s v="BALLPARK - Planning"/>
        <s v="BALLPARK - UX"/>
        <m/>
        <s v="Ballpark - Feature Planning" u="1"/>
        <s v="Task" u="1"/>
        <s v="BALLPARK - QA/UAT Support" u="1"/>
        <s v="Ballpark - Development Support" u="1"/>
        <s v="Ballpark - QA Support" u="1"/>
        <s v="Ballpark - Tech Planning" u="1"/>
        <s v="Ballpark - Dummy Feature" u="1"/>
        <s v="BALLPARK - Development" u="1"/>
      </sharedItems>
    </cacheField>
    <cacheField name="SUBTASK_STATUS" numFmtId="0">
      <sharedItems containsBlank="1"/>
    </cacheField>
    <cacheField name="SUBTASK_NUM" numFmtId="0">
      <sharedItems containsBlank="1"/>
    </cacheField>
    <cacheField name="SUBTASK_SUMMARY" numFmtId="0">
      <sharedItems containsBlank="1"/>
    </cacheField>
    <cacheField name="SUBTASK_DESCRIPTION" numFmtId="0">
      <sharedItems containsBlank="1"/>
    </cacheField>
    <cacheField name="SUBTASK_FULL_DESCRIPTION" numFmtId="0">
      <sharedItems containsBlank="1"/>
    </cacheField>
    <cacheField name="DEMAND_ID" numFmtId="0">
      <sharedItems containsString="0" containsBlank="1" containsNumber="1" containsInteger="1" minValue="346910" maxValue="396830"/>
    </cacheField>
    <cacheField name="TASK_ID" numFmtId="0">
      <sharedItems containsString="0" containsBlank="1" containsNumber="1" containsInteger="1" minValue="0" maxValue="396997"/>
    </cacheField>
    <cacheField name="SUBTASK_ID" numFmtId="0">
      <sharedItems containsString="0" containsBlank="1" containsNumber="1" containsInteger="1" minValue="0" maxValue="397043"/>
    </cacheField>
    <cacheField name="planning_type" numFmtId="0">
      <sharedItems containsBlank="1"/>
    </cacheField>
    <cacheField name="task_release" numFmtId="0">
      <sharedItems containsBlank="1" count="24">
        <s v="No release set"/>
        <s v="Release 1"/>
        <s v="2-Discovery"/>
        <s v="1-POC"/>
        <s v="Release 9"/>
        <s v="Release 8"/>
        <s v="Release 7"/>
        <s v="Management"/>
        <s v="Release 6"/>
        <s v="Release 5"/>
        <s v="Release 3"/>
        <s v="Release 5 QA"/>
        <s v="Release 4 QA"/>
        <s v="Release 4"/>
        <s v="Release 3 QA"/>
        <s v="Release 1 QA"/>
        <s v="Release 2 QA"/>
        <s v="Release 2"/>
        <s v="Sprint 7"/>
        <s v="Sprint 6"/>
        <s v="Sprint 5"/>
        <s v="Sprint 4"/>
        <m/>
        <s v="Not Defined" u="1"/>
      </sharedItems>
    </cacheField>
    <cacheField name="worklog" numFmtId="0">
      <sharedItems containsString="0" containsBlank="1" containsNumber="1" minValue="0" maxValue="125"/>
    </cacheField>
    <cacheField name="wrong_worklog" numFmtId="0">
      <sharedItems containsString="0" containsBlank="1" containsNumber="1" containsInteger="1" minValue="0" maxValue="0"/>
    </cacheField>
    <cacheField name="Demand_ballpark" numFmtId="0">
      <sharedItems containsString="0" containsBlank="1" containsNumber="1" containsInteger="1" minValue="0" maxValue="200"/>
    </cacheField>
    <cacheField name="TASK_BALLPARK" numFmtId="0">
      <sharedItems containsString="0" containsBlank="1" containsNumber="1" minValue="0" maxValue="89"/>
    </cacheField>
    <cacheField name="tshirt_size" numFmtId="0">
      <sharedItems containsBlank="1"/>
    </cacheField>
    <cacheField name="Query_Type" numFmtId="0">
      <sharedItems containsBlank="1"/>
    </cacheField>
    <cacheField name="EffortEstimate" numFmtId="0">
      <sharedItems containsString="0" containsBlank="1" containsNumber="1" minValue="0" maxValue="35"/>
    </cacheField>
    <cacheField name="CycleEstimate" numFmtId="0">
      <sharedItems containsString="0" containsBlank="1" containsNumber="1" minValue="0" maxValue="42"/>
    </cacheField>
    <cacheField name="EffortOnBacklog" numFmtId="0">
      <sharedItems containsString="0" containsBlank="1" containsNumber="1" minValue="0" maxValue="35"/>
    </cacheField>
    <cacheField name="CycleOnBacklog" numFmtId="0">
      <sharedItems containsString="0" containsBlank="1" containsNumber="1" minValue="0" maxValue="42"/>
    </cacheField>
    <cacheField name="BallparkEffort" numFmtId="0">
      <sharedItems containsString="0" containsBlank="1" containsNumber="1" minValue="0" maxValue="35"/>
    </cacheField>
    <cacheField name="PlannedEffort" numFmtId="0">
      <sharedItems containsString="0" containsBlank="1" containsNumber="1" minValue="0" maxValue="19.148936170212767"/>
    </cacheField>
    <cacheField name="EffortDone" numFmtId="0">
      <sharedItems containsString="0" containsBlank="1" containsNumber="1" minValue="0" maxValue="19.148936170212767"/>
    </cacheField>
    <cacheField name="CycleDone" numFmtId="0">
      <sharedItems containsString="0" containsBlank="1" containsNumber="1" minValue="0" maxValue="22.978723404255319"/>
    </cacheField>
    <cacheField name="WorklogDone" numFmtId="0">
      <sharedItems containsString="0" containsBlank="1" containsNumber="1" minValue="0" maxValue="125"/>
    </cacheField>
    <cacheField name="WorklogDoing" numFmtId="0">
      <sharedItems containsString="0" containsBlank="1" containsNumber="1" minValue="0" maxValue="43.25"/>
    </cacheField>
    <cacheField name="CountTasks" numFmtId="0">
      <sharedItems containsString="0" containsBlank="1" containsNumber="1" minValue="0" maxValue="1"/>
    </cacheField>
    <cacheField name="CountDemands" numFmtId="0">
      <sharedItems containsString="0" containsBlank="1" containsNumber="1" minValue="0" maxValue="1"/>
    </cacheField>
    <cacheField name="CountSubtasks" numFmtId="0">
      <sharedItems containsString="0" containsBlank="1" containsNumber="1" containsInteger="1" minValue="0" maxValue="1"/>
    </cacheField>
    <cacheField name="SubtaskEstimativeForEEPCalculation" numFmtId="0">
      <sharedItems containsString="0" containsBlank="1" containsNumber="1" minValue="0" maxValue="19.148936170212767"/>
    </cacheField>
    <cacheField name="DemandOrderedStatus" numFmtId="0">
      <sharedItems containsBlank="1" count="9">
        <s v="3.Doing"/>
        <s v=""/>
        <e v="#N/A"/>
        <s v="0.Done"/>
        <s v="0.Cancelled"/>
        <m/>
        <s v="5.Open" u="1"/>
        <s v="2.To UAT" u="1"/>
        <s v="4.To Do" u="1"/>
      </sharedItems>
    </cacheField>
    <cacheField name="TaskOrderedStatus" numFmtId="0">
      <sharedItems containsBlank="1"/>
    </cacheField>
    <cacheField name="SubtaskOrderedStatus" numFmtId="0">
      <sharedItems containsBlank="1" count="9">
        <s v="3.Doing"/>
        <e v="#N/A"/>
        <s v="0.Done"/>
        <s v="0.Cancelled"/>
        <s v="2.To Review"/>
        <m/>
        <s v="5.Open" u="1"/>
        <s v="1.Reviewing" u="1"/>
        <s v="4.To Do" u="1"/>
      </sharedItems>
    </cacheField>
    <cacheField name="SubtaskOrderedFullDescription" numFmtId="0">
      <sharedItems containsBlank="1"/>
    </cacheField>
    <cacheField name="PlannedEffortOnBug" numFmtId="0">
      <sharedItems containsString="0" containsBlank="1" containsNumber="1" minValue="0" maxValue="10.638297872340425"/>
    </cacheField>
    <cacheField name="WorklogOnBug" numFmtId="0">
      <sharedItems containsString="0" containsBlank="1" containsNumber="1" minValue="0" maxValue="48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elo Walter" refreshedDate="42909.371749768521" createdVersion="6" refreshedVersion="6" minRefreshableVersion="3" recordCount="3664">
  <cacheSource type="worksheet">
    <worksheetSource name="AllIssues"/>
  </cacheSource>
  <cacheFields count="53">
    <cacheField name="project" numFmtId="0">
      <sharedItems containsBlank="1" count="18">
        <s v="PROJECT - GS SDLC"/>
        <s v="PROJECT - Google LMS"/>
        <s v="PROJECT - Cemex Web"/>
        <s v="PROJECT - Bemis CP"/>
        <m/>
        <s v="PROJECT - Malaguti" u="1"/>
        <s v="PROJECT - AonHewitt" u="1"/>
        <s v="PROJECT - Queiroz Galvão SIGEX" u="1"/>
        <s v="PROJECT - Tibco Software" u="1"/>
        <s v="PROJECT - Dannon" u="1"/>
        <s v="PROJECT - BOSCH - Migration" u="1"/>
        <s v="PROJECT - ELCART CMS" u="1"/>
        <s v="PROJECT - Qwipper" u="1"/>
        <s v="PROJECT - SIM International" u="1"/>
        <s v="PROJECT - Banco General Panama" u="1"/>
        <s v="PROJECT - Bank of America" u="1"/>
        <s v="PROJECT - HPI DaaS" u="1"/>
        <s v="PROJECT - SABESP - Portal Corporativo" u="1"/>
      </sharedItems>
    </cacheField>
    <cacheField name="demand_type" numFmtId="0">
      <sharedItems containsBlank="1" count="2">
        <s v="Demand"/>
        <m/>
      </sharedItems>
    </cacheField>
    <cacheField name="demand_status" numFmtId="0">
      <sharedItems containsBlank="1" count="11">
        <s v="Doing"/>
        <m/>
        <s v="Queued for Review"/>
        <s v="Deferred"/>
        <s v="Done"/>
        <s v="Cancelled"/>
        <s v="Complete" u="1"/>
        <s v="Open" u="1"/>
        <s v="QAing" u="1"/>
        <s v="To Do" u="1"/>
        <s v="To UAT" u="1"/>
      </sharedItems>
    </cacheField>
    <cacheField name="demand_num" numFmtId="0">
      <sharedItems containsBlank="1" containsMixedTypes="1" containsNumber="1" containsInteger="1" minValue="1" maxValue="2870" count="89">
        <s v="GSSDLC-53"/>
        <m/>
        <s v="GSSDLC-15"/>
        <s v="GSSDLC-52"/>
        <s v="GSSDLC-54"/>
        <s v="GSSDLC-87"/>
        <s v="GSSDLC-1"/>
        <s v="GOOGLE-4"/>
        <s v="GOOGLE-1"/>
        <s v="GOOGLE-3"/>
        <s v="GOOGLE-2"/>
        <s v="GOOGLE-5"/>
        <s v="GOOGLE-69"/>
        <s v="CEMEXWEB-633"/>
        <s v="CEMEXWEB-6"/>
        <s v="CEMEXWEB-16"/>
        <s v="CEMEXWEB-55"/>
        <s v="CEMEXWEB-54"/>
        <s v="CEMEXWEB-265"/>
        <s v="CEMEXWEB-17"/>
        <s v="CEMEXWEB-8"/>
        <s v="CEMEXWEB-56"/>
        <s v="BEMISCP-531"/>
        <s v="BEMISCP-519"/>
        <s v="BEMISCP-501"/>
        <s v="BEMISCP-444"/>
        <s v="BEMISCP-420"/>
        <s v="BEMISCP-533"/>
        <s v="BEMISCP-540"/>
        <s v="BEMISCP-539"/>
        <s v="BEMISCP-523"/>
        <s v="BEMISCP-443"/>
        <s v="BEMISCP-538"/>
        <s v="BEMISCP-366"/>
        <s v="BEMISCP-510"/>
        <s v="GSSDLC-113"/>
        <s v="GSSDLC-110"/>
        <s v="GSSDLC-56"/>
        <s v="CEMEXWEB-630"/>
        <s v="CEMEXWEB-65"/>
        <s v="BEMISCP-3231"/>
        <s v="BEMISCP-691"/>
        <s v="BEMISCP-541"/>
        <n v="57" u="1"/>
        <n v="443" u="1"/>
        <n v="1570" u="1"/>
        <n v="501" u="1"/>
        <n v="5" u="1"/>
        <n v="146" u="1"/>
        <n v="420" u="1"/>
        <n v="15" u="1"/>
        <n v="265" u="1"/>
        <n v="2" u="1"/>
        <n v="6" u="1"/>
        <n v="1438" u="1"/>
        <n v="16" u="1"/>
        <n v="510" u="1"/>
        <n v="17" u="1"/>
        <n v="540" u="1"/>
        <n v="630" u="1"/>
        <n v="65" u="1"/>
        <n v="533" u="1"/>
        <n v="54" u="1"/>
        <n v="56" u="1"/>
        <n v="1429" u="1"/>
        <n v="539" u="1"/>
        <n v="58" u="1"/>
        <n v="1" u="1"/>
        <n v="519" u="1"/>
        <n v="3" u="1"/>
        <n v="8" u="1"/>
        <n v="496" u="1"/>
        <n v="538" u="1"/>
        <n v="221" u="1"/>
        <n v="2870" u="1"/>
        <n v="1439" u="1"/>
        <n v="1652" u="1"/>
        <n v="531" u="1"/>
        <n v="444" u="1"/>
        <n v="1657" u="1"/>
        <n v="29" u="1"/>
        <n v="1437" u="1"/>
        <n v="1527" u="1"/>
        <n v="53" u="1"/>
        <n v="366" u="1"/>
        <n v="4" u="1"/>
        <n v="691" u="1"/>
        <n v="55" u="1"/>
        <n v="523" u="1"/>
      </sharedItems>
    </cacheField>
    <cacheField name="DEMAND_SUMMARY" numFmtId="0">
      <sharedItems containsBlank="1"/>
    </cacheField>
    <cacheField name="demand_description" numFmtId="0">
      <sharedItems containsBlank="1" count="200">
        <s v="00053 - Tools - Dashboard"/>
        <m/>
        <s v="00015 - JIRA Customizations/Automations"/>
        <s v="00052 - Tools - CI Server"/>
        <s v="00054 - Tools - Indicators"/>
        <s v="00087 - SDLC Process"/>
        <s v="00001 - Objective Taskboard"/>
        <s v="00004 - Google LMS Integration"/>
        <s v="00001 - Enhanced Group Functionality (Site)"/>
        <s v="00003 - OpenID Connect SSO Support "/>
        <s v="00002 - User Activity Tracking"/>
        <s v="00005 - System Architecture"/>
        <s v="00069 - UI &amp; Theme"/>
        <s v="00633 - Sustainability - Overview"/>
        <s v="00006 - Theme"/>
        <s v="00016 - Stories"/>
        <s v="00055 - Products + Service"/>
        <s v="00054 - About Us"/>
        <s v="00265 - Suppliers Section"/>
        <s v="00017 - Investors"/>
        <s v="00008 - Homepage"/>
        <s v="00056 - Sustainability"/>
        <s v="00531 - System Architecture"/>
        <s v="00519 - Buyer - Portal Foundations"/>
        <s v="00501 - IBB Integration"/>
        <s v="00444 - CSR - Customer and User Profile"/>
        <s v="00420 - Buyer - Shipment Management"/>
        <s v="00533 - Bemis CP Theme"/>
        <s v="00540 - Buyer - Dashboard"/>
        <s v="00539 - Buyer - Inventory Management"/>
        <s v="00523 - CSR - Portal Foundations"/>
        <s v="00443 - Buyer views Customer and User Profiles"/>
        <s v="00538 - Buyer - Reports"/>
        <s v="00366 - Buyer - Order Management"/>
        <s v="00510 - Buyer - Release Management"/>
        <s v="M | 00113 - Cancel task test"/>
        <s v="M | 00110 - Demand without assignee GSSDLC"/>
        <s v="M | 00056 - Tools - Worklogger"/>
        <s v="M | 00630 - Need Credentials for the Following Users"/>
        <s v="M | 00065 - Roles Configuration"/>
        <s v="M | 03231 - Demand without assignee BEMISCP"/>
        <s v="M | 00691 - Liferay Workspace Maintenance and Improvements"/>
        <s v="M | 00541 - CSR - Dashboard"/>
        <s v=" 00151 - Management Team" u="1"/>
        <s v="00501  - IBB Integration" u="1"/>
        <s v=" 00029 - Stock ticker portlet" u="1"/>
        <s v="00510  - Buyer - Release Management" u="1"/>
        <s v="00630 - Need Credentials for the Following Users" u="1"/>
        <s v=" 00221 - Orders Landing Page" u="1"/>
        <s v=" | 00065 - Roles Configuration" u="1"/>
        <s v="00443  - Buyer - Customer and User Profile" u="1"/>
        <s v=" | 00005 - System Architecture" u="1"/>
        <s v=" | 00531 - System Architecture" u="1"/>
        <s v=" | 00523 - CSR - Portal Foundations" u="1"/>
        <s v=" 00002 - User Activity Tracking" u="1"/>
        <s v=" 00054 - About Us" u="1"/>
        <s v="01657 - Enhancement - Buyer Portal Foundations" u="1"/>
        <s v=" | 00016 - Stories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420 - Buyer - Shipment" u="1"/>
        <s v=" | 00055 - Products + Service" u="1"/>
        <s v=" 00006 - Theme" u="1"/>
        <s v=" 00443 - Buyer - Customer and User Profile" u="1"/>
        <s v=" 01439 - Enhanced Portal Foundation Settings" u="1"/>
        <s v=" 00540 - Buyer - Dashboard" u="1"/>
        <s v="00055 - Tools - Sonar" u="1"/>
        <s v=" 00001 - Enhanced Group Functionality" u="1"/>
        <s v="00444  - CSR - Customer and User Profile" u="1"/>
        <s v=" | 00056 - Sustainability" u="1"/>
        <s v=" | 00633 - Sustainability" u="1"/>
        <s v=" 00173 - Corporate Governance" u="1"/>
        <s v=" | 00004 - Google LMS Integration" u="1"/>
        <s v="00496 - Buyer - Document Management" u="1"/>
        <s v=" | 00054 - Tools - Indicators" u="1"/>
        <s v=" 00420 - Buyer - Shipment Management" u="1"/>
        <s v=" 00496 - Buyer - Document Management" u="1"/>
        <s v=" | 00006 - Theme" u="1"/>
        <s v=" 00538 - Buyer - Reports" u="1"/>
        <s v="01527 - Updates for all Report " u="1"/>
        <s v="00057 - Tools - Sizing" u="1"/>
        <s v=" 00533 - Bemis CP Theme" u="1"/>
        <s v=" | 00003 - OpenID Connect SSO Support " u="1"/>
        <s v=" 00146 - Two Factor Authentication" u="1"/>
        <s v=" | 01437 - Enhancement - Buyer Shipment Management" u="1"/>
        <s v=" 00444 - CSR - Customer and User Profile" u="1"/>
        <s v=" 00001 - Enhanced Group Functionality (Site)" u="1"/>
        <s v="00444 - CSR - Access Customer and User Profile Information" u="1"/>
        <s v=" 00032 - Content Workflow" u="1"/>
        <s v=" | 00538 - Buyer - Reports" u="1"/>
        <s v=" 00058 - Tools - Github" u="1"/>
        <s v="00104 - User Management" u="1"/>
        <s v=" 00171 - Debt Information" u="1"/>
        <s v="00366  - Buyer - Order Management" u="1"/>
        <s v=" 00443 - Buyer views Customer and User Profiles" u="1"/>
        <s v=" 00142 - Ethics and compliance page" u="1"/>
        <s v=" | 00366 - Buyer - Order Management" u="1"/>
        <s v=" | 00052 - Tools - CI Server" u="1"/>
        <s v=" | 00420 - Buyer - Shipment Management" u="1"/>
        <s v=" | 00630 - Need Credentials for the Following Users" u="1"/>
        <s v=" 00001 - Objective Taskboard" u="1"/>
        <s v="00029 - Stock ticker portlet" u="1"/>
        <s v=" 00519 - Buyer - Portal Foundations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 00420 - Buyer - Shipment" u="1"/>
        <s v="01439 - Enhanced Portal Foundation Settings" u="1"/>
        <s v=" 00055 - Tools - Sonar" u="1"/>
        <s v=" 00055 - Products + Service" u="1"/>
        <s v=" 00691 - Liferay Workspace Maintenance and Improvements" u="1"/>
        <s v=" 00531 - System Architecture" u="1"/>
        <s v="00519 - Buyer - Portal Foundation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00420  - Buyer - Shipment" u="1"/>
        <s v=" 00016 - Stories" u="1"/>
        <s v=" 00055 - Products" u="1"/>
        <s v=" 00054 - Tools - Indicators" u="1"/>
        <s v=" | 00265 - Suppliers Section" u="1"/>
        <s v=" 00207 - Press Releases Page" u="1"/>
        <s v=" | 00002 - User Activity Tracking" u="1"/>
        <s v=" | 00519 - Buyer - Portal Foundations" u="1"/>
        <s v=" 00065 - Roles Configuration" u="1"/>
        <s v=" 02870 - Off-boarding Tasks" u="1"/>
        <s v=" | 00510 - Buyer - Release Management" u="1"/>
        <s v=" | 00069 - UI &amp; Theme" u="1"/>
        <s v="00531  - System Architecture" u="1"/>
        <s v=" | 00001 - Objective Taskboard" u="1"/>
        <s v="00496  - Buyer - Document Management" u="1"/>
        <s v="01429 - Enhancement - Buyer Order Management" u="1"/>
        <s v=" 00501 - IBB Integration" u="1"/>
        <s v="00443 - Buyer - Customer and User Profile" u="1"/>
        <s v="00092 - Content Management" u="1"/>
        <s v=" | 02870 - Off-boarding Tasks" u="1"/>
        <s v="00523  - CSR - Portal Foundations" u="1"/>
        <s v=" | 01527 - Updates for all Report " u="1"/>
        <s v=" | 00539 - Buyer - Inventory Management" u="1"/>
        <s v=" 01570 - Enhancement - Buyer Reports" u="1"/>
        <s v="00366 - Buyer - Order &amp; Inventory Management" u="1"/>
        <s v=" 01429 - Enhancement - Buyer Order Management" u="1"/>
        <s v=" 00053 - Tools - Dashboard" u="1"/>
        <s v=" | 00501 - IBB Integration" u="1"/>
        <s v="02870 - Off-boarding Tasks" u="1"/>
        <s v="01652 - Enhancement - Customer Data Sync" u="1"/>
        <s v=" 00541 - CSR - Dashboard" u="1"/>
        <s v=" 00149 - Company profile page" u="1"/>
        <s v="00519  - Buyer - Portal Foundations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 01657 - Enhancement - Buyer Portal Foundations" u="1"/>
        <s v=" 00054 - Our Story" u="1"/>
        <s v="00541 - CSR - Dashboard" u="1"/>
        <s v=" 00366 - Buyer - Order Management" u="1"/>
        <s v=" 00065 - Permissions" u="1"/>
        <s v=" | 00541 - CSR - Dashboard" u="1"/>
        <s v="01570 - Enhancement - Buyer Reports" u="1"/>
        <s v=" | 00008 - Homepage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 00017 - Investors" u="1"/>
        <s v=" 00057 - Tools - Sizing" u="1"/>
        <s v="00691 - Liferay Workspace Maintenance and Improvements" u="1"/>
        <s v=" 00016 - Media Center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 00056 - Tools - Worklogger" u="1"/>
        <s v="00065 - Roles Configuration" u="1"/>
        <s v=" | 01429 - Enhancement - Buyer Order Management" u="1"/>
        <s v=" 00265 - Suppliers Section" u="1"/>
        <s v=" 00008 - Homepage" u="1"/>
        <s v=" 00054 - Our History" u="1"/>
        <s v=" | 00058 - Tools - Github" u="1"/>
        <s v=" 00005 - System Architecture" u="1"/>
        <s v=" | 01570 - Enhancement - Buyer Reports" u="1"/>
        <s v="00443 - Buyer - Access Customer and User Profile Information" u="1"/>
      </sharedItems>
    </cacheField>
    <cacheField name="TASK_TYPE" numFmtId="0">
      <sharedItems containsBlank="1" count="6">
        <s v="Feature"/>
        <s v="Bug"/>
        <s v="Task"/>
        <s v="BALLPARK - Demand"/>
        <m/>
        <s v="Dummy Feature" u="1"/>
      </sharedItems>
    </cacheField>
    <cacheField name="TASK_STATUS" numFmtId="0">
      <sharedItems containsBlank="1" count="25">
        <s v="QAing"/>
        <s v="To Alpha Test"/>
        <s v="Done"/>
        <s v="Doing"/>
        <s v="Alpha Testing"/>
        <s v="Queued for Review"/>
        <s v="Cancelled"/>
        <s v="To QA"/>
        <s v="To Feature Review"/>
        <s v="Feature Reviewing"/>
        <s v="Deferred"/>
        <m/>
        <s v="Ready for UAT" u="1"/>
        <s v="In Progress" u="1"/>
        <s v="Complete" u="1"/>
        <s v="Reopened" u="1"/>
        <s v="Selected for Development" u="1"/>
        <s v="Closed" u="1"/>
        <s v="Open" u="1"/>
        <s v="In UAT" u="1"/>
        <s v="Ready for QA" u="1"/>
        <s v="Ready for Review" u="1"/>
        <s v="To Do" u="1"/>
        <s v="To UAT" u="1"/>
        <s v="In Review" u="1"/>
      </sharedItems>
    </cacheField>
    <cacheField name="TASK_NUM" numFmtId="0">
      <sharedItems containsBlank="1" containsMixedTypes="1" containsNumber="1" containsInteger="1" minValue="0" maxValue="3045" count="1354">
        <s v="GSSDLC-76"/>
        <s v="GSSDLC-156"/>
        <s v="GSSDLC-127"/>
        <s v="GSSDLC-90"/>
        <s v="GSSDLC-107"/>
        <s v="GSSDLC-59"/>
        <s v="GSSDLC-99"/>
        <s v="GSSDLC-88"/>
        <s v="GSSDLC-75"/>
        <s v="GSSDLC-60"/>
        <s v="GSSDLC-44"/>
        <s v="GSSDLC-39"/>
        <s v="GSSDLC-16"/>
        <s v="GSSDLC-17"/>
        <s v="GSSDLC-11"/>
        <s v="GSSDLC-7"/>
        <s v="GSSDLC-2"/>
        <s v="GOOGLE-159"/>
        <s v="GOOGLE-23"/>
        <s v="GOOGLE-138"/>
        <s v="GOOGLE-144"/>
        <s v="GOOGLE-99"/>
        <s v="GOOGLE-22"/>
        <s v="GOOGLE-56"/>
        <s v="GOOGLE-87"/>
        <s v="GOOGLE-7"/>
        <s v="GOOGLE-33"/>
        <s v="GOOGLE-86"/>
        <s v="GOOGLE-16"/>
        <s v="GOOGLE-14"/>
        <s v="GOOGLE-20"/>
        <s v="GOOGLE-25"/>
        <s v="GOOGLE-6"/>
        <s v="GOOGLE-10"/>
        <s v="GOOGLE-34"/>
        <s v="GOOGLE-70"/>
        <s v="CEMEXWEB-664"/>
        <s v="CEMEXWEB-662"/>
        <s v="CEMEXWEB-647"/>
        <s v="CEMEXWEB-649"/>
        <s v="CEMEXWEB-637"/>
        <s v="CEMEXWEB-644"/>
        <s v="CEMEXWEB-635"/>
        <s v="CEMEXWEB-597"/>
        <s v="CEMEXWEB-632"/>
        <s v="CEMEXWEB-566"/>
        <s v="CEMEXWEB-549"/>
        <s v="CEMEXWEB-169"/>
        <s v="CEMEXWEB-2"/>
        <s v="CEMEXWEB-1"/>
        <s v="CEMEXWEB-567"/>
        <s v="CEMEXWEB-476"/>
        <s v="CEMEXWEB-462"/>
        <s v="CEMEXWEB-3"/>
        <s v="CEMEXWEB-578"/>
        <s v="CEMEXWEB-576"/>
        <s v="CEMEXWEB-517"/>
        <s v="CEMEXWEB-458"/>
        <s v="CEMEXWEB-225"/>
        <s v="CEMEXWEB-541"/>
        <s v="CEMEXWEB-585"/>
        <s v="CEMEXWEB-603"/>
        <s v="CEMEXWEB-598"/>
        <s v="CEMEXWEB-596"/>
        <s v="CEMEXWEB-593"/>
        <s v="CEMEXWEB-583"/>
        <s v="CEMEXWEB-584"/>
        <s v="CEMEXWEB-580"/>
        <s v="CEMEXWEB-568"/>
        <s v="CEMEXWEB-510"/>
        <s v="CEMEXWEB-227"/>
        <s v="CEMEXWEB-416"/>
        <s v="CEMEXWEB-328"/>
        <s v="CEMEXWEB-511"/>
        <s v="CEMEXWEB-514"/>
        <s v="CEMEXWEB-512"/>
        <s v="CEMEXWEB-406"/>
        <s v="CEMEXWEB-389"/>
        <s v="CEMEXWEB-379"/>
        <s v="CEMEXWEB-408"/>
        <s v="CEMEXWEB-412"/>
        <s v="CEMEXWEB-13"/>
        <s v="CEMEXWEB-407"/>
        <s v="CEMEXWEB-455"/>
        <s v="CEMEXWEB-461"/>
        <s v="CEMEXWEB-57"/>
        <s v="CEMEXWEB-456"/>
        <s v="CEMEXWEB-331"/>
        <s v="CEMEXWEB-397"/>
        <s v="CEMEXWEB-401"/>
        <s v="CEMEXWEB-405"/>
        <s v="CEMEXWEB-74"/>
        <s v="CEMEXWEB-329"/>
        <s v="CEMEXWEB-236"/>
        <s v="CEMEXWEB-161"/>
        <s v="CEMEXWEB-403"/>
        <s v="CEMEXWEB-334"/>
        <s v="CEMEXWEB-316"/>
        <s v="CEMEXWEB-377"/>
        <s v="CEMEXWEB-320"/>
        <s v="CEMEXWEB-319"/>
        <s v="CEMEXWEB-232"/>
        <s v="CEMEXWEB-306"/>
        <s v="CEMEXWEB-234"/>
        <s v="CEMEXWEB-136"/>
        <s v="CEMEXWEB-118"/>
        <s v="CEMEXWEB-318"/>
        <s v="CEMEXWEB-308"/>
        <s v="CEMEXWEB-293"/>
        <s v="CEMEXWEB-280"/>
        <s v="CEMEXWEB-266"/>
        <s v="CEMEXWEB-235"/>
        <s v="CEMEXWEB-184"/>
        <s v="CEMEXWEB-180"/>
        <s v="CEMEXWEB-179"/>
        <s v="CEMEXWEB-177"/>
        <s v="CEMEXWEB-166"/>
        <s v="CEMEXWEB-144"/>
        <s v="CEMEXWEB-138"/>
        <s v="CEMEXWEB-196"/>
        <s v="CEMEXWEB-283"/>
        <s v="CEMEXWEB-29"/>
        <s v="CEMEXWEB-295"/>
        <s v="CEMEXWEB-297"/>
        <s v="CEMEXWEB-218"/>
        <s v="CEMEXWEB-115"/>
        <s v="CEMEXWEB-168"/>
        <s v="CEMEXWEB-172"/>
        <s v="CEMEXWEB-174"/>
        <s v="CEMEXWEB-211"/>
        <s v="CEMEXWEB-230"/>
        <s v="CEMEXWEB-228"/>
        <s v="CEMEXWEB-167"/>
        <s v="CEMEXWEB-73"/>
        <s v="CEMEXWEB-145"/>
        <s v="CEMEXWEB-208"/>
        <s v="CEMEXWEB-220"/>
        <s v="CEMEXWEB-141"/>
        <s v="CEMEXWEB-143"/>
        <s v="CEMEXWEB-150"/>
        <s v="CEMEXWEB-152"/>
        <s v="CEMEXWEB-194"/>
        <s v="CEMEXWEB-188"/>
        <s v="CEMEXWEB-140"/>
        <s v="CEMEXWEB-69"/>
        <s v="CEMEXWEB-21"/>
        <s v="CEMEXWEB-128"/>
        <s v="CEMEXWEB-14"/>
        <s v="CEMEXWEB-72"/>
        <s v="CEMEXWEB-120"/>
        <s v="CEMEXWEB-24"/>
        <s v="CEMEXWEB-23"/>
        <s v="CEMEXWEB-22"/>
        <s v="CEMEXWEB-71"/>
        <s v="CEMEXWEB-10"/>
        <s v="CEMEXWEB-18"/>
        <s v="CEMEXWEB-63"/>
        <s v="CEMEXWEB-20"/>
        <s v="CEMEXWEB-19"/>
        <s v="CEMEXWEB-12"/>
        <s v="CEMEXWEB-15"/>
        <s v="CEMEXWEB-11"/>
        <s v="CEMEXWEB-9"/>
        <s v="CEMEXWEB-7"/>
        <s v="BEMISCP-3233"/>
        <s v="BEMISCP-3229"/>
        <s v="BEMISCP-3209"/>
        <s v="BEMISCP-3170"/>
        <s v="BEMISCP-3193"/>
        <s v="BEMISCP-3195"/>
        <s v="BEMISCP-3191"/>
        <s v="BEMISCP-3192"/>
        <s v="BEMISCP-3176"/>
        <s v="BEMISCP-3187"/>
        <s v="BEMISCP-2998"/>
        <s v="BEMISCP-3179"/>
        <s v="BEMISCP-2996"/>
        <s v="BEMISCP-3180"/>
        <s v="BEMISCP-3152"/>
        <s v="BEMISCP-3160"/>
        <s v="BEMISCP-3139"/>
        <s v="BEMISCP-3151"/>
        <s v="BEMISCP-3154"/>
        <s v="BEMISCP-3131"/>
        <s v="BEMISCP-3134"/>
        <s v="BEMISCP-3136"/>
        <s v="BEMISCP-3138"/>
        <s v="BEMISCP-3036"/>
        <s v="BEMISCP-3083"/>
        <s v="BEMISCP-3087"/>
        <s v="BEMISCP-3094"/>
        <s v="BEMISCP-3088"/>
        <s v="BEMISCP-3081"/>
        <s v="BEMISCP-3029"/>
        <s v="BEMISCP-3097"/>
        <s v="BEMISCP-3079"/>
        <s v="BEMISCP-3090"/>
        <s v="BEMISCP-2976"/>
        <s v="BEMISCP-3010"/>
        <s v="BEMISCP-3020"/>
        <s v="BEMISCP-3045"/>
        <s v="BEMISCP-3021"/>
        <s v="BEMISCP-1729"/>
        <s v="BEMISCP-3037"/>
        <s v="BEMISCP-1891"/>
        <s v="BEMISCP-3032"/>
        <s v="BEMISCP-3048"/>
        <s v="BEMISCP-1480"/>
        <s v="BEMISCP-2875"/>
        <s v="BEMISCP-3034"/>
        <s v="BEMISCP-3031"/>
        <s v="BEMISCP-2977"/>
        <s v="BEMISCP-2997"/>
        <s v="BEMISCP-2990"/>
        <s v="BEMISCP-2964"/>
        <s v="BEMISCP-2962"/>
        <s v="BEMISCP-2995"/>
        <s v="BEMISCP-3003"/>
        <s v="BEMISCP-2993"/>
        <s v="BEMISCP-2957"/>
        <s v="BEMISCP-2864"/>
        <s v="BEMISCP-2934"/>
        <s v="BEMISCP-2862"/>
        <s v="BEMISCP-2959"/>
        <s v="BEMISCP-2935"/>
        <s v="BEMISCP-2842"/>
        <s v="BEMISCP-2830"/>
        <s v="BEMISCP-2939"/>
        <s v="BEMISCP-2905"/>
        <s v="BEMISCP-2883"/>
        <s v="BEMISCP-2878"/>
        <s v="BEMISCP-2823"/>
        <s v="BEMISCP-2918"/>
        <s v="BEMISCP-2886"/>
        <s v="BEMISCP-2899"/>
        <s v="BEMISCP-2885"/>
        <s v="BEMISCP-2904"/>
        <s v="BEMISCP-2853"/>
        <s v="BEMISCP-2880"/>
        <s v="BEMISCP-2860"/>
        <s v="BEMISCP-2702"/>
        <s v="BEMISCP-2846"/>
        <s v="BEMISCP-503"/>
        <s v="BEMISCP-1127"/>
        <s v="BEMISCP-2783"/>
        <s v="BEMISCP-2679"/>
        <s v="BEMISCP-2570"/>
        <s v="BEMISCP-2716"/>
        <s v="BEMISCP-2827"/>
        <s v="BEMISCP-2692"/>
        <s v="BEMISCP-1857"/>
        <s v="BEMISCP-1256"/>
        <s v="BEMISCP-2697"/>
        <s v="BEMISCP-2680"/>
        <s v="BEMISCP-2453"/>
        <s v="BEMISCP-509"/>
        <s v="BEMISCP-2711"/>
        <s v="BEMISCP-2563"/>
        <s v="BEMISCP-2560"/>
        <s v="BEMISCP-1718"/>
        <s v="BEMISCP-2694"/>
        <s v="BEMISCP-2682"/>
        <s v="BEMISCP-2734"/>
        <s v="BEMISCP-2635"/>
        <s v="BEMISCP-2733"/>
        <s v="BEMISCP-2700"/>
        <s v="BEMISCP-2348"/>
        <s v="BEMISCP-2555"/>
        <s v="BEMISCP-2710"/>
        <s v="BEMISCP-2703"/>
        <s v="BEMISCP-2731"/>
        <s v="BEMISCP-2737"/>
        <s v="BEMISCP-2696"/>
        <s v="BEMISCP-2732"/>
        <s v="BEMISCP-2719"/>
        <s v="BEMISCP-2342"/>
        <s v="BEMISCP-2491"/>
        <s v="BEMISCP-2638"/>
        <s v="BEMISCP-2546"/>
        <s v="BEMISCP-2114"/>
        <s v="BEMISCP-141"/>
        <s v="BEMISCP-2552"/>
        <s v="BEMISCP-266"/>
        <s v="BEMISCP-2017"/>
        <s v="BEMISCP-2489"/>
        <s v="BEMISCP-2591"/>
        <s v="BEMISCP-2593"/>
        <s v="BEMISCP-1784"/>
        <s v="BEMISCP-2426"/>
        <s v="BEMISCP-1993"/>
        <s v="BEMISCP-2349"/>
        <s v="BEMISCP-2230"/>
        <s v="BEMISCP-2364"/>
        <s v="BEMISCP-2104"/>
        <s v="BEMISCP-2219"/>
        <s v="BEMISCP-2362"/>
        <s v="BEMISCP-2630"/>
        <s v="BEMISCP-2468"/>
        <s v="BEMISCP-2633"/>
        <s v="BEMISCP-2599"/>
        <s v="BEMISCP-2117"/>
        <s v="BEMISCP-1211"/>
        <s v="BEMISCP-2537"/>
        <s v="BEMISCP-2218"/>
        <s v="BEMISCP-2461"/>
        <s v="BEMISCP-2541"/>
        <s v="BEMISCP-2464"/>
        <s v="BEMISCP-2231"/>
        <s v="BEMISCP-2485"/>
        <s v="BEMISCP-1996"/>
        <s v="BEMISCP-2432"/>
        <s v="BEMISCP-2431"/>
        <s v="BEMISCP-1981"/>
        <s v="BEMISCP-2454"/>
        <s v="BEMISCP-2057"/>
        <s v="BEMISCP-2486"/>
        <s v="BEMISCP-1575"/>
        <s v="BEMISCP-2092"/>
        <s v="BEMISCP-1788"/>
        <s v="BEMISCP-2373"/>
        <s v="BEMISCP-2455"/>
        <s v="BEMISCP-2425"/>
        <s v="BEMISCP-1855"/>
        <s v="BEMISCP-2336"/>
        <s v="BEMISCP-2395"/>
        <s v="BEMISCP-2096"/>
        <s v="BEMISCP-2089"/>
        <s v="BEMISCP-2375"/>
        <s v="BEMISCP-2445"/>
        <s v="BEMISCP-2450"/>
        <s v="BEMISCP-2407"/>
        <s v="BEMISCP-2118"/>
        <s v="BEMISCP-2093"/>
        <s v="BEMISCP-2091"/>
        <s v="BEMISCP-1986"/>
        <s v="BEMISCP-2023"/>
        <s v="BEMISCP-2205"/>
        <s v="BEMISCP-2213"/>
        <s v="BEMISCP-1172"/>
        <s v="BEMISCP-1668"/>
        <s v="BEMISCP-2390"/>
        <s v="BEMISCP-2098"/>
        <s v="BEMISCP-2379"/>
        <s v="BEMISCP-1997"/>
        <s v="BEMISCP-2359"/>
        <s v="BEMISCP-2369"/>
        <s v="BEMISCP-2273"/>
        <s v="BEMISCP-2377"/>
        <s v="BEMISCP-2227"/>
        <s v="BEMISCP-2347"/>
        <s v="BEMISCP-2016"/>
        <s v="BEMISCP-1851"/>
        <s v="BEMISCP-2337"/>
        <s v="BEMISCP-1697"/>
        <s v="BEMISCP-1428"/>
        <s v="BEMISCP-1842"/>
        <s v="BEMISCP-2195"/>
        <s v="BEMISCP-1994"/>
        <s v="BEMISCP-2116"/>
        <s v="BEMISCP-2049"/>
        <s v="BEMISCP-2172"/>
        <s v="BEMISCP-2027"/>
        <s v="BEMISCP-2214"/>
        <s v="BEMISCP-2129"/>
        <s v="BEMISCP-2239"/>
        <s v="BEMISCP-2237"/>
        <s v="BEMISCP-2216"/>
        <s v="BEMISCP-2094"/>
        <s v="BEMISCP-2217"/>
        <s v="BEMISCP-2133"/>
        <s v="BEMISCP-2167"/>
        <s v="BEMISCP-2173"/>
        <s v="BEMISCP-2042"/>
        <s v="BEMISCP-2232"/>
        <s v="BEMISCP-1473"/>
        <s v="BEMISCP-296"/>
        <s v="BEMISCP-286"/>
        <s v="BEMISCP-2225"/>
        <s v="BEMISCP-2095"/>
        <s v="BEMISCP-2171"/>
        <s v="BEMISCP-2169"/>
        <s v="BEMISCP-2115"/>
        <s v="BEMISCP-1922"/>
        <s v="BEMISCP-2130"/>
        <s v="BEMISCP-806"/>
        <s v="BEMISCP-1859"/>
        <s v="BEMISCP-1985"/>
        <s v="BEMISCP-1873"/>
        <s v="BEMISCP-2024"/>
        <s v="BEMISCP-1875"/>
        <s v="BEMISCP-2001"/>
        <s v="BEMISCP-2009"/>
        <s v="BEMISCP-1847"/>
        <s v="BEMISCP-2025"/>
        <s v="BEMISCP-2113"/>
        <s v="BEMISCP-2048"/>
        <s v="BEMISCP-2021"/>
        <s v="BEMISCP-1989"/>
        <s v="BEMISCP-1879"/>
        <s v="BEMISCP-1858"/>
        <s v="BEMISCP-2052"/>
        <s v="BEMISCP-2047"/>
        <s v="BEMISCP-1874"/>
        <s v="BEMISCP-1868"/>
        <s v="BEMISCP-2020"/>
        <s v="BEMISCP-2028"/>
        <s v="BEMISCP-2019"/>
        <s v="BEMISCP-1180"/>
        <s v="BEMISCP-717"/>
        <s v="BEMISCP-1967"/>
        <s v="BEMISCP-1995"/>
        <s v="BEMISCP-1987"/>
        <s v="BEMISCP-2018"/>
        <s v="BEMISCP-1877"/>
        <s v="BEMISCP-1876"/>
        <s v="BEMISCP-1850"/>
        <s v="BEMISCP-1974"/>
        <s v="BEMISCP-1917"/>
        <s v="BEMISCP-1878"/>
        <s v="BEMISCP-1920"/>
        <s v="BEMISCP-1863"/>
        <s v="BEMISCP-1448"/>
        <s v="BEMISCP-1442"/>
        <s v="BEMISCP-1777"/>
        <s v="BEMISCP-1852"/>
        <s v="BEMISCP-341"/>
        <s v="BEMISCP-262"/>
        <s v="BEMISCP-1113"/>
        <s v="BEMISCP-1527"/>
        <s v="BEMISCP-83"/>
        <s v="BEMISCP-1475"/>
        <s v="BEMISCP-1661"/>
        <s v="BEMISCP-77"/>
        <s v="BEMISCP-1019"/>
        <s v="BEMISCP-88"/>
        <s v="BEMISCP-1173"/>
        <s v="BEMISCP-1440"/>
        <s v="BEMISCP-1643"/>
        <s v="BEMISCP-1250"/>
        <s v="BEMISCP-371"/>
        <s v="BEMISCP-1669"/>
        <s v="BEMISCP-1860"/>
        <s v="BEMISCP-1240"/>
        <s v="BEMISCP-1779"/>
        <s v="BEMISCP-1704"/>
        <s v="BEMISCP-1737"/>
        <s v="BEMISCP-1841"/>
        <s v="BEMISCP-1871"/>
        <s v="BEMISCP-1861"/>
        <s v="BEMISCP-1844"/>
        <s v="BEMISCP-450"/>
        <s v="BEMISCP-1267"/>
        <s v="BEMISCP-1766"/>
        <s v="BEMISCP-1622"/>
        <s v="BEMISCP-645"/>
        <s v="BEMISCP-1736"/>
        <s v="BEMISCP-1396"/>
        <s v="BEMISCP-1534"/>
        <s v="BEMISCP-1803"/>
        <s v="BEMISCP-1526"/>
        <s v="BEMISCP-361"/>
        <s v="BEMISCP-1444"/>
        <s v="BEMISCP-1761"/>
        <s v="BEMISCP-1755"/>
        <s v="BEMISCP-1751"/>
        <s v="BEMISCP-1746"/>
        <s v="BEMISCP-1476"/>
        <s v="BEMISCP-1493"/>
        <s v="BEMISCP-1775"/>
        <s v="BEMISCP-1177"/>
        <s v="BEMISCP-445"/>
        <s v="BEMISCP-1728"/>
        <s v="BEMISCP-1692"/>
        <s v="BEMISCP-805"/>
        <s v="BEMISCP-1670"/>
        <s v="BEMISCP-1548"/>
        <s v="BEMISCP-1451"/>
        <s v="BEMISCP-1423"/>
        <s v="BEMISCP-1639"/>
        <s v="BEMISCP-1007"/>
        <s v="BEMISCP-1363"/>
        <s v="BEMISCP-222"/>
        <s v="BEMISCP-801"/>
        <s v="BEMISCP-1684"/>
        <s v="BEMISCP-1687"/>
        <s v="BEMISCP-1588"/>
        <s v="BEMISCP-1270"/>
        <s v="BEMISCP-1491"/>
        <s v="BEMISCP-1417"/>
        <s v="BEMISCP-1312"/>
        <s v="BEMISCP-1348"/>
        <s v="BEMISCP-1415"/>
        <s v="BEMISCP-1291"/>
        <s v="BEMISCP-1262"/>
        <s v="BEMISCP-1450"/>
        <s v="BEMISCP-1535"/>
        <s v="BEMISCP-1364"/>
        <s v="BEMISCP-1338"/>
        <s v="BEMISCP-1558"/>
        <s v="BEMISCP-723"/>
        <s v="BEMISCP-370"/>
        <s v="BEMISCP-1294"/>
        <s v="BEMISCP-1563"/>
        <s v="BEMISCP-1290"/>
        <s v="BEMISCP-1305"/>
        <s v="BEMISCP-1418"/>
        <s v="BEMISCP-1414"/>
        <s v="BEMISCP-1266"/>
        <s v="BEMISCP-1426"/>
        <s v="BEMISCP-1420"/>
        <s v="BEMISCP-1257"/>
        <s v="BEMISCP-1335"/>
        <s v="BEMISCP-1292"/>
        <s v="BEMISCP-1264"/>
        <s v="BEMISCP-1449"/>
        <s v="BEMISCP-1198"/>
        <s v="BEMISCP-1509"/>
        <s v="BEMISCP-1508"/>
        <s v="BEMISCP-1139"/>
        <s v="BEMISCP-1421"/>
        <s v="BEMISCP-1297"/>
        <s v="BEMISCP-1324"/>
        <s v="BEMISCP-1265"/>
        <s v="BEMISCP-1344"/>
        <s v="BEMISCP-1349"/>
        <s v="BEMISCP-858"/>
        <s v="BEMISCP-1271"/>
        <s v="BEMISCP-1023"/>
        <s v="BEMISCP-1318"/>
        <s v="BEMISCP-892"/>
        <s v="BEMISCP-1068"/>
        <s v="BEMISCP-1323"/>
        <s v="BEMISCP-1268"/>
        <s v="BEMISCP-1309"/>
        <s v="BEMISCP-1307"/>
        <s v="BEMISCP-1310"/>
        <s v="BEMISCP-1311"/>
        <s v="BEMISCP-1314"/>
        <s v="BEMISCP-1316"/>
        <s v="BEMISCP-1203"/>
        <s v="BEMISCP-1272"/>
        <s v="BEMISCP-1317"/>
        <s v="BEMISCP-854"/>
        <s v="BEMISCP-1296"/>
        <s v="BEMISCP-481"/>
        <s v="BEMISCP-1056"/>
        <s v="BEMISCP-1238"/>
        <s v="BEMISCP-1218"/>
        <s v="BEMISCP-1194"/>
        <s v="BEMISCP-1261"/>
        <s v="BEMISCP-1181"/>
        <s v="BEMISCP-1195"/>
        <s v="BEMISCP-1151"/>
        <s v="BEMISCP-1212"/>
        <s v="BEMISCP-1183"/>
        <s v="BEMISCP-1191"/>
        <s v="BEMISCP-1054"/>
        <s v="BEMISCP-902"/>
        <s v="BEMISCP-804"/>
        <s v="BEMISCP-1192"/>
        <s v="BEMISCP-218"/>
        <s v="BEMISCP-13"/>
        <s v="BEMISCP-369"/>
        <s v="BEMISCP-107"/>
        <s v="BEMISCP-672"/>
        <s v="BEMISCP-1088"/>
        <s v="BEMISCP-211"/>
        <s v="BEMISCP-381"/>
        <s v="BEMISCP-1057"/>
        <s v="BEMISCP-1030"/>
        <s v="BEMISCP-1020"/>
        <s v="BEMISCP-1005"/>
        <s v="BEMISCP-906"/>
        <s v="BEMISCP-905"/>
        <s v="BEMISCP-904"/>
        <s v="BEMISCP-903"/>
        <s v="BEMISCP-297"/>
        <s v="BEMISCP-352"/>
        <s v="BEMISCP-856"/>
        <s v="BEMISCP-365"/>
        <s v="BEMISCP-80"/>
        <s v="BEMISCP-788"/>
        <s v="BEMISCP-302"/>
        <s v="BEMISCP-375"/>
        <s v="BEMISCP-1070"/>
        <s v="BEMISCP-802"/>
        <s v="BEMISCP-1065"/>
        <s v="BEMISCP-954"/>
        <s v="BEMISCP-384"/>
        <s v="BEMISCP-377"/>
        <s v="BEMISCP-514"/>
        <s v="BEMISCP-175"/>
        <s v="BEMISCP-537"/>
        <s v="BEMISCP-217"/>
        <s v="BEMISCP-446"/>
        <s v="BEMISCP-716"/>
        <s v="BEMISCP-784"/>
        <s v="BEMISCP-808"/>
        <s v="BEMISCP-822"/>
        <s v="BEMISCP-829"/>
        <s v="BEMISCP-830"/>
        <s v="BEMISCP-836"/>
        <s v="BEMISCP-860"/>
        <s v="BEMISCP-915"/>
        <s v="BEMISCP-536"/>
        <s v="BEMISCP-374"/>
        <s v="BEMISCP-520"/>
        <s v="BEMISCP-172"/>
        <s v="BEMISCP-376"/>
        <s v="BEMISCP-270"/>
        <s v="BEMISCP-794"/>
        <s v="BEMISCP-855"/>
        <s v="BEMISCP-308"/>
        <s v="BEMISCP-156"/>
        <s v="BEMISCP-820"/>
        <s v="BEMISCP-765"/>
        <s v="BEMISCP-753"/>
        <s v="BEMISCP-545"/>
        <s v="BEMISCP-652"/>
        <s v="BEMISCP-736"/>
        <s v="BEMISCP-719"/>
        <s v="BEMISCP-235"/>
        <s v="BEMISCP-72"/>
        <s v="BEMISCP-74"/>
        <s v="BEMISCP-126"/>
        <s v="BEMISCP-760"/>
        <s v="BEMISCP-254"/>
        <s v="BEMISCP-249"/>
        <s v="BEMISCP-512"/>
        <s v="BEMISCP-632"/>
        <s v="BEMISCP-633"/>
        <s v="BEMISCP-634"/>
        <s v="BEMISCP-256"/>
        <s v="BEMISCP-225"/>
        <s v="BEMISCP-110"/>
        <s v="BEMISCP-58"/>
        <s v="BEMISCP-513"/>
        <s v="BEMISCP-511"/>
        <s v="BEMISCP-535"/>
        <s v="BEMISCP-722"/>
        <s v="BEMISCP-688"/>
        <s v="BEMISCP-206"/>
        <s v="BEMISCP-215"/>
        <s v="BEMISCP-221"/>
        <s v="BEMISCP-478"/>
        <s v="BEMISCP-259"/>
        <s v="BEMISCP-207"/>
        <s v="BEMISCP-146"/>
        <s v="BEMISCP-101"/>
        <s v="BEMISCP-271"/>
        <s v="BEMISCP-269"/>
        <s v="BEMISCP-125"/>
        <s v="BEMISCP-104"/>
        <s v="BEMISCP-212"/>
        <s v="BEMISCP-8"/>
        <s v="GSSDLC-113"/>
        <s v="GSSDLC-110"/>
        <s v="GSSDLC-56"/>
        <s v="CEMEXWEB-630"/>
        <s v="CEMEXWEB-65"/>
        <s v="BEMISCP-3231"/>
        <s v="BEMISCP-691"/>
        <s v="BEMISCP-541"/>
        <s v="GSSDLC-114"/>
        <s v="GSSDLC-104"/>
        <s v="GSSDLC-103"/>
        <s v="GSSDLC-94"/>
        <s v="GOOGLE-143"/>
        <s v="BEMISCP-3198"/>
        <s v="BEMISCP-2876"/>
        <m/>
        <n v="0" u="1"/>
        <n v="517" u="1"/>
        <n v="2027" u="1"/>
        <n v="25" u="1"/>
        <n v="1442" u="1"/>
        <n v="2853" u="1"/>
        <n v="352" u="1"/>
        <n v="1312" u="1"/>
        <n v="2593" u="1"/>
        <n v="174" u="1"/>
        <n v="583" u="1"/>
        <n v="450" u="1"/>
        <n v="1704" u="1"/>
        <n v="1639" u="1"/>
        <n v="1444" u="1"/>
        <n v="23" u="1"/>
        <n v="86" u="1"/>
        <n v="1314" u="1"/>
        <n v="320" u="1"/>
        <n v="2337" u="1"/>
        <n v="1054" u="1"/>
        <n v="584" u="1"/>
        <n v="353" u="1"/>
        <n v="2731" u="1"/>
        <n v="1316" u="1"/>
        <n v="21" u="1"/>
        <n v="1056" u="1"/>
        <n v="975" u="1"/>
        <n v="207" u="1"/>
        <n v="585" u="1"/>
        <n v="520" u="1"/>
        <n v="1643" u="1"/>
        <n v="2995" u="1"/>
        <n v="1448" u="1"/>
        <n v="1318" u="1"/>
        <n v="321" u="1"/>
        <n v="19" u="1"/>
        <n v="70" u="1"/>
        <n v="256" u="1"/>
        <n v="716" u="1"/>
        <n v="127" u="1"/>
        <n v="1775" u="1"/>
        <n v="1450" u="1"/>
        <n v="2349" u="1"/>
        <n v="2219" u="1"/>
        <n v="2089" u="1"/>
        <n v="17" u="1"/>
        <n v="63" u="1"/>
        <n v="717" u="1"/>
        <n v="175" u="1"/>
        <n v="652" u="1"/>
        <n v="2546" u="1"/>
        <n v="587" u="1"/>
        <n v="1842" u="1"/>
        <n v="1777" u="1"/>
        <n v="3003" u="1"/>
        <n v="1257" u="1"/>
        <n v="1192" u="1"/>
        <n v="1127" u="1"/>
        <n v="2093" u="1"/>
        <n v="257" u="1"/>
        <n v="913" u="1"/>
        <n v="2680" u="1"/>
        <n v="1974" u="1"/>
        <n v="1844" u="1"/>
        <n v="1779" u="1"/>
        <n v="355" u="1"/>
        <n v="1324" u="1"/>
        <n v="1194" u="1"/>
        <n v="2227" u="1"/>
        <n v="1" u="1"/>
        <n v="55" u="1"/>
        <n v="208" u="1"/>
        <n v="784" u="1"/>
        <n v="719" u="1"/>
        <n v="143" u="1"/>
        <n v="1261" u="1"/>
        <n v="2491" u="1"/>
        <n v="2231" u="1"/>
        <n v="258" u="1"/>
        <n v="915" u="1"/>
        <n v="192" u="1"/>
        <n v="525" u="1"/>
        <n v="1718" u="1"/>
        <n v="95" u="1"/>
        <n v="2885" u="1"/>
        <n v="1198" u="1"/>
        <n v="1068" u="1"/>
        <n v="47" u="1"/>
        <n v="176" u="1"/>
        <n v="2692" u="1"/>
        <n v="2432" u="1"/>
        <n v="2172" u="1"/>
        <n v="1850" u="1"/>
        <n v="389" u="1"/>
        <n v="1265" u="1"/>
        <n v="2369" u="1"/>
        <n v="2239" u="1"/>
        <n v="1070" u="1"/>
        <n v="259" u="1"/>
        <n v="225" u="1"/>
        <n v="722" u="1"/>
        <n v="2696" u="1"/>
        <n v="43" u="1"/>
        <n v="2047" u="1"/>
        <n v="1917" u="1"/>
        <n v="1852" u="1"/>
        <n v="1527" u="1"/>
        <n v="2633" u="1"/>
        <n v="1267" u="1"/>
        <n v="2373" u="1"/>
        <n v="2113" u="1"/>
        <n v="788" u="1"/>
        <n v="723" u="1"/>
        <n v="2830" u="1"/>
        <n v="2700" u="1"/>
        <n v="2570" u="1"/>
        <n v="39" u="1"/>
        <n v="593" u="1"/>
        <n v="144" u="1"/>
        <n v="455" u="1"/>
        <n v="2377" u="1"/>
        <n v="1139" u="1"/>
        <n v="71" u="1"/>
        <n v="2117" u="1"/>
        <n v="854" u="1"/>
        <n v="2964" u="1"/>
        <n v="35" u="1"/>
        <n v="128" u="1"/>
        <n v="1986" u="1"/>
        <n v="488" u="1"/>
        <n v="1661" u="1"/>
        <n v="3031" u="1"/>
        <n v="1271" u="1"/>
        <n v="293" u="1"/>
        <n v="855" u="1"/>
        <n v="177" u="1"/>
        <n v="120" u="1"/>
        <n v="1858" u="1"/>
        <n v="456" u="1"/>
        <n v="2905" u="1"/>
        <n v="1338" u="1"/>
        <n v="226" u="1"/>
        <n v="856" u="1"/>
        <n v="2842" u="1"/>
        <n v="161" u="1"/>
        <n v="596" u="1"/>
        <n v="489" u="1"/>
        <n v="1860" u="1"/>
        <n v="1535" u="1"/>
        <n v="359" u="1"/>
        <n v="294" u="1"/>
        <n v="2129" u="1"/>
        <n v="2976" u="1"/>
        <n v="2846" u="1"/>
        <n v="2716" u="1"/>
        <n v="145" u="1"/>
        <n v="1732" u="1"/>
        <n v="104" u="1"/>
        <n v="2783" u="1"/>
        <n v="1212" u="1"/>
        <n v="2133" u="1"/>
        <n v="262" u="1"/>
        <n v="858" u="1"/>
        <n v="194" u="1"/>
        <n v="598" u="1"/>
        <n v="1994" u="1"/>
        <n v="490" u="1"/>
        <n v="425" u="1"/>
        <n v="1669" u="1"/>
        <n v="360" u="1"/>
        <n v="295" u="1"/>
        <n v="794" u="1"/>
        <n v="2464" u="1"/>
        <n v="1996" u="1"/>
        <n v="458" u="1"/>
        <n v="1736" u="1"/>
        <n v="1606" u="1"/>
        <n v="1476" u="1"/>
        <n v="88" u="1"/>
        <n v="328" u="1"/>
        <n v="1151" u="1"/>
        <n v="227" u="1"/>
        <n v="860" u="1"/>
        <n v="2468" u="1"/>
        <n v="535" u="1"/>
        <n v="491" u="1"/>
        <n v="1868" u="1"/>
        <n v="1803" u="1"/>
        <n v="361" u="1"/>
        <n v="1348" u="1"/>
        <n v="80" u="1"/>
        <n v="1218" u="1"/>
        <n v="296" u="1"/>
        <n v="1088" u="1"/>
        <n v="211" u="1"/>
        <n v="2862" u="1"/>
        <n v="2732" u="1"/>
        <n v="2342" u="1"/>
        <n v="146" u="1"/>
        <n v="536" u="1"/>
        <n v="1480" u="1"/>
        <n v="1415" u="1"/>
        <n v="329" u="1"/>
        <n v="72" u="1"/>
        <n v="264" u="1"/>
        <n v="2216" u="1"/>
        <n v="537" u="1"/>
        <n v="492" u="1"/>
        <n v="1417" u="1"/>
        <n v="297" u="1"/>
        <n v="64" u="1"/>
        <n v="244" u="1"/>
        <n v="179" u="1"/>
        <n v="603" u="1"/>
        <n v="1874" u="1"/>
        <n v="330" u="1"/>
        <n v="265" u="1"/>
        <n v="60" u="1"/>
        <n v="228" u="1"/>
        <n v="2094" u="1"/>
        <n v="493" u="1"/>
        <n v="1876" u="1"/>
        <n v="1746" u="1"/>
        <n v="363" u="1"/>
        <n v="1421" u="1"/>
        <n v="1291" u="1"/>
        <n v="56" u="1"/>
        <n v="800" u="1"/>
        <n v="2878" u="1"/>
        <n v="670" u="1"/>
        <n v="2098" u="1"/>
        <n v="1878" u="1"/>
        <n v="461" u="1"/>
        <n v="1423" u="1"/>
        <n v="331" u="1"/>
        <n v="2555" u="1"/>
        <n v="2425" u="1"/>
        <n v="266" u="1"/>
        <n v="52" u="1"/>
        <n v="801" u="1"/>
        <n v="196" u="1"/>
        <n v="736" u="1"/>
        <n v="2362" u="1"/>
        <n v="2232" u="1"/>
        <n v="541" u="1"/>
        <n v="494" u="1"/>
        <n v="97" u="1"/>
        <n v="2169" u="1"/>
        <n v="245" u="1"/>
        <n v="802" u="1"/>
        <n v="48" u="1"/>
        <n v="2886" u="1"/>
        <n v="180" u="1"/>
        <n v="672" u="1"/>
        <n v="462" u="1"/>
        <n v="1687" u="1"/>
        <n v="1622" u="1"/>
        <n v="397" u="1"/>
        <n v="2823" u="1"/>
        <n v="332" u="1"/>
        <n v="1297" u="1"/>
        <n v="2563" u="1"/>
        <n v="1102" u="1"/>
        <n v="2173" u="1"/>
        <n v="44" u="1"/>
        <n v="2630" u="1"/>
        <n v="495" u="1"/>
        <n v="2957" u="1"/>
        <n v="365" u="1"/>
        <n v="2827" u="1"/>
        <n v="1364" u="1"/>
        <n v="2697" u="1"/>
        <n v="81" u="1"/>
        <n v="213" u="1"/>
        <n v="804" u="1"/>
        <n v="40" u="1"/>
        <n v="2114" u="1"/>
        <n v="2016" u="1"/>
        <n v="73" u="1"/>
        <n v="805" u="1"/>
        <n v="2638" u="1"/>
        <n v="36" u="1"/>
        <n v="545" u="1"/>
        <n v="2118" u="1"/>
        <n v="2018" u="1"/>
        <n v="1563" u="1"/>
        <n v="1238" u="1"/>
        <n v="2445" u="1"/>
        <n v="1173" u="1"/>
        <n v="1043" u="1"/>
        <n v="65" u="1"/>
        <n v="246" u="1"/>
        <n v="806" u="1"/>
        <n v="2020" u="1"/>
        <n v="32" u="1"/>
        <n v="334" u="1"/>
        <n v="1240" u="1"/>
        <n v="269" u="1"/>
        <n v="1045" u="1"/>
        <n v="230" u="1"/>
        <n v="547" u="1"/>
        <n v="30" u="1"/>
        <n v="1697" u="1"/>
        <n v="367" u="1"/>
        <n v="1307" u="1"/>
        <n v="2453" u="1"/>
        <n v="302" u="1"/>
        <n v="1177" u="1"/>
        <n v="214" u="1"/>
        <n v="808" u="1"/>
        <n v="678" u="1"/>
        <n v="2390" u="1"/>
        <n v="2130" u="1"/>
        <n v="2024" u="1"/>
        <n v="28" u="1"/>
        <n v="1504" u="1"/>
        <n v="2977" u="1"/>
        <n v="1309" u="1"/>
        <n v="270" u="1"/>
        <n v="198" u="1"/>
        <n v="549" u="1"/>
        <n v="1766" u="1"/>
        <n v="26" u="1"/>
        <n v="2591" u="1"/>
        <n v="2461" u="1"/>
        <n v="1181" u="1"/>
        <n v="1005" u="1"/>
        <n v="247" u="1"/>
        <n v="2918" u="1"/>
        <n v="2028" u="1"/>
        <n v="401" u="1"/>
        <n v="1508" u="1"/>
        <n v="24" u="1"/>
        <n v="90" u="1"/>
        <n v="1183" u="1"/>
        <n v="2205" u="1"/>
        <n v="271" u="1"/>
        <n v="231" u="1"/>
        <n v="166" u="1"/>
        <n v="1575" u="1"/>
        <n v="369" u="1"/>
        <n v="22" u="1"/>
        <n v="2599" u="1"/>
        <n v="82" u="1"/>
        <n v="1250" u="1"/>
        <n v="1007" u="1"/>
        <n v="215" u="1"/>
        <n v="150" u="1"/>
        <n v="1967" u="1"/>
        <n v="2993" u="1"/>
        <n v="2733" u="1"/>
        <n v="1317" u="1"/>
        <n v="20" u="1"/>
        <n v="74" u="1"/>
        <n v="2213" u="1"/>
        <n v="272" u="1"/>
        <n v="1057" u="1"/>
        <n v="2997" u="1"/>
        <n v="370" u="1"/>
        <n v="2737" u="1"/>
        <n v="1254" u="1"/>
        <n v="305" u="1"/>
        <n v="2347" u="1"/>
        <n v="2217" u="1"/>
        <n v="18" u="1"/>
        <n v="2934" u="1"/>
        <n v="554" u="1"/>
        <n v="1841" u="1"/>
        <n v="403" u="1"/>
        <n v="1451" u="1"/>
        <n v="1256" u="1"/>
        <n v="1191" u="1"/>
        <n v="2091" u="1"/>
        <n v="16" u="1"/>
        <n v="232" u="1"/>
        <n v="167" u="1"/>
        <n v="115" u="1"/>
        <n v="371" u="1"/>
        <n v="2875" u="1"/>
        <n v="1323" u="1"/>
        <n v="2485" u="1"/>
        <n v="306" u="1"/>
        <n v="2225" u="1"/>
        <n v="2095" u="1"/>
        <n v="15" u="1"/>
        <n v="57" u="1"/>
        <n v="2682" u="1"/>
        <n v="2552" u="1"/>
        <n v="107" u="1"/>
        <n v="2489" u="1"/>
        <n v="1195" u="1"/>
        <n v="2359" u="1"/>
        <n v="1065" u="1"/>
        <n v="14" u="1"/>
        <n v="53" u="1"/>
        <n v="2426" u="1"/>
        <n v="2042" u="1"/>
        <n v="1847" u="1"/>
        <n v="372" u="1"/>
        <n v="2883" u="1"/>
        <n v="1262" u="1"/>
        <n v="1013" u="1"/>
        <n v="249" u="1"/>
        <n v="818" u="1"/>
        <n v="13" u="1"/>
        <n v="49" u="1"/>
        <n v="753" u="1"/>
        <n v="184" u="1"/>
        <n v="688" u="1"/>
        <n v="2560" u="1"/>
        <n v="1784" u="1"/>
        <n v="405" u="1"/>
        <n v="1264" u="1"/>
        <n v="2237" u="1"/>
        <n v="275" u="1"/>
        <n v="233" u="1"/>
        <n v="12" u="1"/>
        <n v="45" u="1"/>
        <n v="2694" u="1"/>
        <n v="168" u="1"/>
        <n v="503" u="1"/>
        <n v="1981" u="1"/>
        <n v="1851" u="1"/>
        <n v="1526" u="1"/>
        <n v="3021" u="1"/>
        <n v="373" u="1"/>
        <n v="1396" u="1"/>
        <n v="1331" u="1"/>
        <n v="83" u="1"/>
        <n v="1266" u="1"/>
        <n v="308" u="1"/>
        <n v="217" u="1"/>
        <n v="820" u="1"/>
        <n v="11" u="1"/>
        <n v="41" u="1"/>
        <n v="152" u="1"/>
        <n v="2048" u="1"/>
        <n v="1788" u="1"/>
        <n v="406" u="1"/>
        <n v="341" u="1"/>
        <n v="2635" u="1"/>
        <n v="1268" u="1"/>
        <n v="1203" u="1"/>
        <n v="2375" u="1"/>
        <n v="75" u="1"/>
        <n v="276" u="1"/>
        <n v="2115" u="1"/>
        <n v="2962" u="1"/>
        <n v="691" u="1"/>
        <n v="2702" u="1"/>
        <n v="10" u="1"/>
        <n v="37" u="1"/>
        <n v="136" u="1"/>
        <n v="2052" u="1"/>
        <n v="1985" u="1"/>
        <n v="1920" u="1"/>
        <n v="1855" u="1"/>
        <n v="374" u="1"/>
        <n v="2899" u="1"/>
        <n v="1270" u="1"/>
        <n v="2379" u="1"/>
        <n v="67" u="1"/>
        <n v="822" u="1"/>
        <n v="9" u="1"/>
        <n v="33" u="1"/>
        <n v="1987" u="1"/>
        <n v="1922" u="1"/>
        <n v="1857" u="1"/>
        <n v="407" u="1"/>
        <n v="1272" u="1"/>
        <n v="234" u="1"/>
        <n v="2710" u="1"/>
        <n v="169" u="1"/>
        <n v="2450" u="1"/>
        <n v="1989" u="1"/>
        <n v="8" u="1"/>
        <n v="1859" u="1"/>
        <n v="1729" u="1"/>
        <n v="1534" u="1"/>
        <n v="375" u="1"/>
        <n v="1019" u="1"/>
        <n v="954" u="1"/>
        <n v="218" u="1"/>
        <n v="824" u="1"/>
        <n v="2454" u="1"/>
        <n v="1861" u="1"/>
        <n v="408" u="1"/>
        <n v="1211" u="1"/>
        <n v="1020" u="1"/>
        <n v="760" u="1"/>
        <n v="1993" u="1"/>
        <n v="1863" u="1"/>
        <n v="7" u="1"/>
        <n v="1668" u="1"/>
        <n v="3045" u="1"/>
        <n v="376" u="1"/>
        <n v="1473" u="1"/>
        <n v="2395" u="1"/>
        <n v="956" u="1"/>
        <n v="566" u="1"/>
        <n v="1995" u="1"/>
        <n v="474" u="1"/>
        <n v="1670" u="1"/>
        <n v="1475" u="1"/>
        <n v="344" u="1"/>
        <n v="235" u="1"/>
        <n v="892" u="1"/>
        <n v="632" u="1"/>
        <n v="2336" u="1"/>
        <n v="567" u="1"/>
        <n v="1997" u="1"/>
        <n v="1737" u="1"/>
        <n v="377" u="1"/>
        <n v="6" u="1"/>
        <n v="2273" u="1"/>
        <n v="1023" u="1"/>
        <n v="219" u="1"/>
        <n v="2990" u="1"/>
        <n v="2860" u="1"/>
        <n v="633" u="1"/>
        <n v="568" u="1"/>
        <n v="1414" u="1"/>
        <n v="1349" u="1"/>
        <n v="2537" u="1"/>
        <n v="2407" u="1"/>
        <n v="76" u="1"/>
        <n v="280" u="1"/>
        <n v="1089" u="1"/>
        <n v="829" u="1"/>
        <n v="2864" u="1"/>
        <n v="2734" u="1"/>
        <n v="634" u="1"/>
        <n v="2214" u="1"/>
        <n v="138" u="1"/>
        <n v="2001" u="1"/>
        <n v="1871" u="1"/>
        <n v="378" u="1"/>
        <n v="2541" u="1"/>
        <n v="68" u="1"/>
        <n v="830" u="1"/>
        <n v="765" u="1"/>
        <n v="2348" u="1"/>
        <n v="2218" u="1"/>
        <n v="476" u="1"/>
        <n v="1873" u="1"/>
        <n v="1548" u="1"/>
        <n v="2935" u="1"/>
        <n v="1418" u="1"/>
        <n v="346" u="1"/>
        <n v="62" u="1"/>
        <n v="236" u="1"/>
        <n v="171" u="1"/>
        <n v="2092" u="1"/>
        <n v="509" u="1"/>
        <n v="1875" u="1"/>
        <n v="444" u="1"/>
        <n v="379" u="1"/>
        <n v="2939" u="1"/>
        <n v="1420" u="1"/>
        <n v="2679" u="1"/>
        <n v="1290" u="1"/>
        <n v="1030" u="1"/>
        <n v="58" u="1"/>
        <n v="220" u="1"/>
        <n v="832" u="1"/>
        <n v="2486" u="1"/>
        <n v="2096" u="1"/>
        <n v="1877" u="1"/>
        <n v="412" u="1"/>
        <n v="347" u="1"/>
        <n v="1292" u="1"/>
        <n v="54" u="1"/>
        <n v="3010" u="1"/>
        <n v="2880" u="1"/>
        <n v="2230" u="1"/>
        <n v="510" u="1"/>
        <n v="1879" u="1"/>
        <n v="445" u="1"/>
        <n v="1684" u="1"/>
        <n v="101" u="1"/>
        <n v="380" u="1"/>
        <n v="2167" u="1"/>
        <n v="834" u="1"/>
        <n v="50" u="1"/>
        <n v="188" u="1"/>
        <n v="2364" u="1"/>
        <n v="2104" u="1"/>
        <n v="478" u="1"/>
        <n v="1751" u="1"/>
        <n v="1491" u="1"/>
        <n v="1426" u="1"/>
        <n v="1296" u="1"/>
        <n v="2431" u="1"/>
        <n v="283" u="1"/>
        <n v="2171" u="1"/>
        <n v="965" u="1"/>
        <n v="46" u="1"/>
        <n v="172" u="1"/>
        <n v="511" u="1"/>
        <n v="446" u="1"/>
        <n v="1558" u="1"/>
        <n v="381" u="1"/>
        <n v="1493" u="1"/>
        <n v="1428" u="1"/>
        <n v="85" u="1"/>
        <n v="316" u="1"/>
        <n v="221" u="1"/>
        <n v="836" u="1"/>
        <n v="3" u="1"/>
        <n v="42" u="1"/>
        <n v="156" u="1"/>
        <n v="576" u="1"/>
        <n v="1755" u="1"/>
        <n v="2959" u="1"/>
        <n v="349" u="1"/>
        <n v="77" u="1"/>
        <n v="2049" u="1"/>
        <n v="902" u="1"/>
        <n v="707" u="1"/>
        <n v="38" u="1"/>
        <n v="140" u="1"/>
        <n v="2116" u="1"/>
        <n v="512" u="1"/>
        <n v="2017" u="1"/>
        <n v="447" u="1"/>
        <n v="1692" u="1"/>
        <n v="2703" u="1"/>
        <n v="1172" u="1"/>
        <n v="69" u="1"/>
        <n v="254" u="1"/>
        <n v="903" u="1"/>
        <n v="578" u="1"/>
        <n v="34" u="1"/>
        <n v="513" u="1"/>
        <n v="2019" u="1"/>
        <n v="126" u="1"/>
        <n v="2057" u="1"/>
        <n v="904" u="1"/>
        <n v="839" u="1"/>
        <n v="3034" u="1"/>
        <n v="2904" u="1"/>
        <n v="514" u="1"/>
        <n v="2021" u="1"/>
        <n v="31" u="1"/>
        <n v="1891" u="1"/>
        <n v="118" u="1"/>
        <n v="448" u="1"/>
        <n v="1761" u="1"/>
        <n v="2711" u="1"/>
        <n v="318" u="1"/>
        <n v="905" u="1"/>
        <n v="222" u="1"/>
        <n v="710" u="1"/>
        <n v="645" u="1"/>
        <n v="157" u="1"/>
        <n v="580" u="1"/>
        <n v="515" u="1"/>
        <n v="2023" u="1"/>
        <n v="2" u="1"/>
        <n v="481" u="1"/>
        <n v="29" u="1"/>
        <n v="110" u="1"/>
        <n v="416" u="1"/>
        <n v="351" u="1"/>
        <n v="2455" u="1"/>
        <n v="286" u="1"/>
        <n v="1113" u="1"/>
        <n v="2195" u="1"/>
        <n v="971" u="1"/>
        <n v="906" u="1"/>
        <n v="206" u="1"/>
        <n v="141" u="1"/>
        <n v="2025" u="1"/>
        <n v="27" u="1"/>
        <n v="102" u="1"/>
        <n v="384" u="1"/>
        <n v="1440" u="1"/>
        <n v="2719" u="1"/>
        <n v="319" u="1"/>
        <n v="1180" u="1"/>
        <n v="255" u="1"/>
        <n v="907" u="1"/>
      </sharedItems>
    </cacheField>
    <cacheField name="TASK_SUMMARY" numFmtId="0">
      <sharedItems containsBlank="1"/>
    </cacheField>
    <cacheField name="TASK_DESCRIPTION" numFmtId="0">
      <sharedItems containsBlank="1"/>
    </cacheField>
    <cacheField name="TASK_FULL_DESCRIPTION" numFmtId="0">
      <sharedItems containsBlank="1" count="2951">
        <s v="Feature | 00076 - Dashboard - New indicators"/>
        <s v="Bug | 00156 - Test to Done"/>
        <s v="Bug | 00127 - Bugs can be moved to Done anytime"/>
        <s v="Feature | 00090 - Jira Workflow updates"/>
        <s v="Feature | 00107 - Feature without assignee GSSDLC"/>
        <s v="Feature | 00059 - One Click Deploy"/>
        <s v="Feature | 00099 - MySQL Jira Database Replica"/>
        <s v="Feature | 00088 - SDLC Documentation"/>
        <s v="Bug | 00075 - Chrome users cannot access taskboard using HTTPS"/>
        <s v="Feature | 00060 - Wip validator service REST"/>
        <s v="Bug | 00044 - Some bugs about teams"/>
        <s v="Bug | 00039 - Update subtask when parent update some fields"/>
        <s v="Feature | 00016 - Required Fields"/>
        <s v="Feature | 00017 - Workflows Customizations"/>
        <s v="Feature | 00011 - All Projects Configuration"/>
        <s v="Bug | 00007 - Hierarchical Class of Service (performance)"/>
        <s v="Feature | 00002 - Multi-criteria search"/>
        <s v="Feature | 00159 - Feature without assignee GOOGLE"/>
        <s v="Feature | 00023 - Add SCORM support"/>
        <s v="Bug | 00138 - The legacy id should match the siteId created from mocked data"/>
        <s v="Bug | 00144 - Missing learning record events"/>
        <s v="Feature | 00099 - Add sorting capability to Site REST API"/>
        <s v="Feature | 00022 - Add support for OpenID Connect Single Sign-on"/>
        <s v="Feature | 00056 - Implement Celsus sync job to index Liferay Sites"/>
        <s v="Bug | 00087 - Should only send learning records when log in as a learner "/>
        <s v="Feature | 00007 - Add expiration date"/>
        <s v="Feature | 00033 - Enhanced Group REST Service"/>
        <s v="Bug | 00086 - Have too many errors for the developer license limit "/>
        <s v="Feature | 00016 - Capture learning events"/>
        <s v="Feature | 00014 - Capture user info"/>
        <s v="Task | 00020 - Create Google Local Environment"/>
        <s v="Feature | 00025 - Notify Google LMS of User activity"/>
        <s v="Feature | 00006 - Add version"/>
        <s v="Feature | 00010 - Add status: draft, published, archived, invisible "/>
        <s v="Task | 00034 - Setup Dev Infrasctructure"/>
        <s v="Feature | 00070 - Create Theme"/>
        <s v="Feature | 00664 - Feature without assignee CEMEXWEB"/>
        <s v="Task | 00662 - Block Googlebot from doing a search "/>
        <s v="Bug | 00647 - Page visual layout broken after interactions"/>
        <s v="Feature | 00649 - Sustainability &gt; Overview"/>
        <s v="Task | 00637 - Apply and verify fix for CEMEX-13"/>
        <s v="Task | 00644 - Allow HTTP between qa-staging and qa-live to test remote staging"/>
        <s v="Bug | 00635 - Emails from production server are not being received"/>
        <s v="Task | 00597 - Use script to discover which web contents need to be fixed for ghost image issue"/>
        <s v="Task | 00632 - Build new QA environment."/>
        <s v="Task | 00566 - Configure workspace build to use NPM cache outside of the workspace"/>
        <s v="Task | 00549 - Make sure cemex.com redirects to www.cemex.com"/>
        <s v="Task | 00169 - Disable public access to the QA environment"/>
        <s v="Task | 00002 - Request a DNS update from Cemex to add subdomains to point to new AWS environment"/>
        <s v="Task | 00001 - Request SSL Certificate from Cemex for new website"/>
        <s v="Task | 00567 - Add FB Pixel snippet to theme"/>
        <s v="Task | 00476 - Enable staging from QA to PROD (guest site)"/>
        <s v="Task | 00462 - Patching does not work on Windows"/>
        <s v="Task | 00003 - Setup LCS activation"/>
        <s v="Feature | 00578 - Image Animations do not match mockups for Stories"/>
        <s v="Bug | 00576 - Home page &quot;More&quot; button does not work for Internet Explorer 10 or 11"/>
        <s v="Bug | 00517 - Publish failed with the JSON formatting error"/>
        <s v="Bug | 00458 - Indexing of Web Content has errors"/>
        <s v="Bug | 00225 - In Cemex, fix where the theme gets placed in the bundle by workspace"/>
        <s v="Bug | 00541 - Stock Ticker portlet has content that is not localized"/>
        <s v="Bug | 00585 - Page Fix for Careers page"/>
        <s v="Task | 00603 - Create Earnings Webcast 1Q 17 page"/>
        <s v="Task | 00598 - Fix issue with titles not being shown for image selector"/>
        <s v="Task | 00596 - Anchor tags not working for some pages"/>
        <s v="Task | 00593 - Change country menu cut off vertically"/>
        <s v="Task | 00583 - Create microsite page for Switzerland"/>
        <s v="Task | 00584 - Make the user Jose Alberto as a site admin"/>
        <s v="Task | 00580 - Change Reports page &quot;SEC Filings&quot; section to open in a new tab"/>
        <s v="Bug | 00568 - Publishing via PROD ELB is failing"/>
        <s v="Task | 00510 - Investigate rejected SVG icons in Chrome when using CDN"/>
        <s v="Task | 00227 - Build PROD definition and execute it in us-east-1"/>
        <s v="Feature | 00416 - Adjustments throughout the portal"/>
        <s v="Feature | 00328 - Custom 404 page"/>
        <s v="Task | 00511 - Identify .lpkg files in default bundle which we don't need to speepup the initial Tomcat start"/>
        <s v="Task | 00514 - Research &amp; Apply URL Rewrite for URL containing String .aspx"/>
        <s v="Task | 00512 - Change &quot;submit for publication&quot; text to &quot;submit&quot;"/>
        <s v="Feature | 00406 - Adjust forms layouts"/>
        <s v="Feature | 00389 - Create a sign in page"/>
        <s v="Bug | 00379 - Adjust layout of stock ticker in different screen sizes"/>
        <s v="Bug | 00408 - Our History &gt; Adjust padding in map for IPhone"/>
        <s v="Bug | 00412 - Homepage &gt; Change &quot;Media and Events&quot; section"/>
        <s v="Feature | 00013 - Footer"/>
        <s v="Feature | 00407 - Search function on menu bar"/>
        <s v="Feature | 00455 - Media &gt; Overview"/>
        <s v="Task | 00461 - Investigate 413 Request Entity Too Large when uploading file &gt; 1MB"/>
        <s v="Task | 00057 - Management work"/>
        <s v="Task | 00456 - Test stronger instance types to see relation to slow Liferay startup"/>
        <s v="Feature | 00331 - Page Legal "/>
        <s v="Feature | 00397 - Careers &gt; Life at Cemex"/>
        <s v="Feature | 00401 - Careers &gt; Locations and Functions"/>
        <s v="Bug | 00405 - In overview pages the banner and image below must fill in all screen size"/>
        <s v="Feature | 00074 - Related articles"/>
        <s v="Feature | 00329 - Site map"/>
        <s v="Feature | 00236 - Global Solutions"/>
        <s v="Feature | 00161 - Format text and add links to image description"/>
        <s v="Task | 00403 - Add Basic auth for QA environment"/>
        <s v="Task | 00334 - Redirect to a friendly &quot;page not found&quot;"/>
        <s v="Task | 00316 - Install Audience Targeting on QA servers"/>
        <s v="Feature | 00377 - Our History"/>
        <s v="Feature | 00320 - Become a supplier"/>
        <s v="Feature | 00319 - Sustainable Sourcing"/>
        <s v="Feature | 00232 - Reports Page"/>
        <s v="Bug | 00306 - Break page buttons evenly, centered"/>
        <s v="Feature | 00234 - Services Page"/>
        <s v="Feature | 00136 - Choose the section of the image to show"/>
        <s v="Feature | 00118 - Include videos on the full story page"/>
        <s v="Feature | 00318 - Sourcing Approach"/>
        <s v="Feature | 00308 - Set maximum width for pages in 1300 px"/>
        <s v="Feature | 00293 - About Us &gt; Position Papers"/>
        <s v="Feature | 00280 - Careers Page"/>
        <s v="Feature | 00266 - Suppliers Overview"/>
        <s v="Feature | 00235 - Building Solutions"/>
        <s v="Feature | 00184 - Key Company Data"/>
        <s v="Bug | 00180 - White spaces above images in story pages template 2"/>
        <s v="Bug | 00179 - Internet Explorer Story List Text Missing"/>
        <s v="Bug | 00177 - Stories page without footer"/>
        <s v="Feature | 00166 - Add behavior to Homepage links"/>
        <s v="Feature | 00144 - Our history page without timeline section"/>
        <s v="Feature | 00138 - Carousel for full story pages"/>
        <s v="Bug | 00196 - Adjust company profile page"/>
        <s v="Bug | 00283 - HomePage is not adjusting to fit correctly on 1366x768"/>
        <s v="Feature | 00029 - Stock ticker portlet"/>
        <s v="Feature | 00295 - Products + Service &gt; Trading"/>
        <s v="Task | 00297 - Install fixes for PDF preview on QA env"/>
        <s v="Task | 00218 - As a user, I can see the Cemex stock price for NYSE and BMV"/>
        <s v="Bug | 00115 - Ajustments in full stories layout"/>
        <s v="Bug | 00168 - Redirect Not Allowed"/>
        <s v="Feature | 00172 - Debt Information"/>
        <s v="Feature | 00174 - Corporate Governance Page"/>
        <s v="Feature | 00211 - Stock Information page"/>
        <s v="Feature | 00230 - Products Overview"/>
        <s v="Task | 00228 - Allow patches to be source-controlled and installed into bundle by workspace"/>
        <s v="Feature | 00167 - Add behavior to concrete incubator link"/>
        <s v="Feature | 00073 - Unified boiler plate text"/>
        <s v="Feature | 00145 - Sustainability Overview"/>
        <s v="Feature | 00208 - Press Releases Page"/>
        <s v="Task | 00220 - Research: Error when creating a WebContent with nested WebContent"/>
        <s v="Feature | 00141 - Country micro site subpages"/>
        <s v="Feature | 00143 - Ethics and compliance page"/>
        <s v="Feature | 00150 - Company profile page"/>
        <s v="Feature | 00152 - Management Team"/>
        <s v="Bug | 00194 - Make bootstrap grid match theme media widths"/>
        <s v="Bug | 00188 - Fix java script errors"/>
        <s v="Feature | 00140 - Country micro site single page"/>
        <s v="Bug | 00069 - Menu not working when on mobile mode"/>
        <s v="Feature | 00021 - Asset publisher filter"/>
        <s v="Bug | 00128 - Adjust homepage layout in different screen resolutions"/>
        <s v="Feature | 00014 - Language selection functionality"/>
        <s v="Feature | 00072 - Full story version 4"/>
        <s v="Bug | 00120 - Story carrousel on homepage does not animate (zoom)"/>
        <s v="Feature | 00024 - Questions Portlet"/>
        <s v="Feature | 00023 - Events + Calendar Portlet"/>
        <s v="Feature | 00022 - Investors - Overview"/>
        <s v="Feature | 00071 - Full story version 2"/>
        <s v="Feature | 00010 - Modern tile with &quot;MORE&quot; animation"/>
        <s v="Feature | 00018 - Concrete Incubator webcontent"/>
        <s v="Feature | 00063 - Show full story on Media Center"/>
        <s v="Feature | 00020 - Asset publisher layout"/>
        <s v="Feature | 00019 - Asset publisher - Simple version"/>
        <s v="Feature | 00012 - Country Selection content"/>
        <s v="Feature | 00015 - Place remaining Webcontents on Homepage"/>
        <s v="Feature | 00011 - Carousel with three images and timer"/>
        <s v="Feature | 00009 - Place webcontent in the grid acording to wireframe"/>
        <s v="Feature | 00007 - Design menus"/>
        <s v="Task | 03233 - Task without assignee BEMISCP"/>
        <s v="Feature | 03229 - Feature without assignee BEMISCP"/>
        <s v="Bug | 03209 - Carrier List not updated in The Hub Production system (BDT 609)"/>
        <s v="Bug | 03170 - Mars Inventory Total Location Qty UOM Incorrect (BDT 588)"/>
        <s v="Bug | 03193 - BDT 596- Connectivity issues in production "/>
        <s v="Bug | 03195 - BDT 601- CSR/Admin View error and inconsistencies displaying customer profile "/>
        <s v="Bug | 03191 - BDT 597- Production issue- internal user being asked to validate device "/>
        <s v="Bug | 03192 - BDt 598- All environments - log in screen"/>
        <s v="Bug | 03176 - Sales Order Schedule Line with ConfirmedQty 0 displayed (BDT 590)"/>
        <s v="Bug | 03187 - 595 BDT - Out of memory error"/>
        <s v="Feature | 02998 - Create Hub Admin documentation"/>
        <s v="Bug | 03179 - BDT 591- AS CSR or Admin, unable to edit user profile from profile page. "/>
        <s v="Feature | 02996 - Final Clean QA Deploy"/>
        <s v="Bug | 03180 - BDT 575 Tablet menu does not automatically collapse"/>
        <s v="Bug | 03152 - 575 BDT - Tablet- menu icon not in correct place on page"/>
        <s v="Bug | 03160 - Inventory Sync Delete happens before data is processed causing 0 inventory to show."/>
        <s v="Bug | 03139 - 570 BDT - Reports download view is not automatically refreshing"/>
        <s v="Bug | 03151 - 576  BDT - Log in page in Chrome blurry"/>
        <s v="Bug | 03154 - _x0009_Customer PO Search Case Sensitive"/>
        <s v="Bug | 03131 - Inventory Sync Timestamp issue"/>
        <s v="Feature | 03134 - ShipTo Filter - Change default behavior and help text"/>
        <s v="Bug | 03136 - Portal display of On Hand inventory quantity is incorrect  "/>
        <s v="Bug | 03138 - Quantities display difference between parent and child buyer views"/>
        <s v="Feature | 03036 - On Hand Qty displayed for Doned shipment (BDT 518) CR53"/>
        <s v="Bug | 03083 - ORM exceptions for salesOrder data sync "/>
        <s v="Bug | 03087 - 549 BDT - Connectivity Issues"/>
        <s v="Bug | 03094 - Ghost entries seen after order, release, shipment deletes"/>
        <s v="Feature | 03088 - Apply Database configuration changes to improve resiliency"/>
        <s v="Bug | 03081 - 542 (BDT) - The page was not displayed because the Request URI is too long."/>
        <s v="Feature | 03029 - BDT 507 - C&amp;S Closed Orders showing inventory displayed in portal "/>
        <s v="Bug | 03097 - CR56 - Change display of Release and Shipment Reports in the Portal  Inbox "/>
        <s v="Bug | 03079 - Ship to filter Cancel and Search Box not working as designed (BDT 539)"/>
        <s v="Feature | 03090 - Add node visibility property for all environments"/>
        <s v="Feature | 02976 - Source System Deletes - CR50 and CR51"/>
        <s v="Feature | 03010 - 494 BDT - Handle IBB NULL responses in initial data sync"/>
        <s v="Feature | 03020 - Shipments - handle BAG UoM values"/>
        <s v="Feature | 03045 -  BDT 489 - Portal LDAP configuration change"/>
        <s v="Bug | 03021 - Date Range on Release and Shipment History Report - all systems"/>
        <s v="Bug | 01729 - Error on Report Definition Control Panel when editing "/>
        <s v="Feature | 03037 - 517 BDT - Ship To filters should be checked"/>
        <s v="Feature | 01891 - Add Google Analytics to the Customer Portal Sites"/>
        <s v="Bug | 03032 - 510 BDT - Shipments landing page not showing recent shipments"/>
        <s v="Bug | 03048 - 526 BDT - Sales order line not displaying on Orders page depending on who is logged on to the account"/>
        <s v="Feature | 01480 - Performance Testing and Tuning"/>
        <s v="Feature | 02875 - Deployment Documentation "/>
        <s v="Bug | 03034 - Failover Testing: 500 - Internal Server Error"/>
        <s v="Feature | 03031 - Data3 Invoice# Incorrect for a Cust Item "/>
        <s v="Feature | 02977 - Set search highlighting property to false"/>
        <s v="Feature | 02997 - Check latest versions of image magick and ghost script are in the repository"/>
        <s v="Feature | 02990 - Update deployment scripts to preserve old releases"/>
        <s v="Bug | 02964 - 487 (BDT) - Issues with ship to filter"/>
        <s v="Bug | 02962 - Pinnacle Foods Bemis Order# 40009316 Shipment Missing (BDT 486)"/>
        <s v="Bug | 02995 - 490 BDT - Invoice or BOL link on Doned shipments subpage does not work"/>
        <s v="Bug | 03003 - BDT 493 - Consignment Delivery Invoice Missing "/>
        <s v="Task | 02993 - Enable log4j debug on Bemis Dev"/>
        <s v="Feature | 02957 - 482 BDT - Optimizing report performance to 4 sec"/>
        <s v="Feature | 02864 - CR45 - Shipment Deletes"/>
        <s v="Bug | 02934 - BIN Doc Service Test Invoice URL Parameters"/>
        <s v="Feature | 02862 - Customize Email Templates for users "/>
        <s v="Bug | 02959 - BDT 483- Forgot Password error message"/>
        <s v="Bug | 02935 - Documents page- title running off of screen box"/>
        <s v="Feature | 02842 - Remove test users from deployment scripts"/>
        <s v="Task | 02830 - IBB configs need to be updated to use a different service account on QA"/>
        <s v="Task | 02939 - Update LDAP configs now that FP 13 has fixed automatic loading of configs"/>
        <s v="Feature | 02905 - 470 (BDT) Updates to Consignment logic - Doned Shipments Sub-page shipped qty mismatched"/>
        <s v="Bug | 02883 - Consignment Inventory Whse Location/No Incorrect"/>
        <s v="Feature | 02878 - Update Carrier list for portal "/>
        <s v="Feature | 02823 - Reverse PGI'd Shipment displayed in Portal (BDT 454)"/>
        <s v="Bug | 02918 - BDT 474 Reporting errors for Customer id 0138680"/>
        <s v="Feature | 02886 - Always display BOL and Invoice links"/>
        <s v="Bug | 02899 - 469 BDT - Logos on IE are blurry"/>
        <s v="Bug | 02885 - (BDT 467) - Releases and Shipments do not display for new customer setup "/>
        <s v="Bug | 02904 - Premium Waters Index Issue"/>
        <s v="Feature | 02853 - Upgrade liferay bundle to DE fix-pack 13"/>
        <s v="Bug | 02880 - User navigates to blank portal page  "/>
        <s v="Bug | 02860 - User Profile dropdown is wrapping "/>
        <s v="Feature | 02702 - 417 (BDT) - Consignment Overstated Shipped Qty on Orders Pg"/>
        <s v="Feature | 02846 - Add a test user to the deployment scripts"/>
        <s v="Task | 00503 - WS Commons"/>
        <s v="Feature | 01127 - Create Page for CSRs to View Customer Locations "/>
        <s v="Feature | 02783 - 441(BDT) - Data Sync Module Execution "/>
        <s v="Bug | 02679 - 410 (BDT) - Change the Discovery settings in elasticsearch.yml file to use host names"/>
        <s v="Bug | 02570 - Bemis User Agreement is not displaying on first time log in  "/>
        <s v="Feature | 02716 - 423 (BDT) - Have LDAP and portal Password policy both enabled "/>
        <s v="Bug | 02827 - Typo in reset password page"/>
        <s v="Feature | 02692 - ID 4191/4190 Update the CSR permissions to be organization based"/>
        <s v="Feature | 01857 - 199 (BDT)Report Parameter - Date range can have a null value"/>
        <s v="Bug | 01256 - BOL and INVOICE Hyperlink fails to load PDF"/>
        <s v="Bug | 02697 - Duplicate key row in object 'dbo.Bemis_Order'"/>
        <s v="Feature | 02680 - 409 (BDT) - Inventory Batch with Multiple Mfg Dates"/>
        <s v="Bug | 02453 - 375 (BDT) - Inventory Report - URL too long error "/>
        <s v="Feature | 00509 - View and Download Invoice and BoL "/>
        <s v="Bug | 02711 - 416 (BDT) - Order Pg Shipment Qty Missing"/>
        <s v="Bug | 02563 - 392 (BDT) - Inventory Pg Standard Pallet Qty and UoM missing"/>
        <s v="Feature | 02560 - 424 (BDT) - Change password policy verbiage for external users"/>
        <s v="Feature | 01718 - BIT 176 -  BOL# Incorrect for SAP Shipment"/>
        <s v="Bug | 02694 - ORM exceptions for Inventory data sync "/>
        <s v="Bug | 02682 - 405 (BDT) - Inventory Update Issues"/>
        <s v="Bug | 02734 - BDT 430 Reports are not downloading and refreshing automatically"/>
        <s v="Bug | 02635 - 402 (BDT) - Data Sync process does not clear the &quot;lastErrorMessage&quot; col. when sync is successful"/>
        <s v="Bug | 02733 - 425 (BDT) - Documents- buyer not able to delete a document"/>
        <s v="Bug | 02700 - Buyers need to have ability to delete for specific folders "/>
        <s v="Bug | 02348 - 237 (BDT) - Inventory Report - Excel will not generate in portal"/>
        <s v="Bug | 02555 - 386 (BDT) - Poly IBB On Hand Qty Incorrect"/>
        <s v="Bug | 02710 - 389 (BDT) - CSR AD group users are not set up properly"/>
        <s v="Bug | 02703 - 398 (BDT) - Tyson Shipments missing"/>
        <s v="Bug | 02731 - 427 (BDT) - Shipments Pg Floating Text, Not on Card"/>
        <s v="Bug | 02737 - 434-GLC Release Missing"/>
        <s v="Bug | 02696 - JDBC Connection Exceptions in logs"/>
        <s v="Bug | 02732 - 424 (BDT) - Password Policy verbiage changes"/>
        <s v="Bug | 02719 - 382 (BDT) - Order Pg Requested Date Incorrect"/>
        <s v="Bug | 02342 - 332 (BDT) - Schedule Line View Details Link Missing for some records"/>
        <s v="Bug | 02491 - 383 (BDT) If a single schedule line exists, and the Confirmed Qty = 0 LOG AND SKIP RECORD"/>
        <s v="Bug | 02638 - BDT 428 -ID 4191- Documents should not be using File Entry LocalService"/>
        <s v="Bug | 02546 - 388 (BDT) - Inventory Pg Standard Pallet Qty Rounding Issue"/>
        <s v="Bug | 02114 - 298 (BDT) - Releases - subpage- tablet view error"/>
        <s v="Task | 00141 - CI server setup"/>
        <s v="Bug | 02552 - 394 (BDT) - Scheduled Releases Sub-Pg Bemis Line# Contains Leading Zeroes"/>
        <s v="Task | 00266 - Create data sync process to bulk upload data from IBB"/>
        <s v="Bug | 02017 - 264 (BDT) - Viewing documents on mobile device"/>
        <s v="Feature | 02489 - Change Requested Date Logic"/>
        <s v="Bug | 02591 - ORM exceptions for Customer Location data sync "/>
        <s v="Bug | 02593 - Report Preview UI issues "/>
        <s v="Feature | 01784 - Improve data display on all pages "/>
        <s v="Bug | 02426 - 378 (BDT) - No pagination on the Reports Download page "/>
        <s v="Feature | 01993 - 242 (BDT) - Customer profile - no address pulling in"/>
        <s v="Bug | 02349 - 238 (BDT) - Item Level Report Preview is blank   "/>
        <s v="Bug | 02230 - 325 (BDT) - report preview and generate report issue- mobile devices"/>
        <s v="Bug | 02364 - 337 (BDT) - Impersonating user- report generation issue stops impersonation"/>
        <s v="Bug | 02104 - 294 (BDT) - Invoice report iphone and ipad hyperlinks in preview and report"/>
        <s v="Bug | 02219 - 324 (BDT) - Inventory report- mobile devices hyperlinks in reports"/>
        <s v="Bug | 02362 - 336 (BDT) - CSR logged in first time; the site showing on her home page was jelsert."/>
        <s v="Bug | 02630 - Multiple OSGi registration calls from BemisPortalServiceImpl"/>
        <s v="Bug | 02468 - 378 (BDT) - Report Functionality- limit to reports showing per page but not additional pages to view"/>
        <s v="Bug | 02633 - 387 (BDT) - Missing any Shipments for Premium Waters"/>
        <s v="Feature | 02599 - Enable 2FA &quot;Hard Switch&quot; in properties"/>
        <s v="Bug | 02117 - 303 (BDT) - Releases page in page wildcard search on description"/>
        <s v="Feature | 01211 - Wildcard search for certain fields"/>
        <s v="Bug | 02537 - Preview should display for all document types "/>
        <s v="Bug | 02218 - 323 (BDT) - Shipment Landing Pg/Shipments Missing"/>
        <s v="Bug | 02461 - 385 (BDT) Manufacture Data is missing from the On Hand Inventory sub-page"/>
        <s v="Bug | 02541 - 328 (BDT) - Shipment Landing page incorrect ship to address"/>
        <s v="Bug | 02464 - Update error logs to capture ID and field "/>
        <s v="Bug | 02231 - 327 (BDT) - Doned Shipments Sub-Page/Shipment Missing"/>
        <s v="Bug | 02485 - 380 (BDT) - Documents functionality missing add Basic Document"/>
        <s v="Bug | 01996 - 259 (BDT) - Orders Page- mobile view some customer PO numbers are hyperlinked"/>
        <s v="Bug | 02432 - 366 (BDT) - Releases page- mobile missing ship to info"/>
        <s v="Bug | 02431 - 365 (BDT) - On Hand Inventory- mobile- click link on orders page takes you to Doned shipments tab"/>
        <s v="Feature | 01981 - Logging Updates"/>
        <s v="Feature | 02454 - 376 (BDT) - Open and Closed Order Status Report- update to parameters from order page card button"/>
        <s v="Bug | 02057 - 283 (BDT) - Scheduled Releases Sub-Page Line# Contains Leading Zeroes "/>
        <s v="Bug | 02486 - 381 (BDT) - Portal console as admin or CSR- missing the Customer Profile view on the Bemis Site"/>
        <s v="Feature | 01575 - User friendly error messaging for CSR and Buyers"/>
        <s v="Bug | 02092 - 270 (BDT) - Release page missing info for Jel Sert"/>
        <s v="Bug | 01788 - Document Preview does not work "/>
        <s v="Feature | 02373 - Remove space from DL file names"/>
        <s v="Bug | 02455 - 377 (BDT) - Releases and Shipment Report- date parameters and page view parameter requiredness"/>
        <s v="Bug | 02425 - 211 (BDT) - Report parameter issue from page view buttons- Open and Closed/ Releases and Shipment History"/>
        <s v="Bug | 01855 -    Documents- CSR access to sites  "/>
        <s v="Bug | 02336 - 331 (BDT) Time Zone Clarification"/>
        <s v="Bug | 02395 - 371 (BDT) Commas missing on qty fields on Scheduled Release and Doned Shipment Page "/>
        <s v="Bug | 02096 - 289(BDT) - Release Pg No Release"/>
        <s v="Bug | 02089 - 261 (BDT) - Missing Open Scheduled Release Info"/>
        <s v="Bug | 02375 - Order and Release Duplicate Exceptions  "/>
        <s v="Feature | 02445 - 321 (BDT) - Update the Shipments to use a field on Delivery vs. from Orders"/>
        <s v="Bug | 02450 - Failures in initial data sync does cause a full data sync to occur in the next data sync interval"/>
        <s v="Feature | 02407 - Change date field used for selecting invoices"/>
        <s v="Bug | 02118 - 304(BDT) - 2FA has inconsistent behavior"/>
        <s v="Bug | 02093 - 284 (BDT) - Scheduled Releases Sub-Pg cards missing "/>
        <s v="Bug | 02091 - 268 (BDT) - Missing Open Scheduled Release Info"/>
        <s v="Bug | 01986 - 244 (BDT) - Order Pg Scheduled Releases/Available Qty Incorrect "/>
        <s v="Bug | 02023 - 251 (BDT) - Manufacture date"/>
        <s v="Bug | 02205 - 315 (BDT) - Hyperlinks not working on shipments page for Carrier"/>
        <s v="Bug | 02213 - Search box in Ship To Filter is broken"/>
        <s v="Feature | 01172 - Portal Error Handling"/>
        <s v="Feature | 01668 - Refactor Shipment Sync/WS Classes for data refresh calls."/>
        <s v="Bug | 02390 - Scheduled Releases Sub-Page No Sort Order"/>
        <s v="Bug | 02098 - 290 (BDT) - Release Pg Ship To Name and Address incorrect"/>
        <s v="Bug | 02379 - IBB synchronization times should be in UTC timezone format"/>
        <s v="Bug | 01997 - 260 (BDT) - Orders page- tablet view change page orientation from portrait to landscape"/>
        <s v="Bug | 02359 - 318 (BDT) - Shipment Sub Page ship date view in ascending order"/>
        <s v="Bug | 02369 - Multiple threads may cause NTLM errors in DataSync"/>
        <s v="Bug | 02273 - View Details crowded on Desktop"/>
        <s v="Bug | 02377 - SSRS connection settings are not set during deployment "/>
        <s v="Bug | 02227 - IBB Data Sync Performance "/>
        <s v="Bug | 02347 - Unable to generate reports against SSRS"/>
        <s v="Bug | 02016 - 262 (BDT) - Documents- Changing location filter as a parent "/>
        <s v="Bug | 01851 - 196 (BDT) Documents- cannot change location filter and add files to folder "/>
        <s v="Bug | 02337 - Pallet Field should display as Est. Pallet Count"/>
        <s v="Feature | 01697 - Update display of qty fields on Orders page"/>
        <s v="Feature | 01428 - Updates to handle Standard Pallet Qty data"/>
        <s v="Bug | 01842 - User Edit Profile not working"/>
        <s v="Bug | 02195 - 311 (BDT) - ERC 649A- Orders Page- report on main page has been incorrectly replaced"/>
        <s v="Bug | 01994 - 246 (BDT) - Order Pg Req Date Incorrect"/>
        <s v="Bug | 02116 - 300 (BDT) - Releases page iphone footer issues"/>
        <s v="Bug | 02049 - 278 (BDT) - On-hand inventory page- iphone issue with footer"/>
        <s v="Bug | 02172 - 309 (BDT) - Orders page- iphone view details UOM Confirmed qtty crowding"/>
        <s v="Bug | 02027 - 272 (BDT) - User Profile- Buyer missing Job Title"/>
        <s v="Bug | 02214 - Not all shipments are being synced from IBB"/>
        <s v="Bug | 02129 - 305 (BDT) - Invoice Report- tablet and iphone additional columns selection issue"/>
        <s v="Bug | 02239 - Zip code is missing from Inventory Layout"/>
        <s v="Bug | 02237 - The quotes around &quot;N/A&quot; need to be removed"/>
        <s v="Bug | 02216 - 291 (BDT) - Release Pg Release PO incorrect"/>
        <s v="Bug | 02094 - 286 (BDT) - Release Pg Scheduled Release Qty UoM missing"/>
        <s v="Bug | 02217 - 320 (BDT) - Shipment Pg Bemis Order#/Line# Incorrect"/>
        <s v="Bug | 02133 - Search icon in ship to dropdown is off center"/>
        <s v="Bug | 02167 - 319 (BDT) Negative Scheduled Releases "/>
        <s v="Bug | 02173 - 310 (BDT) - Order Pg View Details Schedule Line Dates Sort Order Incorrect "/>
        <s v="Bug | 02042 - 270 (BDT) Global Search displays error"/>
        <s v="Bug | 02232 - 330 (BDT) - Order Pg Bemis Product ID missing"/>
        <s v="Feature | 01473 - Switch to SOAP calls"/>
        <s v="Feature | 00296 - Mobile compatibility &amp; responsive design"/>
        <s v="Feature | 00286 - Global search"/>
        <s v="Bug | 02225 - Pull Shipment Order Information from Delivery Service"/>
        <s v="Bug | 02095 - 269 (BDT) - Release page expanded card missing state zip country"/>
        <s v="Bug | 02171 - 308 (BDT) - Orders page- iphone words in view detail spilling below allotted space"/>
        <s v="Bug | 02169 - 214 (BDT) - Theme test- Font spacing incorrect"/>
        <s v="Bug | 02115 - 299 (BDT) - Scheduled Releases subpage- iphone layout error"/>
        <s v="Bug | 01922 - Standard Pallet Qty should be N/A when batch line Pallet amount is N/A"/>
        <s v="Bug | 02130 - 306 (BDT) - Orders Page-Report button"/>
        <s v="Bug | 00806 - Ship To Filter Issue with Name Format and number of items"/>
        <s v="Bug | 01859 - 201 (BDT) Report Parameters- Optional Columns Open and Closed Order Status Report"/>
        <s v="Bug | 01985 - 243 (BDT) - Orders Page Material Avail Date/Req Date Incorrect "/>
        <s v="Feature | 01873 - 211 (BDT) Report parameter issue from page view buttons- Open and Closed/ Releases and Shipment History "/>
        <s v="Bug | 02024 - 247 (BDT) - Inventory Delete Functionality - Old Inventory data showing on Screen"/>
        <s v="Bug | 01875 - 214 (BDT)Theme test- excel logo wrong color and font spacing incorrect"/>
        <s v="Bug | 02001 - Duplicate Entry Exception for Orders"/>
        <s v="Bug | 02009 - 241 (BDT) - Searchbar missing X "/>
        <s v="Task | 01847 - Update Mock Services for changes to Data Sync"/>
        <s v="Bug | 02025 - 252 (BDT) - Order Pg View Details 0 Confirmed Qty Should Not Be Displayed"/>
        <s v="Bug | 02113 - 297 (BDT) - On Hand Inventory page code error"/>
        <s v="Bug | 02048 - 277 (BDT) - On hand Inventory page- tablet- Batch # is hyperlinked"/>
        <s v="Bug | 02021 - 271 (BDT) - Orders page- hyperlinks and expand card issue"/>
        <s v="Bug | 01989 - 256 (BDT) - Orders page- mobile- expanded view - view details"/>
        <s v="Feature | 01879 - Update 'View Details' dropdown to include UOM"/>
        <s v="Feature | 01858 - 200 (BDT)New Parameter Customer Item- wording on Field label"/>
        <s v="Bug | 02052 - 282 (BDT) - Orders Page- Location filter location indicator "/>
        <s v="Bug | 02047 - 275 (BDT) - Order Pg Sort Functionality"/>
        <s v="Bug | 01874 - 213 (BDT) Theme- Assets that are light blue and should be dark blue -various portal pages"/>
        <s v="Bug | 01868 - 209 (BDT) Report Page test- deleting reports in download folder"/>
        <s v="Bug | 02020 - 267 (BDT) - General mobile design- menu should automatically collapse "/>
        <s v="Bug | 02028 - 273 (BDT) - User Profile- Buyer- blank space in address information"/>
        <s v="Bug | 02019 - 266 (BDT) - Iphone view of welcome page- order of pages "/>
        <s v="Feature | 01180 - Updates to Bemis Portal Navigation"/>
        <s v="Task | 00717 - Manage Technical Debt"/>
        <s v="Bug | 01967 - 235 (BDT) - confirmed quantity in view details shows error "/>
        <s v="Bug | 01995 - 257 (BDT) - Orders page- mobile footer cutting off fields"/>
        <s v="Bug | 01987 - 245 (BDT) - Order Pg View Details Schedule Lines Sorted Incorrectly"/>
        <s v="Bug | 02018 - 265 (BDT) - General mobile design issues- footer covers menu"/>
        <s v="Bug | 01877 - 217 (BDT) Theme- upload document screen- blue bar theme updates "/>
        <s v="Bug | 01876 - 216 (BDT) Theme Generate Report link wrong color "/>
        <s v="Bug | 01850 - 195 (BDT) Documents- unable to download; CSR and buyer view"/>
        <s v="Bug | 01974 - Login in container errors block login input"/>
        <s v="Bug | 01917 - Icons for Ship To filter and Sorting do not display on Mobile view of Orders page"/>
        <s v="Bug | 01878 - 218 (BDT) Theme My Company Locations Font Color"/>
        <s v="Bug | 01920 - Total On Hand Qty should include UOM  "/>
        <s v="Bug | 01863 - 204 (BDT) Report Parameters Optional Columns Invoice History Report"/>
        <s v="Bug | 01448 - BIT-154 User Agreement Link does not display for Buyers"/>
        <s v="Feature | 01442 - Update search criteria on Release Landing Page "/>
        <s v="Feature | 01777 - Keep CSR on Control Panel View when navigating to customer sites  "/>
        <s v="Feature | 01852 - Update User Creation Test Scripts and customer LARs "/>
        <s v="Feature | 00341 - User agreement - BNA"/>
        <s v="Feature | 00262 - On-Hand Inventory View for a specific item"/>
        <s v="Feature | 01113 - Redesign for product description display"/>
        <s v="Feature | 01527 - Updates for all Report "/>
        <s v="Feature | 00083 - Manage DL folder &amp; files"/>
        <s v="Feature | 01475 - Update default Sort Order and Add Sort Functioanlity on Orders Landing Page "/>
        <s v="Feature | 01661 - Update default settings for locations filter"/>
        <s v="Feature | 00077 - Import Users and Groups from AD"/>
        <s v="Feature | 01019 - Link Bemis/TheHub Logo back CSR Bemis Site"/>
        <s v="Feature | 00088 - Customer Org Hierarchy"/>
        <s v="Feature | 01173 - BIT-49 Ship To Filter Name &amp; Address Info Missing in Portal"/>
        <s v="Feature | 01440 - Update search criteria on Orders Landing Page"/>
        <s v="Feature | 01643 - Update Sales Order Data Sync logic"/>
        <s v="Feature | 01250 - Update Sales Order to take in different order statuses"/>
        <s v="Feature | 00371 - Customer Profile updates from IBB"/>
        <s v="Feature | 01669 - Refactor Inventory Sync/WS Classes for data refresh calls."/>
        <s v="Bug | 01860 - 202 (BDT) Remove the optional column order up and down arrows from 2 reports"/>
        <s v="Bug | 01240 - Formatting Error when Resizing"/>
        <s v="Bug | 01779 - After update to global web content, customer site template does not import"/>
        <s v="Bug | 01704 - Mobile and Tablet View of Orders  is not aligned correctly "/>
        <s v="Bug | 01737 - User Agreement link does not show content for CSR roles"/>
        <s v="Bug | 01841 - Shipments Cust PO"/>
        <s v="Bug | 01871 - Exceptions in LAR imports for Site Templates"/>
        <s v="Feature | 01861 - Remove Buyer access to edit display settings"/>
        <s v="Bug | 01844 - LDAP Configurations are not automatically imported"/>
        <s v="Task | 00450 - Setup Liferay Development Infrastructure"/>
        <s v="Bug | 01267 - Cancel button on Locations filter does not work "/>
        <s v="Bug | 01766 - Fixes needed for View Details dropdown desktop and mobile views"/>
        <s v="Feature | 01622 - Menu position does not remain closed when navigating from one page to another "/>
        <s v="Feature | 00645 - Buyer - Security"/>
        <s v="Feature | 01736 - Update Dashboard Content"/>
        <s v="Feature | 01396 - Allow Buyers to update display settings "/>
        <s v="Bug | 01534 - Customer Data Sync is checking wrong address for validity"/>
        <s v="Task | 01803 - QA Deployment Documentation"/>
        <s v="Feature | 01526 - Update the report that is called from the Open Order Landing Page"/>
        <s v="Feature | 00361 - Footer"/>
        <s v="Feature | 01444 - Create Handling Unit Report "/>
        <s v="Bug | 01761 - Report menu categories should be alphabetical"/>
        <s v="Bug | 01755 - Mobile Footer no longer displays"/>
        <s v="Bug | 01751 - Edit Links on the User profile view are not visible with menu expanded"/>
        <s v="Bug | 01746 - Duplicate fields displayed on the Doned Shipments tab"/>
        <s v="Feature | 01476 - Remove default e-mail suffix from login page"/>
        <s v="Bug | 01493 - Release Header fields do not display correctly"/>
        <s v="Task | 01775 - Theme Dependency needs to be updated due to core changes"/>
        <s v="Bug | 01177 - BIT-136 Importing Orgs from UAT generates exception"/>
        <s v="Feature | 00445 -  View/Edit User Profile"/>
        <s v="Feature | 01728 - Update Customer Profiles default order"/>
        <s v="Feature | 01692 - Update the Footer Content "/>
        <s v="Bug | 00805 - On the Customer profile page format is incorrect"/>
        <s v="Bug | 01670 - Web Content LAR needs to be updated to reflect latest changes to TemplateContextContributor"/>
        <s v="Bug | 01548 - Customer logo is not displayed on parent or child location dashboards"/>
        <s v="Bug | 01451 - BIT-159 CSR- editing buyer profile"/>
        <s v="Bug | 01423 - BIT-46 Cards on Page incorrect"/>
        <s v="Bug | 01639 - BIT-159 Create Access Path for CSRs to Customer and User Profiles"/>
        <s v="Feature | 01007 - Requirement changes for Reports"/>
        <s v="Bug | 01363 - BIT-113 FRM 283- Typos on report landing page"/>
        <s v="Feature | 00222 - Order Detail in Orders by Item View"/>
        <s v="Feature | 00801 - List shipments from specific Order"/>
        <s v="Bug | 01684 - Add dependency in Theme for freemarker contributor"/>
        <s v="Feature | 01687 - Create a hook so that CSR users can see which users have Doned setup"/>
        <s v="Bug | 01588 - Inventory display not correct for order 073G001269 "/>
        <s v="Bug | 01270 - BIT-85 Column picks disappear in report form"/>
        <s v="Bug | 01491 - Customer Site Template was not updated correctly"/>
        <s v="Bug | 01417 - The Company logo will not populate on Welcome page"/>
        <s v="Bug | 01312 - BIT-95 All reports from the Reports Landing Page"/>
        <s v="Bug | 01348 - BIT-107 Order Report URL too long "/>
        <s v="Bug | 01415 - BIT-129 Invoice Report Field"/>
        <s v="Bug | 01291 - Order does not exist in portal"/>
        <s v="Bug | 01262 - BIT-143 Sub-header font color on Reports Landing page are incorrect"/>
        <s v="Bug | 01450 - BIT-157 Wording on Dynamic Reports preview page needs to be changed to improve usability"/>
        <s v="Bug | 01535 - The calculation for the total location qty and batch lines displayed do not match  "/>
        <s v="Bug | 01364 - BIT-114 Scheduled Releases Customer PO"/>
        <s v="Bug | 01338 - BIT-99 Shipment Card Item Detail Box Scrolling Bar"/>
        <s v="Bug | 01558 - BIT-166 Disabled User shows up in Members section on company profile page"/>
        <s v="Feature | 00723 - Add content for Portal dashboard landing page"/>
        <s v="Feature | 00370 - Order updates from IBB"/>
        <s v="Bug | 01294 - Poly Orders missing in portal"/>
        <s v="Bug | 01563 - SAP Order 541116 Missing"/>
        <s v="Bug | 01290 - Pinnacle Foods/Ethicon Inc SAP Orders missing in Orders Page"/>
        <s v="Bug | 01305 -   Multiple Fields showing incorrectly on the Orders Landing Page. "/>
        <s v="Bug | 01418 - Release PO and Customer PO are wrapping on the same line"/>
        <s v="Bug | 01414 - BIT-121 Report time range selection box sizing - Shipments and Releases Report Test"/>
        <s v="Bug | 01266 - BIT-76 Welcome Name Banner"/>
        <s v="Bug | 01426 - On Hand Inventory Details shows a Total Qty but there are no details "/>
        <s v="Bug | 01420 - BIT-103 Time, status and report freezes"/>
        <s v="Bug | 01257 - BIT-60 Missing Address should be empty"/>
        <s v="Bug | 01335 - 3 Marshal Deliveries not showing in Doned Shipments page "/>
        <s v="Bug | 01292 - The 'Bemis QA Portal Data' spreadsheet shows inventory data but the sales order is not on the orders tab"/>
        <s v="Bug | 01264 - BIT-142 Cust Item Font color on Item detail view is incorrect"/>
        <s v="Bug | 01449 - Descriptions are not showing 40 characters before ellipses "/>
        <s v="Bug | 01198 - BIT-146 Customer Address does not display on Customer Profile"/>
        <s v="Bug | 01509 - Exception for some Order Data Syncs"/>
        <s v="Bug | 01508 - NPE In Inventory Data Sync"/>
        <s v="Bug | 01139 - BIT-48 Padding issues with left nav menu "/>
        <s v="Bug | 01421 - Bemis Logo displayed on Bemis' QA is incorrect"/>
        <s v="Bug | 01297 - BIT-84 Data Issue on Bemis QA Environment"/>
        <s v="Bug | 01324 - BIT-134 Hide Edit options that Buyers do not have access to "/>
        <s v="Bug | 01265 - Bemis Logo Compression/Crowding"/>
        <s v="Feature | 01344 - Update decimals display on Bemis Portal Landing pages"/>
        <s v="Feature | 01349 - Update default Sort Order on Shipments Landing Page "/>
        <s v="Bug | 00858 - The root directory for Advanced File Store is not parsed correctly"/>
        <s v="Bug | 01271 - Fix date range for From and To fields"/>
        <s v="Bug | 01023 - Missing fields on Delivery stubs"/>
        <s v="Bug | 01318 - BIT-73 Report Time not correct"/>
        <s v="Bug | 00892 - LDAP bulk import cannot be disable if 2FA is enabled"/>
        <s v="Bug | 01068 - BIT-112 Do not display Schedule Lines when confirmedQty = 0 on Orders Landing  Page"/>
        <s v="Bug | 01323 - Add documents button is inside the footer"/>
        <s v="Bug | 01268 - Product Description displaying incorrectly"/>
        <s v="Bug | 01309 - BIT-92 Report Landing Page- Inventory Detail Report"/>
        <s v="Bug | 01307 - BIT-90 Report Landing Page- Open Order Status Report- remove parameters from selection screen"/>
        <s v="Bug | 01310 - BIT-93 Report Landing Page- Inventory Detail Report- remove unnecessary Parameters"/>
        <s v="Bug | 01311 - BIT-94 All Reports from Reports Landing Page- Optional column formatting"/>
        <s v="Bug | 01314 - BIT-72 Report page- open and closed order report; parameters not expected"/>
        <s v="Bug | 01316 - BIT-78 All Reports- Default Column Fields "/>
        <s v="Bug | 01203 - SSRS integration config had wrong password for QA"/>
        <s v="Bug | 01272 - Fix sort order column names"/>
        <s v="Bug | 01317 - BIT-74 Report Page- Open/Closed order status report- missing parameter"/>
        <s v="Bug | 00854 - Orders Page - Quantity Fields Show 0 Value"/>
        <s v="Bug | 01296 - Improve data sync logging to capture invalid data"/>
        <s v="Task | 00481 - UAT/Prod Deployment"/>
        <s v="Bug | 01056 - Location and ShipTo filter dropdowns are missing a border in FF and IE"/>
        <s v="Bug | 01238 - The ... next to the Bemis Order number does not expand to show the full line"/>
        <s v="Bug | 01218 - Landing page redirection does not work when impersonating"/>
        <s v="Bug | 01194 - 'Show More' link missing from Report description"/>
        <s v="Bug | 01261 - BIT-68 Optional fields not correctly formatted or are missing in open and closed order report"/>
        <s v="Bug | 01181 - My Locations navigation on Mobile view is not working"/>
        <s v="Bug | 01195 -  Icons do not display properly on the Global Search Results Page"/>
        <s v="Bug | 01151 - CSR should have access to limited control panel "/>
        <s v="Bug | 01212 - Clicking on Shipped Qty or Scheduled Releases throws an error"/>
        <s v="Bug | 01183 - Reports Landing Page - Report Header is not aligned properly"/>
        <s v="Bug | 01191 - Select All and Clear All links in Location filter do not work"/>
        <s v="Bug | 01054 - Entries on the Release Page are not displaying "/>
        <s v="Bug | 00902 - BIT-42 Update orders data fields to allow for decimals "/>
        <s v="Bug | 00804 - User Customer Name (Employer) is incorrect"/>
        <s v="Bug | 01192 - BIT-135 Search in Locations filter fails when no location match is found  "/>
        <s v="Feature | 00218 - Customer site template"/>
        <s v="Task | 00013 - BEMISCP-11 Terms &amp; Condition docs (site)(by customer specific)"/>
        <s v="Feature | 00369 - Inventory updates from IBB"/>
        <s v="Feature | 00107 - Shipments Landing Page"/>
        <s v="Bug | 00672 - Items per Page does not allow you to return to default setting"/>
        <s v="Bug | 01088 - BIT-17 Carrier Link is not working "/>
        <s v="Feature | 00211 - Style and colors"/>
        <s v="Feature | 00381 - Login page - cookie statement"/>
        <s v="Bug | 01057 - User profile editing is accessible to users other than the profile owner."/>
        <s v="Bug | 01030 - Add open condition to Search Orders"/>
        <s v="Bug | 01020 - Checkboxes for Locations in filter do not show "/>
        <s v="Bug | 01005 - Do not show Scheduled Releases with a Confirmed Qty =  0"/>
        <s v="Bug | 00906 - Update Scheduled Releases data fields to allow for decimals "/>
        <s v="Bug | 00905 - Update On Hand Inv data fields to allow for decimals "/>
        <s v="Bug | 00904 - Update Shipments data fields to allow for decimals "/>
        <s v="Bug | 00903 - Update Releases data fields to allow for decimals "/>
        <s v="Feature | 00297 - Browser compatibility"/>
        <s v="Feature | 00352 - Location selection persists between logout and login"/>
        <s v="Bug | 00856 - Spacing is incorrect across all pages"/>
        <s v="Feature | 00365 - Left Navigation Expand / Collapse on all pages"/>
        <s v="Feature | 00080 - All external users are re-directed to the  dashboard"/>
        <s v="Task | 00788 - Refactor IBB Authentication"/>
        <s v="Feature | 00302 - Filter Data by Customer Location"/>
        <s v="Feature | 00375 - Buyer - Reports Landing Page"/>
        <s v="Task | 01070 - Optimize JVM settings"/>
        <s v="Feature | 00802 - List Releases of specifc Order"/>
        <s v="Bug | 01065 - Theme display in Bemis QA is not correct"/>
        <s v="Bug | 00954 - Import of Organizations fails due to a NoSuchListTypeException"/>
        <s v="Task | 00384 - Setup Bemis Development Infrastructure"/>
        <s v="Feature | 00377 - Generate Shipping Reports"/>
        <s v="Feature | 00514 - Release Report"/>
        <s v="Feature | 00175 - Order Status Report"/>
        <s v="Feature | 00537 - Link from Portal Logo"/>
        <s v="Feature | 00217 - Update Customer logo"/>
        <s v="Feature | 00446 - CSR View of Customer Profile"/>
        <s v="Bug | 00716 - When an order is deleted, the associated AssetEntries are not removed"/>
        <s v="Bug | 00784 - Modify default date range for shipment, release, and order screens"/>
        <s v="Bug | 00808 - Arrow Font Size on Releases Page is too small"/>
        <s v="Bug | 00822 - UI Navigation bar"/>
        <s v="Bug | 00829 - Order Description not wrapping correctly"/>
        <s v="Bug | 00830 - Two Factor authentication configuration is in the wrong category"/>
        <s v="Bug | 00836 - Logon with incorrect password doesn't fail immediately with 2FA enabled"/>
        <s v="Bug | 00860 - Date Format is incorrect on all Pages"/>
        <s v="Bug | 00915 - Increase size limit for profile picture"/>
        <s v="Feature | 00536 - Remove Top Bar for External User"/>
        <s v="Feature | 00374 - Shipment updates from IBB"/>
        <s v="Feature | 00520 - Release updates from IBB"/>
        <s v="Feature | 00172 - Password Policy"/>
        <s v="Feature | 00376 - Generate Order Reports"/>
        <s v="Feature | 00270 - Browse Customer Profiles"/>
        <s v="Task | 00794 - Refactoring Search for Shipment ordered and releases"/>
        <s v="Bug | 00855 - Orders Page - Marshal Orders with NULL Statuses Displayed"/>
        <s v="Feature | 00308 - Customer - Org - Permissions"/>
        <s v="Feature | 00156 - Create and assign customer Roles"/>
        <s v="Bug | 00820 - Enter the portal without logging back"/>
        <s v="Bug | 00765 - Date format incorrect in UI"/>
        <s v="Bug | 00753 - Fix Gradle theme build "/>
        <s v="Bug | 00545 - Two Factor Authentication - Verification Code Error"/>
        <s v="Bug | 00652 - Gradle task distBundleZip does not build/deploy themes"/>
        <s v="Bug | 00736 - Proxy configuration breaks access to IBB "/>
        <s v="Bug | 00719 - Custom-users-admin-web causes startup exceptions in portal"/>
        <s v="Task | 00235 - IBB Request Log"/>
        <s v="Task | 00072 - Where to get Actual/Standard pallet quantity for rolls/boxes/cartons"/>
        <s v="Task | 00074 - Determine Document Library folder structure and category structure"/>
        <s v="Task | 00126 - Sales Order Status"/>
        <s v="Bug | 00760 - Impersonated User hits error"/>
        <s v="Feature | 00254 - View/Edit my User Profile"/>
        <s v="Feature | 00249 - Shipment Search"/>
        <s v="Feature | 00512 - Release expanded view"/>
        <s v="Bug | 00632 - Orders - Move view details link below order Date"/>
        <s v="Bug | 00633 - Orders - Add &quot;cust&quot; before PO label"/>
        <s v="Bug | 00634 - Orders -  Bemis Order # (line No) should be moved below Bemis ProductID"/>
        <s v="Feature | 00256 - Buyer View of Customer Profile"/>
        <s v="Feature | 00225 - Search Orders by Indexed fields"/>
        <s v="Feature | 00110 - Buyer - Show Expanded Shipment View"/>
        <s v="Feature | 00058 - Carrier List CRUD"/>
        <s v="Feature | 00513 - Release Search"/>
        <s v="Feature | 00511 - Releases landing page"/>
        <s v="Feature | 00535 - User Profile Dropdown"/>
        <s v="Bug | 00722 - Race condition in DataSyncEngineImpl"/>
        <s v="Bug | 00688 - DataSync background tasks are not being cleaned up from DB when successfully Doned"/>
        <s v="Feature | 00206 - Populate Customer Profiles"/>
        <s v="Feature | 00215 - Login &amp; Logout"/>
        <s v="Feature | 00221 - Orders Landing Page"/>
        <s v="Task | 00478 - Clean up JSP for two-factor-auth-device-manager-web"/>
        <s v="Task | 00259 - Customer Site Template should have 'template' in name"/>
        <s v="Feature | 00207 - Populate User Profiles"/>
        <s v="Feature | 00146 - Two Factor Authentication"/>
        <s v="Feature | 00101 - Product landing page"/>
        <s v="Feature | 00271 - Search for User Profile Details"/>
        <s v="Feature | 00269 - Search for Customer Profile Details"/>
        <s v="Feature | 00125 - Product spec detail page - CSR view"/>
        <s v="Feature | 00104 - Item Detail page"/>
        <s v="Feature | 00212 - View Customer logo on the dashboard"/>
        <s v="Feature | 00008 - Check graphics record (to monitor order progress)"/>
        <s v="BALLPARK - Demand | M | 00000 - Cancel task test"/>
        <s v="BALLPARK - Demand | M | 00000 - Demand without assignee GSSDLC"/>
        <s v="BALLPARK - Demand | M | 00000 - Tools - Worklogger"/>
        <s v="BALLPARK - Demand | M | 00000 - Need Credentials for the Following Users"/>
        <s v="BALLPARK - Demand | M | 00000 - Roles Configuration"/>
        <s v="BALLPARK - Demand | M | 00000 - Demand without assignee BEMISCP"/>
        <s v="BALLPARK - Demand | M | 00000 - Liferay Workspace Maintenance and Improvements"/>
        <s v="BALLPARK - Demand | M | 00000 - CSR - Dashboard"/>
        <s v="Feature | 00114 - Feature can skip Review step"/>
        <s v="Feature | 00104 - Jenkins permissions"/>
        <s v="Feature | 00103 - Operational indicators"/>
        <s v="Feature | 00094 - Rename Taskboard levels/issueTypes"/>
        <s v="Bug | 00143 - Potential security vulnerability related to Apache Struts version 2.3.32 / 2.5.10.1 or later"/>
        <s v="Bug | 03198 - BDT 603 Production - Cust ID 0076618- no invoice and BOL PDF generates for specific order"/>
        <s v="Feature | 02876 - Functional Spec Documentation "/>
        <m/>
        <s v="Bug |  01307 - BIT-90 Report Landing Page- Open Order Status Report- remove parameters from selection screen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Feature | 00101 - Landing page" u="1"/>
        <s v="Feature |  | 00333 - Notes create/edit - CSR view" u="1"/>
        <s v="Bug |  01878 - 218 (BDT) Theme My Company Locations Font Color" u="1"/>
        <s v="Feature | 00351 - As a buyer, I can select a customer location or locations and this context will be kept until I select another combination of location(s), so that I can see information from a customer-centric view" u="1"/>
        <s v="Feature |  00275 - Products / Items - Status Filters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Task |  00044 - BEMISCP-11 When to onboard new customer - What to do when onboarding new cust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00107 - Buyer - Shipments landing page" u="1"/>
        <s v="Feature |  | 00375 - Buyer - Reports Landing Page" u="1"/>
        <s v="Feature | 00107  - Buyer - Shipments landing page" u="1"/>
        <s v="Bug | 01043 - Issues within IPS PROD at this time that need to be cleared up." u="1"/>
        <s v="Task |  | 00514 - Research &amp; Apply URL Rewrite for URL containing String .aspx" u="1"/>
        <s v="Feature | 00378 - Generate Inventory Reports" u="1"/>
        <s v="Task |  | 00279 - [Mudança review sprint 05] Criar uma aba (Aprovações/Comentários) para agrupar as Atividades e Comentários. Na tela de detalhe do candidato" u="1"/>
        <s v="Feature |  | 02864 - CR45 - Shipment Deletes" u="1"/>
        <s v="Task |  00384 - Setup Bemis Development Infrastructure" u="1"/>
        <s v="Task | 00384 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Task | 00266 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Feature | 00254 - View/Edit my User Profile.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Feature |  | 00020 - Asset publisher layout" u="1"/>
        <s v="Feature | 00260 - Buyer -  View Release PO on Expanded Shipment View" u="1"/>
        <s v="Task | 00641 - Apple and verify fix for CEMEX-15" u="1"/>
        <s v="Task | 00015 - BEMISCP-11 Use Case: Workflow - Reject Shipment" u="1"/>
        <s v="Bug |  | 02546 - 388 (BDT) - Inventory Pg Standard Pallet Qty Rounding Issue" u="1"/>
        <s v="Bug | 02995 - 490 BDT - Invoice or BOL link on completed shipments subpage does not work" u="1"/>
        <s v="Bug | 00175 - Sprint 2 minor fixes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Task |  00095 - SMS Spec Detail" u="1"/>
        <s v="Bug |  02964 - 487 (BDT) - Issues with ship to filter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0255 - Shipment History" u="1"/>
        <s v="Feature |  02864 - CR45 - Shipment Deletes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Bug |  01746 - Duplicate fields displayed on the Completed Shipments tab" u="1"/>
        <s v="Bug |  | 00855 - Orders Page - Marshal Orders with NULL Statuses Displayed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Bug |  | 01641 - Menu não exibe os submenus" u="1"/>
        <s v="Bug |  | 01267 - Cancel button on Locations filter does not work " u="1"/>
        <s v="Bug |  02019 - 266 (BDT) - Iphone view of welcome page- order of pages " u="1"/>
        <s v="Task | 00192 - Final Approval of the Inventory Landing Page Visual Mockup" u="1"/>
        <s v="Bug |  02195 - 311 (BDT) - ERC 649A- Orders Page- report on main page has been incorrectly replaced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Task |  00064 - BEMISCP-11 CSR hierarchy" u="1"/>
        <s v="Feature | 00175 - Buyer View of Order Report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Feature | 00198 - (UX) As a CSR, I can view a list of customers and select one or more, so that I can selectively view information pertaining to a specific customer or sub-organization within the customer." u="1"/>
        <s v="Bug |  01316 - All Reports- Default Column Fields " u="1"/>
        <s v="Task |  00319 - [Ajuste na tela de edição de solicitação de visto]: Alterar a navegação atual utilizando o conceito de abas. " u="1"/>
        <s v="Feature | 00346 - Create page to show on-hand quantity for product in order detail." u="1"/>
        <s v="Task |  00020 - Create Google Local Environment" u="1"/>
        <s v="Feature |  00537 - Link from Portal Logo" u="1"/>
        <s v="Bug |  | 02694 - ORM exceptions for Inventory data sync 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 | 00218 - Customer site template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Task |  00065 - BEMISCP-11 Custom reports investigation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Task | 00064 - BEMISCP-11 CSR hierarchy" u="1"/>
        <s v="Feature |  | 02560 - 424 (BDT) - Change password policy verbiage for external users" u="1"/>
        <s v="Bug |  | 01643 - País está sendo informando como obrigatório no cadastro de fornecedor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Bug |  | 00175 - Sprint 2 minor fixes" u="1"/>
        <s v="Bug |  | 01746 - Duplicate fields displayed on the Completed Shipments tab" u="1"/>
        <s v="Task |  00039 - BEMISCP-11 Entitlements - Logistics (reject shipment) - WF Form" u="1"/>
        <s v="Bug |  | 01877 - 217 (BDT) Theme- upload document screen- blue bar theme updates " u="1"/>
        <s v="Task |  00027 - BEMISCP-11 Reports - Partial Pallets, Pending Releases (date/value)" u="1"/>
        <s v="Bug |  02117 - 303 (BDT) - Releases page in page wildcard search on description" u="1"/>
        <s v="Feature |  00018 - Create Google CI" u="1"/>
        <s v="Task |  00075 - Customer Portal and Make-to-Stock (MTS) | Due Date: 8/12/16" u="1"/>
        <s v="Feature | 00027 - Synchronize User Information" u="1"/>
        <s v="Task |  | 00584 - Make the user Jose Alberto as a site admin" u="1"/>
        <s v="Feature | 00081 - Map internal Users to Roles and Groups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Bug |  | 01030 - Add open condition to Search Orders" u="1"/>
        <s v="Task |  | 00670 - Update Email templates" u="1"/>
        <s v="Feature | 03134 - ShipTo Filter - change defaults and text." u="1"/>
        <s v="Feature |  00055 - Access shipper's website clicking shipper's name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Dummy Feature |  00000 - Dummy Feature of  00538 - Buyer - Reports" u="1"/>
        <s v="Feature |  00513 - Release Search" u="1"/>
        <s v="Feature | 00513  - Release Search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00226 - Filter Orders by user Locations" u="1"/>
        <s v="Feature | 00226  - Filter Orders by user Locations" u="1"/>
        <s v="Task |  00035 - BEMISCP-11 Notifications - Timelines, triggers, messages, templates, internal vs email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 02104 - 294 (BDT) - Invoice report iphone and ipad hyperlinks in preview and report" u="1"/>
        <s v="Task | 00039 - BEMISCP-11 Entitlements - Logistics (reject shipment) - WF Form" u="1"/>
        <s v="Bug |  | 01729 - Error on Report Definition Control Panel when editing 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 01995 - 257 (BDT) - Orders page- mobile footer cutting off fields" u="1"/>
        <s v="Task |  | 00537 - If remote staging host becomes unavailable, staging portal becomes unusable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Task |  01102 - Export to SIMPS enhancements required" u="1"/>
        <s v="Feature | 00448 - CSR - Search for All User Profiles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Task |  00539 - [Mudança hisoria SIGEX-110]: Sistema deve informar quem abriu o processo de contrataçao." u="1"/>
        <s v="Feature |  00213 - Pending notifications counter" u="1"/>
        <s v="Feature |  00031 - Investor Center - Stock portlet" u="1"/>
        <s v="Bug |  01270 - Column picks disappear in report form" u="1"/>
        <s v="Bug |  | 01195 -  Icons do not display properly on the Global Search Results Page" u="1"/>
        <s v="Bug |  01307 - Report Landing Page- Open Order Status Report- remove parameters from selection screen" u="1"/>
        <s v="Feature | 00272 - Browse User Profile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Feature | 00226 - Filter Orders by user Locations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Feature | 00294 - As a buyer, I can view invoice related report(s) from the Reports landing page, so that I can review reports on my invoices" u="1"/>
        <s v="Bug |  02732 - 424 (BDT) - Password Policy verbiage changes" u="1"/>
        <s v="Feature | 00055 - Access shipper's website clicking shipper's name" u="1"/>
        <s v="Task | 00589 - Review page structure and templates" u="1"/>
        <s v="Bug |  01139 - Padding issues with left nav menu" u="1"/>
        <s v="Feature |  00167 - Add behaviour to concrete incubator link" u="1"/>
        <s v="Bug |  | 02734 - BDT 430 Reports are not downloading and refreshing automatically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Feature | 00233 - Calculation on landing page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Feature |  | 00242 - Link Product Id in Orders Detail to Product Spec Page.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 | 02347 - Unable to generate reports against SSRS" u="1"/>
        <s v="Task |  00593 - Change country menu cut off vertically" u="1"/>
        <s v="Feature |  | 00015 - Place remaining Webcontents on Homepage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Feature |  00217 - Update Customer logo" u="1"/>
        <s v="Feature |  02864 - Source System Deletes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00379 - View Orders for a specific Cust Item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Task |  00067 - BEMISCP-11 Document Metadata Extraction Strategy" u="1"/>
        <s v="Bug |  01324 - BIT-134 Hide Edit options that Buyers do not have access to " u="1"/>
        <s v="Feature |  01127 - Create Page for CSRs to View Customer Locations 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Feature |  | 00033 - REST service for Enhanced Groups" u="1"/>
        <s v="Task |  | 00794 - Refactoring Search for Shipment ordered and releases" u="1"/>
        <s v="Feature |  00033 - REST service for Enhanced Groups" u="1"/>
        <s v="Task |  | 00067 - BEMISCP-11 Document Metadata Extraction Strategy" u="1"/>
        <s v="Feature |  | 00341 - User agreement - BNA" u="1"/>
        <s v="Feature |  00256 - View Customer Profile" u="1"/>
        <s v="Feature |  00446 - View Customer Profile" u="1"/>
        <s v="Feature | 00256  - View Customer Profile" u="1"/>
        <s v="Feature |  00221 - View Orders by Item" u="1"/>
        <s v="Feature | 00221  - View Orders by Item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Task | 00044 - BEMISCP-11 When to onboard new customer - What to do when onboarding new cust" u="1"/>
        <s v="Task | 00051 - BEMISCP-11 Document migration from BIN to portal" u="1"/>
        <s v="Feature | 00364 - Buyer expanded view of orders by PO" u="1"/>
        <s v="Bug |  00800 - Hyperlinks on shipments page should be blue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Task |  00456 - Test stronger instance types to see relation to slow Liferay startup" u="1"/>
        <s v="Task |  | 00127 - Remover google analytics" u="1"/>
        <s v="Bug |  | 01318 - BIT-73 Report Time not correct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00445 -  View/Edit Buyer Us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Feature | 00254  - View/Edit my User Profile" u="1"/>
        <s v="Feature | 00446 - View/Edit Customer Profile" u="1"/>
        <s v="Bug |  | 01646 - Titulo não reflete a tela exibida" u="1"/>
        <s v="Bug | 00978 - Portlet 'Candiate Photo' is failing with an error" u="1"/>
        <s v="Bug |  01534 - Customer Data Sync is checking wrong address for validity" u="1"/>
        <s v="Feature |  00535 - User Profile Dropdown" u="1"/>
        <s v="Task |  | 00297 - Install fixes for PDF preview on QA env" u="1"/>
        <s v="Bug |  | 01074 - Personal transfers - Dropdown menus slightly move other fields" u="1"/>
        <s v="Feature | 00215 - As a Customer, I wish to quickly access my profile and be provided a way to logout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Task |  00026 - BEMISCP-11 Partial pallets in IBB - Not available in IBB for this phase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Bug |  | 02025 - 252 (BDT) - Order Pg View Details 0 Confirmed Qty Should Not Be Displayed" u="1"/>
        <s v="Bug | 00113 - Pie Charts are only displaying one column of data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 | 01348 - BIT-107 Order Report URL too long " u="1"/>
        <s v="Task | 00068 - BEMISCP-11 BIN Customer Data Migration" u="1"/>
        <s v="Task |  00583 - Create microsite page for Switzerland" u="1"/>
        <s v="Bug | 00474 - SoyPortlet does not build on windows machine" u="1"/>
        <s v="Task | 00030 - BEMISCP-11 Company Onboarding steps" u="1"/>
        <s v="Feature |  | 01480 - Performance Testing and Tuning" u="1"/>
        <s v="Task | 00062 - BEMISCP-11 Define WSDL for bulk data load per customer | Due date: 8/29/16" u="1"/>
        <s v="Bug |  | 02227 - IBB Data Sync Performance " u="1"/>
        <s v="Task |  01019 - Update page What We Do" u="1"/>
        <s v="Feature | 00375 - As a buyer, I can navigate to the Reports landing page to view a list my reports, so that I can easily access my data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Feature |  | 00179 - Re-Order" u="1"/>
        <s v="Task | 00930 - Create  Query for AIF form" u="1"/>
        <s v="Task | 00029 - BEMISCP-11 Doc repository - Confirmed, Liferay Doc Library will be used" u="1"/>
        <s v="Feature |  00448 - Search User Profiles" u="1"/>
        <s v="Feature | 00446 - View Company Profiles" u="1"/>
        <s v="Feature | 00448  - Search User Profiles" u="1"/>
        <s v="Feature |  00512 - Release expanded view" u="1"/>
        <s v="Bug |  | 01563 - SAP Order 541116 Missing" u="1"/>
        <s v="Bug |  00906 - Update Scheduled Releases data fields to allow for decimals " u="1"/>
        <s v="Feature |  00370 - Order updates from IBB" u="1"/>
        <s v="Feature | 00370  - Order updates from IBB" u="1"/>
        <s v="Feature |  | 00152 - Management Team" u="1"/>
        <s v="Feature |  | 00347 - Product values in different currencies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Feature |  00082 - View Customer Profiles" u="1"/>
        <s v="Feature |  00207 - Populate User Profiles" u="1"/>
        <s v="Feature | 00207  - Populate User Profiles" u="1"/>
        <s v="Bug |  | 01850 - 195 (BDT) Documents- unable to download; CSR and buyer view" u="1"/>
        <s v="Feature |  00233 - Investors - Contact Us" u="1"/>
        <s v="Bug |  00903 - Update Release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Task |  | 01225 - [Ajuste na tela de recuperação de caução SIGEX-1048] Ajustar comportamento do sistema para refletir a caução recuperada." u="1"/>
        <s v="Bug |  01294 - Poly Orders missing in portal" u="1"/>
        <s v="Task | 00582 - Update our database columns for simId, simTeamId, and simFamilyId to be VARCHAR" u="1"/>
        <s v="Feature |  | 00376 - Generate Order Reports" u="1"/>
        <s v="Bug |  | 01558 - BIT-166 Disabled User shows up in Members section on company profile page" u="1"/>
        <s v="Feature |  02702 - 417 (BDT) - Consignment Overstated Shipped Qty on Orders Pg" u="1"/>
        <s v="Task | 00269 - [Ajuste identificado] Filtrar os itens a serem aprovados por centro de custo 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Task | 00045 - BEMISCP-11 Docs - BOL (SSRS - Can provide a copy of the BOL)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Feature | 00088  - Customer Org Hierarchy" u="1"/>
        <s v="Task |  | 00047 - Research and Build Theme Prototype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Task | 01291 - Automated Tests SP6 PQ3" u="1"/>
        <s v="Feature |  00536 - Remove Top Bar for Regular User" u="1"/>
        <s v="Feature |  00010 - Modern tile with &quot;MORE&quot; animation" u="1"/>
        <s v="Task |  00510 - Investigate rejected SVG icons in Chrome when using CDN" u="1"/>
        <s v="Feature |  | 00016 - Capture learning events" u="1"/>
        <s v="Bug |  | 01363 - BIT-113 FRM 283- Typos on report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Feature |  00351 - Location selection persists from page to page (within session)" u="1"/>
        <s v="Task | 00003 - Sostituzione (Copia prodotti)" u="1"/>
        <s v="Task | 00492 - Update orders based on feedback" u="1"/>
        <s v="Feature |  | 01692 - Update the Footer Content " u="1"/>
        <s v="Feature |  | 02842 - Remove test users from deployment scripts" u="1"/>
        <s v="Feature |  | 02846 - Add a test user to the deployment scripts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Task | 01504 - Automated Tests SP7 PQ3" u="1"/>
        <s v="Feature |  00296 - Mobile compatibility" u="1"/>
        <s v="Feature | 00365 - As a buyer, I expand and collapse the left menu navigation bar, so that I can have more horizontal space on the screen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 | 01005 - Do not show Scheduled Releases with a Confirmed Qty =  0" u="1"/>
        <s v="Bug |  00832 - Interface between SIMPS and IPS - issues that have been identified" u="1"/>
        <s v="Bug |  | 00408 - Our History &gt; Adjust padding in map for IPhone" u="1"/>
        <s v="Task |  | 00587 - Register Device adjustments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 00397 - Careers &gt; Life at Cemex" u="1"/>
        <s v="Bug |  00634 - Orders -  Bemis Order # (line No) should be moved below Bemis ProductID" u="1"/>
        <s v="Task |  00036 - BEMISCP-11 Aged Inventory (calculated, need BNA/BHP alignment)" u="1"/>
        <s v="Task | 00032 - BEMISCP-11 Disable access (showing links) to webcenter and solutioncenter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00222 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Feature | 00369  - Inventory updates from IBB" u="1"/>
        <s v="Bug |  | 01088 - BIT-17 Carrier Link is not working " u="1"/>
        <s v="Feature |  01396 - Allow Buyers to update display settings " u="1"/>
        <s v="Bug |  02337 - Pallet Field should display as Est. Pallet Count" u="1"/>
        <s v="Task |  00085 - Prebill Inquiry" u="1"/>
        <s v="Bug |  00822 - UI- Navigation bar" u="1"/>
        <s v="Feature | 00221 - View Orders by Item" u="1"/>
        <s v="Task | 00599 - Research changing background for web content editor" u="1"/>
        <s v="Feature | 00297 - As a customer, I can use the portal with a modern browser without compatibility issues, so that the experience is consistent" u="1"/>
        <s v="Task | 00040 - BEMISCP-11 Logistics - Product in transit" u="1"/>
        <s v="Task | 00020 - BEMISCP-11 Portal Admin / Power Users" u="1"/>
        <s v="Feature |  00346 - Create page to show on-hand quantity for product in order detail.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Feature |  00206 - Populate Customer Profiles" u="1"/>
        <s v="Feature |  | 00270 - Browse Customer Profiles" u="1"/>
        <s v="Feature | 00206  - Populat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Dummy Feature |  00000 - Dummy Feature of  00539 - Buyer - Inventory Management" u="1"/>
        <s v="Feature |  00208 - Press Releases Page" u="1"/>
        <s v="Task |  | 00034 - Setup Dev Infrasctructure" u="1"/>
        <s v="Bug |  | 01294 - Poly Orders missing in portal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Task | 00488 - Update styles for all pages to reflect brand " u="1"/>
        <s v="Feature |  00360 - Add pallet detail view in batch view." u="1"/>
        <s v="Task |  00048 - BEMISCP-11 Previous customer Item Number" u="1"/>
        <s v="Bug |  01309 - BIT-92 Report Landing Page- Inventory Detail Report" u="1"/>
        <s v="Bug |  | 00044 - Some bugs about team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Feature | 00207 - Populate Portal with User Profile Information" u="1"/>
        <s v="Task |  | 00072 - Where to get Actual/Standard pallet quantity for rolls/boxes/cartons" u="1"/>
        <s v="Feature | 00359 - As a buyer, I can see the contents of a batch in my on-hand inventory, so that I can see pallet summary level information for a batch" u="1"/>
        <s v="Bug | 00197 - GPS - Playbooks &amp; Guidelines" u="1"/>
        <s v="Feature | 00206 - Populate Portal with Customer Profile Information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Feature | 00514  - Release Report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 02680 - 409 (BDT) - Inventory Batch with Multiple Mfg Dates" u="1"/>
        <s v="Bug |  01985 - 243 (BDT) - Orders Page Material Avail Date/Req Date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Bug |  | 02171 - 308 (BDT) - Orders page- iphone words in view detail spilling below allotted space" u="1"/>
        <s v="Feature |  00302 - Filter Data by Customer Location" u="1"/>
        <s v="Feature | 00302  - Filter Data by Customer Location" u="1"/>
        <s v="Bug |  00197 - GPS - Playbooks &amp; Guidelines" u="1"/>
        <s v="Bug |  | 02172 - 309 (BDT) - Orders page- iphone view details UOM Confirmed qtty crowding" u="1"/>
        <s v="Feature |  00258 - View Invoice" u="1"/>
        <s v="Feature | 00658 - Refactor UI elements to improve maintainability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Feature |  00231 - Show Open Demand and On Hand Qty for Item." u="1"/>
        <s v="Bug |  02426 - 378 (BDT) - No pagination on the Reports Download page " u="1"/>
        <s v="Feature |  00006 - Add version" u="1"/>
        <s v="Bug |  | 01645 - Cadastro de fornecedor com textos grandes quebram o cadastro" u="1"/>
        <s v="Feature | 00360 - Add pallet detail view in batch view.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00332 - Logistics - Products/Items Shipped items no pricing" u="1"/>
        <s v="Feature |  | 00260 - Buyer -  View Release PO on Expanded Shipment View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Feature | 00158 - As an internal or external user, I can upload a document to a Document Library folder, so that I can share information securely and quickly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Feature |  00377 - Our History" u="1"/>
        <s v="Feature |  | 03010 - 494 BDT - Handle IBB NULL responses in initial data sync" u="1"/>
        <s v="Bug |  | 00498 - Fix QA issues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Bug |  00907 - Update Completed Shipments data fields to allow for decimals " u="1"/>
        <s v="Feature |  00029 - Homepage - Investor Portlet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 00380 - Logistics Order History - No Pricing" u="1"/>
        <s v="Feature | 00358 - Co-Packer - orders Ship to no pricing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Task | 00056 - Update organization model listener to remove all organization configuration and notification" u="1"/>
        <s v="Feature |  00246 - Link &quot;Number of items Pending Ship&quot; from Orders Detail to the &quot;Item detail Pending Shipment&quot; page" u="1"/>
        <s v="Feature | 00246  - Link &quot;Number of items Pending Ship&quot; from Orders Detail to the &quot;Item detail Pending Shipment&quot; page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Feature | 00082 - CSR - view and select customer" u="1"/>
        <s v="Task |  | 00596 - Anchor tags not working for some pages" u="1"/>
        <s v="Bug |  02094 - 286 (BDT) - Release Pg Scheduled Release Qty UoM missing" u="1"/>
        <s v="Bug |  | 01855 -    Documents- CSR access to sites  " u="1"/>
        <s v="Feature | 00355 - As a buyer, I can sort on the shipments landing page based on certain criteria, so that I can better organize the information" u="1"/>
        <s v="Feature | 00361 - As a buyer, I can access links in the footer of each page of the system, so that I have quick access to links and information" u="1"/>
        <s v="Task | 00277 - [Ajuste review sprint 05]: No Grid de listagem de solicitação de visto, acrescentar no grid a informação de status (utilizar sinal de cores). " u="1"/>
        <s v="Feature | 00244 - Link &quot;Number Quantity on Hand&quot; from the Order Detail to the &quot;Item detail On-Hand Inventory&quot;" u="1"/>
        <s v="Bug |  | 02349 - 238 (BDT) - Item Level Report Preview is blank   " u="1"/>
        <s v="Task | 00829 - Prepare QA environment (US-East region)" u="1"/>
        <s v="Feature | 00211 - As a Customer, after I log in, I wish to view my site pages styled according to provided mock-ups." u="1"/>
        <s v="Feature |  | 00407 - Search function on menu bar" u="1"/>
        <s v="Feature | 00351 - Location selection persists from page to page (within session)" u="1"/>
        <s v="Feature |  00249 - Shipment Search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Task |  00033 - BEMISCP-11 Handling/communication of obsolete items &amp; part number relationships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Task |  00023 - BEMISCP-11 Production Order data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 02918 - BDT 474 Reporting errors for Customer id 0138680" u="1"/>
        <s v="Task |  00334 - Redirect to a friendly &quot;page not found&quot;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0256 - View my Company Profile.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Feature |  00022 - Webcontent - Investors to Key Statistics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Feature |  00509 - Download Invoice and BoL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539 - [Mudança hisoria SIGEX-110]: Sistema deve informar quem abriu o processo de contrataçao." u="1"/>
        <s v="Feature | 00255 - Shipment History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0079 - NullPointer Exception after login in " u="1"/>
        <s v="Bug |  00196 - Adjust company profile page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Task | 00069 - BEMISCP-11 CSR notifications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Feature | 00175  - Order Status Report" u="1"/>
        <s v="Task |  | 00930 - Create  Query for AIF form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Task |  00503 - WS Commons" u="1"/>
        <s v="Task | 00503 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379 - As a buyer, I can navigate to a list of orders for a specific item from the Products landing page, so that I can see the order history for a specific item" u="1"/>
        <s v="Feature |  00262 - On-Hand Inventory View for a specific item" u="1"/>
        <s v="Feature | 00262  - On-Hand Inventory View for a specific item" u="1"/>
        <s v="Feature | 00101 - As a buyer, I can navigate to the Products landing page (by clicking on the Products link in the header) to view a list of my items, so that I can quickly and easily see my relevant items in a single click." u="1"/>
        <s v="Task |  | 01803 - QA Deployment Documentation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Feature | 00308 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Bug | 01070 - When the user type a word and then delete it in &quot;Descripción&quot; field, the default &quot;Descripción&quot; name's disappear in the step &quot;Verificar&quot;.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Task |  | 00037 - Solr Spell Suggest progress and artefacts" u="1"/>
        <s v="Feature | 00255 - As a buyer, I can see shipment history from the shipment expanded landing page, so that I can see completed shipments for an item" u="1"/>
        <s v="Bug |  | 02093 - 284 (BDT) - Scheduled Releases Sub-Pg cards missing " u="1"/>
        <s v="Feature |  00245 - Link &quot;Number of Items Shipped&quot; from the Orders Detail to &quot;Item detail Shipped Qty&quot; page" u="1"/>
        <s v="Feature | 00245  - Link &quot;Number of Items Shipped&quot; from the Orders Detail to &quot;Item detail Shipped Qty&quot; page" u="1"/>
        <s v="Bug |  01491 - Customer Site Template was not updated correctly" u="1"/>
        <s v="Bug |  | 01493 - Release Header fields do not display correctly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Task |  00050 - BEMISCP-11 Compliance reports on-time complete from SSRS" u="1"/>
        <s v="Ballpark - Demand |  00000 - Dummy Feature of Content Workflow" u="1"/>
        <s v="Feature |  | 00389 - Create a sign in page" u="1"/>
        <s v="Feature |  00330 - Logistics - Products/Items - No Pricing" u="1"/>
        <s v="Feature |  | 00358 - Co-Packer - orders Ship to no pricing" u="1"/>
        <s v="Feature |  | 00377 - Generate Shipping Reports" u="1"/>
        <s v="Task | 00070 - BEMISCP-11 Branding Images &amp; Text" u="1"/>
        <s v="Feature | 00257 - As a buyer, I can view a packing list for a shipment on the expanded shipment landing page, so that I can view the shipping document" u="1"/>
        <s v="Feature |  00272 - Browse User Profile" u="1"/>
        <s v="Feature | 00272  - Browse User Profile" u="1"/>
        <s v="Task | 00370 - Common and specific infrastructure to the angular-portlet" u="1"/>
        <s v="Bug |  | 00716 - When an order is deleted, the associated AssetEntries are not removed" u="1"/>
        <s v="Feature |  00233 - Calculation on landing page" u="1"/>
        <s v="Bug |  00902 - BIT-42 Update orders data fields to allow for decimals " u="1"/>
        <s v="Bug |  | 00905 - Update On Hand Inv data fields to allow for decimals " u="1"/>
        <s v="Feature |  | 00329 - Site map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Feature |  | 00172 - Debt Information" u="1"/>
        <s v="Task | 00022 - BEMISCP-11 Graphics info/status" u="1"/>
        <s v="Bug |  02096 - 289(BDT) - Release Pg No Release" u="1"/>
        <s v="Bug | 01083 - Bad style of all the Radio button and Check box" u="1"/>
        <s v="Bug |  | 01088 - En la pantalla de confirmación el campo fecha está incorrecta" u="1"/>
        <s v="Feature |  | 00124 - View closed orders in Order Views" u="1"/>
        <s v="Feature | 00331 - Logistics - Products/Items - Pending Shipments - no pricing" u="1"/>
        <s v="Task |  | 01019 - Update page What We Do" u="1"/>
        <s v="Bug |  | 01974 - Login in container errors block login input" u="1"/>
        <s v="Bug |  | 01079 - Textos del detalle de la recurrencia tienen color incorrecto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74  - Shipment updates from IBB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Bug | 00396 - Glyph errors in logs when resetting file previews" u="1"/>
        <s v="Feature |  00349 - Global search - not show pricing" u="1"/>
        <s v="Bug |  02694 - ORM exceptions for Inventory data sync " u="1"/>
        <s v="Feature |  00389 - Create a sign in page" u="1"/>
        <s v="Feature | 00257 - Packing List Report - SSRS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Task | 00019 - BEMISCP-11 Define site &amp; org hierarchy for the portal" u="1"/>
        <s v="Task | 00025 - Configuração da infraestrutura de DevOp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Feature | 00223 - View Orders by PO" u="1"/>
        <s v="Bug |  | 01060 - System does a wrong transfer, after a sucessful first transfer." u="1"/>
        <s v="Bug |  | 02020 - 267 (BDT) - General mobile design- menu should automatically collapse " u="1"/>
        <s v="Feature |  00214 - View Notifications" u="1"/>
        <s v="Task |  00228 - Allow patches to be source-controlled and installed into bundle by workspace" u="1"/>
        <s v="Task |  00102 - OSGI Dependencie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Task |  01133 - Atividades de automação do Sprint 16. " u="1"/>
        <s v="Bug |  00808 - Arrow Font Size on Releases Page is too small" u="1"/>
        <s v="Bug |  02227 - IBB Data Sync Performance " u="1"/>
        <s v="Feature |  00174 - Corporate Governance Page" u="1"/>
        <s v="Feature |  01113 - Redesign for product description display" u="1"/>
        <s v="Feature |  | 00166 - Add behavior to Homepage links" u="1"/>
        <s v="Task | 00086 - Bemis style guide | Due date:  8/12/16" u="1"/>
        <s v="Task |  | 01018 - Update page Who We Are" u="1"/>
        <s v="Bug |  | 01450 - BIT-157 Wording on Dynamic Reports preview page needs to be changed to improve usability" u="1"/>
        <s v="Feature | 00264 - Shipped quantity" u="1"/>
        <s v="Bug |  01238 - The ... next to the Bemis Order number does not expand to show the full line" u="1"/>
        <s v="Feature |  00520 - Release updates from IBB" u="1"/>
        <s v="Feature |  | 00370 - Order updates from IBB" u="1"/>
        <s v="Feature | 00520  - Release updates from IBB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 | 01084 - Dropdwn &quot;Tipo de Correo &quot; with format for IOS" u="1"/>
        <s v="Feature | 00447 - CSR - Search for All Customer Profiles" u="1"/>
        <s v="Feature |  | 02976 - Source System Deletes - CR50 and CR51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Task |  00056 - Conditional DL file entry searchability " u="1"/>
        <s v="Task | 01089 - Analyse test coverage and improve it if necessary (Controllers and Services)" u="1"/>
        <s v="Feature |  01668 - Refactor Shipment Sync/WS Classes for data refresh calls." u="1"/>
        <s v="Bug |  | 02711 - 416 (BDT) - Order Pg Shipment Qty Missing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Feature | 00258 - View Invoice" u="1"/>
        <s v="Task |  | 00956 - Creation of 3 Queries" u="1"/>
        <s v="Dummy Feature |  00000 - Dummy Feature of  00691 - Liferay Workspace Maintenance and Improvements" u="1"/>
        <s v="Bug |  00765 - Date format incorrect in UI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Bug |  | 00379 - Adjust layout of stock ticker in different screen sizes" u="1"/>
        <s v="Bug |  01310 - Report Landing Page- Inventory Detail Report- remove unnecessary Parameters" u="1"/>
        <s v="Bug |  | 01080 - Notifications are sending continuous notifications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Bug |  02217 - 320 (BDT) - Shipment Pg Bemis Order#/Line# Incorrect" u="1"/>
        <s v="Feature |  00353 - Sort Orders by Specific Fields" u="1"/>
        <s v="Feature | 00353 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Task | 00052 - BEMISCP-11 BHP - Bulk upload of users" u="1"/>
        <s v="Bug |  02218 - 323 (BDT) - Shipment Landing Pg/Shipments Missing" u="1"/>
        <s v="Feature |  00280 - Careers Page" u="1"/>
        <s v="Task | 00031 - BEMISCP-11 Corp security - IT security rules" u="1"/>
        <s v="Task | 01122 - [Mudança na task 1023 review sprint 15] Formatar o hint da aba de vacinas (tela de execução do processo de contratação) de acordo com a estrutura definida pela Queiroz Gavão 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Task |  00176 - Set up QA environment" u="1"/>
        <s v="Bug |  02731 - 427 (BDT) - Shipments Pg Floating Text, Not on Card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 01317 - BIT-74 Report Page- Open/Closed order status report- missing parameter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Task | 00028 - BEMISCP-11 Material Pricing - pricing condition sales" u="1"/>
        <s v="Feature |  | 01643 - Update Sales Order Data Sync logic" u="1"/>
        <s v="Task |  | 00593 - Change country menu cut off vertically" u="1"/>
        <s v="Bug |  02219 - 324 (BDT) - Inventory report- mobile devices hyperlinks in reports" u="1"/>
        <s v="Task |  00003 - Setup LCS activation" u="1"/>
        <s v="Task |  00057 - BEMISCP-11 Order Invoice release report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Bug |  | 01449 - Descriptions are not showing 40 characters before ellipses " u="1"/>
        <s v="Task |  00824 - Architectural document for Sprint 6" u="1"/>
        <s v="Feature |  | 02692 - ID 4191/4190 Update the CSR permissions to be organization based" u="1"/>
        <s v="Bug |  00753 - Fix Gradle theme build " u="1"/>
        <s v="Task | 00925 - Internal SIM users should be added to the SIM organization automatically upon first login" u="1"/>
        <s v="Feature |  00318 - Sourcing Approach" u="1"/>
        <s v="Feature |  00002 - Multi-criteria search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 | 00167 - Add behavior to concrete incubator link" u="1"/>
        <s v="Task |  00818 - Need to Simplify the way to add a Candidate Photo" u="1"/>
        <s v="Task |  00235 - IBB Request Log" u="1"/>
        <s v="Task | 00058 - Update SendEmail Jobs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Task | 01120 - IPS - Import from SIM Australia for IPS information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0085 - Prebill Inquiry" u="1"/>
        <s v="Feature |  00271 - Search for User Profile Details" u="1"/>
        <s v="Feature | 00271  - Search for User Profile Details" u="1"/>
        <s v="Bug |  | 00306 - Break page buttons evenly, centered" u="1"/>
        <s v="Feature | 00363 - As a developer, I can map the internal user groups to roles in the portal, so that user permissions can then be managed through AD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Task |  00045 - BEMISCP-11 Docs - BOL (SSRS - Can provide a copy of the BOL)" u="1"/>
        <s v="Task |  | 00169 - Disable public access to the QA environment" u="1"/>
        <s v="Feature |  | 00326 - Search &amp; browse - customer &amp; user profiles - Sales restricted view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Feature |  00101 - Landing page" u="1"/>
        <s v="Feature | 00101  - Landing page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Task |  00007 - Alinhamento do Workflow Front-end" u="1"/>
        <s v="Bug |  | 02425 - 211 (BDT) - Report parameter issue from page view buttons- Open and Closed/ Releases and Shipment History" u="1"/>
        <s v="Task | 00582 - Mobile display problems" u="1"/>
        <s v="Feature | 00447 - Search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Feature |  00244 - Link &quot;Number Quantity on Hand&quot; from the Order Detail to the &quot;Item detail On-Hand Inventory&quot;" u="1"/>
        <s v="Feature | 00244  - Link &quot;Number Quantity on Hand&quot; from the Order Detail to the &quot;Item detail On-Hand Inventory&quot;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Feature |  | 00367 - Welcome screen / landing page" u="1"/>
        <s v="Bug |  | 02237 - The quotes around &quot;N/A&quot; need to be removed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 | 00002 - Request a DNS update from Cemex to add subdomains to point to new AWS environment" u="1"/>
        <s v="Feature | 00246 - Link &quot;Number of items Pending Ship&quot; from Orders Detail to the &quot;Item detail Pending Shipment&quot; page" u="1"/>
        <s v="Feature |  00455 - Media &gt; Overview" u="1"/>
        <s v="Task |  00034 - Setup Project Infrasctructure" u="1"/>
        <s v="Feature |  | 00360 - Add pallet detail view in batch view.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Feature |  00373 - *DELETE* User Profile updates from IBB" u="1"/>
        <s v="Feature | 00373  - *DELETE* User Profile updates from IBB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Task |  00047 - BEMISCP-11 Customer Inventory Terms" u="1"/>
        <s v="Feature |  00212 - View Customer logo on the dashboard" u="1"/>
        <s v="Feature |  | 01861 - Remove Buyer access to edit display settings" u="1"/>
        <s v="Feature |  00446 - View/Edit Customer Profile" u="1"/>
        <s v="Feature | 00446  - View/Edit Customer Profile" u="1"/>
        <s v="Feature |  | 00146 - Two Factor Authentication" u="1"/>
        <s v="Bug |  | 01139 - BIT-48 Padding issues with left nav menu " u="1"/>
        <s v="Task |  00127 - Tech Spec Truncation" u="1"/>
        <s v="Task |  | 00049 - BEMISCP-11 Customer Terms (Payment, Freight, Incoterms)" u="1"/>
        <s v="Task | 00041 - BEMISCP-11 Complete the Document matrix | Due date: 8/1/16" u="1"/>
        <s v="Feature | 00370 - View Updated Order Data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Bug |  00168 - Redirect Not Allowed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090 - Cookies in Liferay Portal" u="1"/>
        <s v="Feature |  00101 - Product landing page" u="1"/>
        <s v="Feature |  00355 - Sort on Landing page" u="1"/>
        <s v="Task |  00399 - Convert actual Dashboard to Angular" u="1"/>
        <s v="Bug |  | 00508 - Control Panel -&gt; Configuration -&gt; System Settings is broken in QA" u="1"/>
        <s v="Bug |  02028 - 273 (BDT) - User Profile- Buyer- blank space in address information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00447 - Search Customer Profiles" u="1"/>
        <s v="Feature |  | 00207 - Populate User Profiles" u="1"/>
        <s v="Feature | 00270  - Browse Customer Profiles" u="1"/>
        <s v="Feature | 00447  - Search Custom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Feature | 00146 - As a customer, I need to be notified and confirm access via my email when logging into the portal from a different computer/device, so that security is maintained" u="1"/>
        <s v="Dummy Feature |  00000 - Dummy Feature of  00057 - Tools - Sizing" u="1"/>
        <s v="Task | 00097 - CSR Visibility to All Customer Data" u="1"/>
        <s v="Bug | 00371 - RDR sync failing halfway through ORG sync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Feature | 00237 - Buyer Access to Order Documents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Feature |  00265 - As a buyer, I can see Pending Shipment Quantity for a specific item, so that I know how much product to expect" u="1"/>
        <s v="Bug |  02711 - 416 (BDT) - Order Pg Shipment Qty Missing" u="1"/>
        <s v="Feature |  | 00011 - Carousel with three images and timer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Feature | 00247 - As a buyer, I can download a copy of the shipment status report, so that I can view or share the information offline" u="1"/>
        <s v="Bug |  01151 - CSR should have access to limited control panel " u="1"/>
        <s v="Task | 00259 - Customer Site Template name should have 'template' in name" u="1"/>
        <s v="Task |  | 02830 - IBB configs need to be updated to use a different service account on QA" u="1"/>
        <s v="Bug |  01316 - BIT-78 All Reports- Default Column Fields " u="1"/>
        <s v="Bug |  | 01307 - BIT-90 Report Landing Page- Open Order Status Report- remove parameters from selection screen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Ballpark - Demand |  00000 - Dummy Feature of Roles Configuration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 | 00014 - Language selection functionality" u="1"/>
        <s v="Bug |  00804 - User Customer Name (Employer) is incorrect" u="1"/>
        <s v="Bug |  02555 - 386 (BDT) - Poly IBB On Hand Qty Incorrect" u="1"/>
        <s v="Feature |  00083 - Manage DL folder &amp; files" u="1"/>
        <s v="Feature | 00083 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Feature | 00198 - CSR - multi-location + multi-customer - browse and select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Feature |  00264 - Shipped quantity" u="1"/>
        <s v="Feature |  | 00254 - View/Edit my User Profile" u="1"/>
        <s v="Bug |  02017 - 264 (BDT) - Viewing documents on mobile device" u="1"/>
        <s v="Bug |  | 02118 - 304(BDT) - 2FA has inconsistent behavior" u="1"/>
        <s v="Feature | 00156 - Portal Admin - Ext User - Groups &amp; Roles" u="1"/>
        <s v="Bug |  | 01644 - Mensagem de campo obrigatório só é exibida em um campo" u="1"/>
        <s v="Feature |  02599 - Enable 2FA &quot;Hard Switch&quot; in properties" u="1"/>
        <s v="Task | 00489 - Update Mini Left Menu based on feedback" u="1"/>
        <s v="Task | 00494 - Update shipments view based on feedback" u="1"/>
        <s v="Task | 00670 - Update Email templates" u="1"/>
        <s v="Feature |  00072 - Full story version 4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Feature | 00349 - As a co-packer, I can search globally through the system, so that I can get quick access to relevant information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Feature | 00233 - As a buyer, I can see the quantity of &quot;Total Pending Shipments&quot; for a specific item on the shipment landing page, so that I can be aware of the quantity pending shipment" u="1"/>
        <s v="Feature |  | 02599 - Enable 2FA &quot;Hard Switch&quot; in properti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256 - View Customer Profile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 01364 - Scheduled Releases Customer PO" u="1"/>
        <s v="Feature | 00082 - View Customer Profiles" u="1"/>
        <s v="Feature |  00219 - View customer site list" u="1"/>
        <s v="Feature | 00219  - View customer site list" u="1"/>
        <s v="Feature |  00011 - All Projects Configuration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Feature | 00372 - *DUPLICATE* As a buyer, I can see updates to my customer profile screens when the IBB sends an update, so that I can have the most current information" u="1"/>
        <s v="Bug |  02703 - 398 (BDT) - Tyson Shipments missing" u="1"/>
        <s v="Task | 00063 - BEMISCP-11 Select a monitoring tool for IBB web services | Due date: 8/9/16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Task | 00418 - Criar o componente de multi-moeda e a mudança da exibição nas telas que são utilizadas - Atividade FrontEnd" u="1"/>
        <s v="Feature | 00221 - Buyer View of Orders by Item" u="1"/>
        <s v="Bug |  02591 - ORM exceptions for Customer Location data sync " u="1"/>
        <s v="Feature |  01428 - Updates to handle Standard Pallet Qty data" u="1"/>
        <s v="Bug |  | 02195 - 311 (BDT) - ERC 649A- Orders Page- report on main page has been incorrectly replaced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Feature |  | 00211 - Style and colors" u="1"/>
        <s v="Bug |  | 02468 - 378 (BDT) - Report Functionality- limit to reports showing per page but not additional pages to view" u="1"/>
        <s v="Feature |  00080 - All external users are re-directed to the  dashboard" u="1"/>
        <s v="Feature |  00512 - Release Details" u="1"/>
        <s v="Feature | 00512  - Release Details" u="1"/>
        <s v="Bug |  | 00194 - Make bootstrap grid match theme media widths" u="1"/>
        <s v="Task | 00476 - Mudança nas chamadas do serviço do SUC" u="1"/>
        <s v="Task | 00839 - Sprint Documentation" u="1"/>
        <s v="Feature |  | 01180 - Updates to Bemis Portal Navigation" u="1"/>
        <s v="Bug |  01997 - 260 (BDT) - Orders page- tablet view change page orientation from portrait to landscape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00219 - Staff view of customer site list" u="1"/>
        <s v="Feature |  | 00025 - Notify Google LMS of User activity" u="1"/>
        <s v="Bug |  | 02019 - 266 (BDT) - Iphone view of welcome page- order of pages 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Feature | 00341 - As a BNA customer, I am prompted with the BNA user agreement upon my first login to the portal, so that legal compliance is maintained" u="1"/>
        <s v="Task |  00975 - Sprint Documentation SP10" u="1"/>
        <s v="Task |  00046 - BEMISCP-11 QMS data - Complaints, interaction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Task |  | 00707 - Architectural discussions for Sprint 5" u="1"/>
        <s v="Task | 00971 - Automated test sprint 9" u="1"/>
        <s v="Task | 00711 - Prepare PROD deployment in AWS (Ireland region)" u="1"/>
        <s v="Bug |  00179 - Internet Explorer Story List Text Missing" u="1"/>
        <s v="Bug |  | 01338 - BIT-99 Shipment Card Item Detail Box Scrolling Bar" u="1"/>
        <s v="Bug |  | 02047 - 275 (BDT) - Order Pg Sort Functionality" u="1"/>
        <s v="Feature |  | 00058 - Carrier List CRUD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Feature | 00077 - As a internal staff user, I would like to be able to browse to the customer portal while being asked for my existing username and password, so that my AD login will be used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Feature | 00258 - Buyer - View Invoice in Expanded Shipment View" u="1"/>
        <s v="Task |  | 00481 - UAT/Prod Deployment" u="1"/>
        <s v="Task |  | 00044 - BEMISCP-11 When to onboard new customer - What to do when onboarding new cust" u="1"/>
        <s v="Feature |  | 00295 - Products + Service &gt; Trading" u="1"/>
        <s v="Feature |  | 00056 - Implement Celsus sync job to index Liferay Sites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 | 03045 -  BDT 489 - Portal LDAP configuration change" u="1"/>
        <s v="Task | 00018 - BEMISCP-11 Quality - Credit Status (TBD system, not in IBB - Ruth Checking)" u="1"/>
        <s v="Task |  00071 - BEMISCP-11 Validate with Process Owners - Internal entitlements" u="1"/>
        <s v="Bug |  01448 - BIT-154 User Agreement Link " u="1"/>
        <s v="Feature |  00375 - Buyer - Reports Landing Page" u="1"/>
        <s v="Feature | 00367 - Welcome screen / landing page" u="1"/>
        <s v="Feature | 00375  - Buyer - Reports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 00218 - Select customer site template" u="1"/>
        <s v="Feature |  00166 - Add behavior to Homepage links" u="1"/>
        <s v="Bug |  02216 - 291 (BDT) - Release Pg Release PO incorrect" u="1"/>
        <s v="Bug |  | 02934 - BIN Doc Service Test Invoice URL Parameters" u="1"/>
        <s v="Task |  | 00592 - Homepage hero banner text is too large" u="1"/>
        <s v="Task |  | 00862 - Collect remaining Go-Live tasks" u="1"/>
        <s v="Bug |  | 01417 - The Company logo will not populate on Welcome page" u="1"/>
        <s v="Feature |  | 00024 - Questions Portlet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Task |  00042 - BEMISCP-11 Watchlist - Orders / Items (Like starring an email)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 | 00022 - Investors - Overview" u="1"/>
        <s v="Bug |  00306 - Break page buttons evenly, centered" u="1"/>
        <s v="Feature |  00511 - Releases by Item" u="1"/>
        <s v="Feature |  00645 - Buyer - Security" u="1"/>
        <s v="Feature | 00511  - Releases by Item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Task |  00370 - Common and specific infrastructure to the angular-portlet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00805 - On the Child Customer profile page format is incorrect" u="1"/>
        <s v="Bug |  | 02217 - 320 (BDT) - Shipment Pg Bemis Order#/Line# Incorrect" u="1"/>
        <s v="Bug |  | 02130 - 306 (BDT) - Orders Page-Report button" u="1"/>
        <s v="Ballpark - Demand | 00000 - Dummy Feature of Tools - Worklogger" u="1"/>
        <s v="Task |  | 00925 - Internal SIM users should be added to the SIM organization automatically upon first login" u="1"/>
        <s v="Feature | 00352 - As a buyer, I can select a customer location or locations and this context will be kept between times where I logout and login to the system, so that I can pickup where I left off" u="1"/>
        <s v="Bug |  | 01183 - Reports Landing Page - Report Header is not aligned properly" u="1"/>
        <s v="Task |  | 01102 - Export to SIMPS enhancements required" u="1"/>
        <s v="Bug | 01102 - Mensaje de error al intentar hacer mas de 10 transferencias a terceros" u="1"/>
        <s v="Task | 00054 - BEMISCP-11 Workflow - COC, COAs upload to portal - Quality related" u="1"/>
        <s v="Bug | 01074 - Personal transfers - Dropdown menus slightly move other fields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 02485 - 380 (BDT) - Documents functionality missing add Basic Document" u="1"/>
        <s v="Feature |  00146 - Add two factor authentication support to portal." u="1"/>
        <s v="Feature | 00146  - Add two factor authentication support to portal." u="1"/>
        <s v="Bug |  01264 - Cust Item Font color on Item detail view is incorrect" u="1"/>
        <s v="Bug |  | 01305 -   Multiple Fields showing incorrectly on the Orders Landing Page. " u="1"/>
        <s v="Feature |  00184 - Key Company Data" u="1"/>
        <s v="Feature |  00329 - Site map" u="1"/>
        <s v="Feature |  00225 - Search Orders by Indexed fields" u="1"/>
        <s v="Feature | 00225  - Search Orders by Indexed fields" u="1"/>
        <s v="Feature |  | 00205 - CSR - notes - viewable internally only " u="1"/>
        <s v="Feature |  00007 - Design menus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Bug |  | 00113 - Pie Charts are only displaying one column of data" u="1"/>
        <s v="Bug |  00474 - SoyPortlet does not build on windows machine" u="1"/>
        <s v="Bug |  | 02431 - 365 (BDT) - On Hand Inventory- mobile- click link on orders page takes you to completed shipments tab" u="1"/>
        <s v="Task |  | 00995 - Functions required to maintain 'Child' records" u="1"/>
        <s v="Bug |  | 02116 - 300 (BDT) - Releases page iphone footer issues" u="1"/>
        <s v="Bug |  | 01151 - CSR should have access to limited control panel " u="1"/>
        <s v="Bug | 00941 - Explore the reason why the QA environment does not send email notification" u="1"/>
        <s v="Feature |  | 00229 - View Order Note." u="1"/>
        <s v="Bug |  | 01875 - 214 (BDT)Theme test- excel logo wrong color and font spacing incorrect" u="1"/>
        <s v="Bug |  | 01057 - User profile editing is accessible to users other than the profile owner." u="1"/>
        <s v="Feature | 00373 - *DELETE* User Profile updates from IBB" u="1"/>
        <s v="Bug |  | 01102 - Mensaje de error al intentar hacer mas de 10 transferencias a terceros" u="1"/>
        <s v="Feature |  00367 - Welcome screen / landing page" u="1"/>
        <s v="Feature | 00107 - Buyer - Shipments landing page" u="1"/>
        <s v="Bug |  02347 - Unable to generate reports against SSRS" u="1"/>
        <s v="Feature |  00016 - Required Fields" u="1"/>
        <s v="Task |  00090 - Cookies in Liferay Portal" u="1"/>
        <s v="Feature |  | 00136 - Choose the section of the image to show" u="1"/>
        <s v="Bug |  01195 -  Icons do not display properly on the Global Search Results Page" u="1"/>
        <s v="Feature | 00301 - As a buyer, I have view permissions for all the folders in a location's document folders, so that I can see the appropriate information" u="1"/>
        <s v="Bug |  02049 - 278 (BDT) - On-hand inventory page- iphone issue with footer" u="1"/>
        <s v="Task |  00126 - Sales Order Status" u="1"/>
        <s v="Feature | 00369 - View Updated Inventory Data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 01267 - Cancel button on Locations filter does not work " u="1"/>
        <s v="Feature | 00261 - Notes view" u="1"/>
        <s v="Bug | 00010 - Product Attribute" u="1"/>
        <s v="Feature | 00219 - View customer site list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Feature |  00511 - Releases landing page" u="1"/>
        <s v="Feature |  | 00221 - Orders Landing Page" u="1"/>
        <s v="Feature | 00249 - Search on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Feature |  02445 - 321 (BDT) - Update the Shipments to use a field on Delivery vs. from Orders" u="1"/>
        <s v="Feature |  00352 - Location selection persists between logout and login" u="1"/>
        <s v="Task | 00255 - Atividades Gerais sprint 06" u="1"/>
        <s v="Feature |  | 00224 - Order Detail in Orders by PO" u="1"/>
        <s v="Feature | 00245 - Link &quot;Number of Items Shipped&quot; from the Orders Detail to &quot;Item detail Shipped Qty&quot; page" u="1"/>
        <s v="Bug | 01086 - Validation is ocurring too early in &quot;Hacer&quot; field (personal transfer)." u="1"/>
        <s v="Feature |  00138 - Carrousel for full story pages" u="1"/>
        <s v="Feature |  02407 - Change date field used for selecting invoices" u="1"/>
        <s v="Task | 00076 - BIN Division Customers" u="1"/>
        <s v="Bug |  02710 - 389 (BDT) - CSR AD group users are not set up properly" u="1"/>
        <s v="Bug |  01548 - Customer logo is not displayed on parent or child location dashboards" u="1"/>
        <s v="Feature |  | 01526 - Update the report that is called from the Open Order Landing Page" u="1"/>
        <s v="Bug |  | 01104 - The User can not insert an amount - Internet Explorer V11- Third party transfers" u="1"/>
        <s v="Bug |  | 00941 - Explore the reason why the QA environment does not send email notification" u="1"/>
        <s v="Task |  | 00975 - Sprint Documentation SP10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00302 - Customer location filter" u="1"/>
        <s v="Feature |  00077 - Import Users and Groups from AD" u="1"/>
        <s v="Feature | 00077  - Import Users and Groups from AD" u="1"/>
        <s v="Feature |  00359 - Batch details in on-hand inventory" u="1"/>
        <s v="Bug |  01684 - Add dependency in Theme for freemarker contributor" u="1"/>
        <s v="Task |  00002 - Request a DNS update from Cemex to add subdomains to point to new AWS environment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Feature | 00269  - Search for Customer Profile Details" u="1"/>
        <s v="Task |  01045 - Have a way to correct the Child template in PROD" u="1"/>
        <s v="Feature |  | 00088 - Customer Org Hierarchy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Task | 00481  - UAT/Prod Deployment" u="1"/>
        <s v="Feature | 00231 - Show Open Demand and On Hand Qty for Item." u="1"/>
        <s v="Bug | 01076 - Red line indicating error does not appear when leaving empty the &quot;Cuenta destino&quot; field (personal transfer)." u="1"/>
        <s v="Feature |  00378 - Generate Inventory Reports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Feature | 00247 - Download - report link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 | 00217 - Update Customer logo" u="1"/>
        <s v="Bug |  02232 - 330 (BDT) - Order Pg Bemis Product ID missing" u="1"/>
        <s v="Bug | 02231 - 327 (BDT) - Completed Shipments Sub-Page/Shipment Missing" u="1"/>
        <s v="Bug |  | 02001 - Duplicate Entry Exception for Orders" u="1"/>
        <s v="Task |  02830 - IBB configs need to be updated to use a different service account on QA" u="1"/>
        <s v="Feature |  00372 - *DUPLICATE* As a buyer, I can see updates to my customer profile screens when the IBB sends an update, so that I can have the most current information" u="1"/>
        <s v="Feature |  00058 - Carrier List CRUD" u="1"/>
        <s v="Task | 00012 - BEMISCP-11 Buying Well" u="1"/>
        <s v="Task |  00670 - Automated tests for Sprint 4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Task |  00038 - BEMISCP-11 Quality docs - Storage and access - KMS &amp; SAP (not until Phases 2&amp;3)" u="1"/>
        <s v="Feature |  | 02702 - 417 (BDT) - Consignment Overstated Shipped Qty on Orders Pg" u="1"/>
        <s v="Task |  02939 - Update LDAP configs now that FP 13 has fixed automatic loading of configs" u="1"/>
        <s v="Task |  | 00095 - SMS Spec Detail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Task | 00491 - Update product details based on feedback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Task |  00020 - BEMISCP-11 Portal Admin / Power Users" u="1"/>
        <s v="Bug |  | 01293 - BIT-77 Missing sales order Data3" u="1"/>
        <s v="Feature |  00537 - Link from Bemis Logo" u="1"/>
        <s v="Task |  00056 - BEMISCP-11 Can the same release PO or BOL have multiple invoices?" u="1"/>
        <s v="Bug |  | 01922 - Standard Pallet Qty should be N/A when batch line Pallet amount is N/A" u="1"/>
        <s v="Bug |  01318 - Report Time not correct" u="1"/>
        <s v="Bug |  | 02633 - 387 (BDT) - Missing any Shipments for Premium Waters" u="1"/>
        <s v="Bug |  02563 - 392 (BDT) - Inventory Pg Standard Pallet Qty and UoM missing" u="1"/>
        <s v="Feature |  00331 - Logistics - Products/Items - Pending Shipments - no pricing" u="1"/>
        <s v="Feature |  01643 - Update Sales Order Data Sync logic" u="1"/>
        <s v="Feature |  | 00359 - Batch details in on-hand inventory" u="1"/>
        <s v="Bug |  | 01994 - 246 (BDT) - Order Pg Req Date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Feature | 00146 - Add two factor authentication support to portal." u="1"/>
        <s v="Bug |  | 02593 - Report Preview UI issues " u="1"/>
        <s v="Task | 00905 - Add History and Start dates to a number of Fields" u="1"/>
        <s v="Task |  | 00064 - BEMISCP-11 CSR hierarchy" u="1"/>
        <s v="Bug |  00578 - Image Animations do not match mockups for Stories" u="1"/>
        <s v="Feature | 00448 - Search User Profiles" u="1"/>
        <s v="Ballpark - Demand | 00000 - Dummy Feature of Tools - Sonar" u="1"/>
        <s v="Feature |  | 02905 - 470 (BDT) Updates to Consignment logic - Completed Shipments Sub-page shipped qty mismatched" u="1"/>
        <s v="Feature |  | 00286 - Global search" u="1"/>
        <s v="Task | 00597 - Atividades Gerais Sprint 08" u="1"/>
        <s v="Task |  00034 - BEMISCP-11 Dynamic build of field selection for building reports (SSRS)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Task |  00050 - Create portlet to add location based configurations" u="1"/>
        <s v="Bug |  01639 - BIT-159 Create Access Path for CSRs to Customer and User Profiles" u="1"/>
        <s v="Bug | 01645 - Cadastro de fornecedor com textos grandes quebram o cadastro" u="1"/>
        <s v="Task | 00071 - BEMISCP-11 Validate with Process Owners - Internal entitlements" u="1"/>
        <s v="Task | 00017 - BEMISCP-11 Demo WebCenter" u="1"/>
        <s v="Feature |  | 00063 - Show full story on Media Center" u="1"/>
        <s v="Feature |  | 00509 - View and Download Invoice and BoL " u="1"/>
        <s v="Bug |  00175 - Sprint 2 minor fixes" u="1"/>
        <s v="Bug |  | 00458 - Indexing of Web Content has errors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 | 00307 - Co-packer multi-selection" u="1"/>
        <s v="Feature |  01575 - User friendly error page" u="1"/>
        <s v="Feature |  00363 - Map AD Groups to Roles" u="1"/>
        <s v="Feature | 00363  - Map AD Groups to Roles" u="1"/>
        <s v="Bug |  00722 - Race condition in DataSyncEngineImpl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Feature | 00512 - Release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 | 02696 - JDBC Connection Exceptions in logs" u="1"/>
        <s v="Task |  00752 - Atividades gerais sprint 10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Feature |  00377 - Generate Shipping Reports" u="1"/>
        <s v="Bug |  | 00830 - Two Factor authentication configuration is in the wrong category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Bug |  | 02042 - 270 (BDT) Global Search displays error" u="1"/>
        <s v="Feature |  00007 - Add expiration date" u="1"/>
        <s v="Feature |  00371 - Customer Profile updates from IBB" u="1"/>
        <s v="Feature | 00371  - Customer Profile updates from IBB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296 - Mobile compatibility" u="1"/>
        <s v="Task |  | 00003 - Setup LCS activation" u="1"/>
        <s v="Task |  | 00638 - Apply and verify fix for CEMEX-21" u="1"/>
        <s v="Task |  00037 - BEMISCP-11 Entitlements - Proc Mgr - Negotiations - CRM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Task |  00025 - BEMISCP-11 Consignment - Make and Hold Aging" u="1"/>
        <s v="Bug |  00784 - Modify default date range for shipment, release, and order screens" u="1"/>
        <s v="Bug | 01644 - Mensagem de campo obrigatório só é exibida em um campo" u="1"/>
        <s v="Dummy Feature |  00000 - Dummy Feature of  00054 - Tools - Indicators" u="1"/>
        <s v="Task | 00095 - SMS Spec Detail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Feature |  00515 - Report Definition Parsing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 | 01985 - 243 (BDT) - Orders Page Material Avail Date/Req Date Incorrect " u="1"/>
        <s v="Task |  00049 - Update implementation for Notifier entity service (formerly Configuration)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00321 - Global Search" u="1"/>
        <s v="Feature |  | 00206 - Populate Customer Profile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Task |  | 00007 - Alinhamento do Workflow Front-end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Task | 00053 - BEMISCP-11 Sales org - System view of customer data BHP/NA" u="1"/>
        <s v="Task |  | 00834 - Automated tests for Sprint 6" u="1"/>
        <s v="Task | 00048 - BEMISCP-11 Previous customer Item Number" u="1"/>
        <s v="Task | 00862 - Collect remaining Go-Live tasks" u="1"/>
        <s v="Bug |  | 01414 - BIT-121 Report time range selection box sizing - Shipments and Releases Report Test" u="1"/>
        <s v="Feature |  00150 - Company profile page" u="1"/>
        <s v="Task | 00495 - Update products based on feedback" u="1"/>
        <s v="Task |  | 00580 - Change Reports page &quot;SEC Filings&quot; section to open in a new tab" u="1"/>
        <s v="Task |  | 00589 - Review page structure and templates" u="1"/>
        <s v="Dummy Feature |  00000 - Dummy Feature of  00496 - Buyer - Document Management" u="1"/>
        <s v="Feature |  | 01007 - Requirement changes for Reports" u="1"/>
        <s v="Bug |  | 00820 - Enter the portal without logging back" u="1"/>
        <s v="Feature | 00349 - Global search - not show pricing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Bug |  01364 - BIT-114 Scheduled Releases Customer PO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Dummy Feature |  00000 - Dummy Feature" u="1"/>
        <s v="Dummy Feature | 00000  - Dummy Feature" u="1"/>
        <s v="Feature |  | 01473 - Switch to SOAP calls" u="1"/>
        <s v="Bug |  01737 - User Agreement link does not show content" u="1"/>
        <s v="Bug |  | 02377 - SSRS connection settings are not set during deployment " u="1"/>
        <s v="Bug | 01119 - BIT-145 State, zip and Country details missing from Ship From location on Releases Page" u="1"/>
        <s v="Bug |  | 01995 - 257 (BDT) - Orders page- mobile footer cutting off fields" u="1"/>
        <s v="Bug |  | 01967 - 235 (BDT) - confirmed quantity in view details shows error 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 01007 - Requirement changes for Reports" u="1"/>
        <s v="Task |  00603 - Create Earnings Webcast 1Q 17 page" u="1"/>
        <s v="Task |  | 01133 - Atividades de automação do Sprint 16. " u="1"/>
        <s v="Bug | 00498 - Fix QA issues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Feature | 00079 - As an internal user, when I successfully login to the portal, I am redirected to the CSR site within the portal" u="1"/>
        <s v="Task |  | 01775 - Theme Dependency needs to be updated due to core changes" u="1"/>
        <s v="Feature | 00296 - As a customer, I can login and view the same screens on my mobile device, so that I can use the site on the go" u="1"/>
        <s v="Task |  00255 - Atividades Gerais sprint 06" u="1"/>
        <s v="Feature |  | 00801 - List shipments from specific Order" u="1"/>
        <s v="Feature |  | 00006 - Add vers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Task |  00040 - BEMISCP-11 Logistics - Product in transit" u="1"/>
        <s v="Task | 00176 - Set up QA environment" u="1"/>
        <s v="Bug |  | 01420 - BIT-103 Time, status and report freezes" u="1"/>
        <s v="Feature |  00305 - Co-Packer - Role by Ship To" u="1"/>
        <s v="Ballpark - Demand | 00000 - Dummy Feature of Content Management" u="1"/>
        <s v="Feature |  00509 - View and Download Invoice and BoL 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Feature | 00264 - As a buyer, I can see the Shipped Quantity of a specific item, so that I can see the shipment history of an item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Task |  00001 - Request SSL Certificate from Cemex for new website" u="1"/>
        <s v="Ballpark - Demand |  00000 - Dummy Feature of Enhancement - Buyer Inventory Management 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Feature |  02489 - Change Requested Date Logic" u="1"/>
        <s v="Bug |  | 02485 - 380 (BDT) - Documents functionality missing add Basic Document" u="1"/>
        <s v="Bug | 01069 - Notifications appear overlapped" u="1"/>
        <s v="Bug |  00069 - Menu not working when on mobile mode" u="1"/>
        <s v="Task |  00025 - Configuração da infraestrutura de DevOps" u="1"/>
        <s v="Bug |  | 01203 - SSRS integration config had wrong password for QA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00060 - BEMISCP-11 Data Model Mapping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030 - Search function on menu bar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 00495 - Update products based on feedback" u="1"/>
        <s v="Task | 00569 - Create support for showing maintenance page in nginx during Liferay's startup" u="1"/>
        <s v="Feature |  00401 - Careers &gt; Locations and Functions" u="1"/>
        <s v="Task |  00597 - Atividades Gerais Sprint 08" u="1"/>
        <s v="Task |  00418 - Criar o componente de multi-moeda e a mudança da exibição nas telas que são utilizadas - Atividade FrontEnd" u="1"/>
        <s v="Feature |  00080 - Redirect customers to dashboard" u="1"/>
        <s v="Bug |  01265 - Bemis Logo Compression/Crowding" u="1"/>
        <s v="Feature | 00219 - As a Staff, I wish to see a list of customers and select the customer's site to view" u="1"/>
        <s v="Feature |  02886 - Always display BOL and Invoice links" u="1"/>
        <s v="Task |  | 01331 - Trocar chamadas fake pelos Serviços SUC / Testar o retorno dos dados e corrigir incosistências" u="1"/>
        <s v="Feature | 00367 - As a buyer, I am brought to a welcome page or landing page upon login to the customer portal, so that I can navigate easily to different parts of the system" u="1"/>
        <s v="Feature |  01440 - Remove date limit on Orders Landing Page display" u="1"/>
        <s v="Feature |  01873 - 211 (BDT) Report parameter issue from page view buttons- Open and Closed/ Releases and Shipment History " u="1"/>
        <s v="Feature |  00055 - Carrier website link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Task |  00450 - Setup Liferay Development Infrastructure" u="1"/>
        <s v="Task |  | 00384 - Setup Bemis Development Infrastructure" u="1"/>
        <s v="Task | 00450  - Setup Liferay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 | 00010 - Product Attribute" u="1"/>
        <s v="Bug |  01261 - BIT-68 Optional fields not correctly formatted or are missing in open and closed order report" u="1"/>
        <s v="Bug |  02214 - Not all shipments are being synced from IBB" u="1"/>
        <s v="Bug |  00804 - Parent Customer Profile name displayed is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Bug |  02349 - 238 (BDT) - Item Level Report Preview is blank   " u="1"/>
        <s v="Bug |  | 02027 - 272 (BDT) - User Profile- Buyer missing Job Title" u="1"/>
        <s v="Ballpark - Demand |  | 00000 - Dummy Feature of Roles Configuration" u="1"/>
        <s v="Feature |  00125 - Product spec detail page - CSR view" u="1"/>
        <s v="Task |  00052 - BEMISCP-11 BHP - Bulk upload of users" u="1"/>
        <s v="Bug |  00371 - RDR sync failing halfway through ORG sync" u="1"/>
        <s v="Feature |  | 00234 - Services Page" u="1"/>
        <s v="Feature | 00380 - Logistics Order History - No Pricing" u="1"/>
        <s v="Task |  00021 - BEMISCP-11 3 yrs Rolling History vs 18 months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00445  -  View/Edit User Profile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Bug |  02116 - 300 (BDT) - Releases page iphone footer issues" u="1"/>
        <s v="Feature |  00110 - Buyer - Show Expanded Shipment View" u="1"/>
        <s v="Feature | 00110  - Buyer - Show Expanded Shipment View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00363 - Internal users - mapping groups to portal roles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Task |  00171 - Replace stock images with real images from Bank of America" u="1"/>
        <s v="Feature |  00215 - Login &amp; Logout" u="1"/>
        <s v="Task |  | 00640 - Apply and verify fix for CEMEX-23" u="1"/>
        <s v="Feature | 00265 - As a buyer, I can see Pending Shipment Quantity for a specific item, so that I know how much product to expect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Feature | 00511 - Releases by Item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 00118 - Include videos on the full story page" u="1"/>
        <s v="Bug |  00856 - Spacing is incorrect across all pages" u="1"/>
        <s v="Bug |  00860 - Date Format is incorrect on all Pages" u="1"/>
        <s v="Feature |  | 00060 - Wip validator service REST" u="1"/>
        <s v="Bug |  | 00804 - User Customer Name (Employer) is incorrect" u="1"/>
        <s v="Bug |  | 02555 - 386 (BDT) - Poly IBB On Hand Qty Incorrect" u="1"/>
        <s v="Task |  | 00495 - Update products based on feedback" u="1"/>
        <s v="Task | 00490 - Update multilocations based feedback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Bug |  | 00978 - Portlet 'Candiate Photo' is failing with an error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Feature | 00286 - As a buyer, I can search globally through the system, so that I can get quick access to relevant information" u="1"/>
        <s v="Feature |  02878 - Update Carrier list for portal 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354 - Sort on Landing page" u="1"/>
        <s v="Feature | 00355 - Sort on Landing page" u="1"/>
        <s v="Bug |  | 02860 - User Profile dropdown is wrapping " u="1"/>
        <s v="Bug | 03139 - 570 BDT - Reports are not automatically downloading" u="1"/>
        <s v="Feature |  00247 - Download - report link" u="1"/>
        <s v="Task | 00140 - Define IBB exception handling" u="1"/>
        <s v="Bug |  | 01323 - Add documents button is inside the footer" u="1"/>
        <s v="Feature |  | 00018 - Concrete Incubator webcontent" u="1"/>
        <s v="Task | 00493 - Update customer inquiry based on feedback" u="1"/>
        <s v="Feature | 00509 - Download Invoice and BoL " u="1"/>
        <s v="Bug |  | 00371 - RDR sync failing halfway through ORG sync" u="1"/>
        <s v="Feature |  | 03037 - 517 BDT - Ship To filters should be checked" u="1"/>
        <s v="Feature |  00344 - Shipments paginated list grouped by item number" u="1"/>
        <s v="Task |  00049 - BEMISCP-11 Customer Terms (Payment, Freight, Incoterms)" u="1"/>
        <s v="Task |  01803 - QA Deployment Documentation" u="1"/>
        <s v="Feature | 00334 - As a buyer, I can schedule an ASN to be sent to me, so that I know when product has shipped" u="1"/>
        <s v="Bug |  01191 - Select All and Clear All links in Location filter do not work" u="1"/>
        <s v="Task |  | 01732 - Automated Tests SP9 - Functional tests" u="1"/>
        <s v="Feature |  01857 - 199 (BDT)Report Parameter - Date range can have a null value" u="1"/>
        <s v="Task |  | 01095 - Ajuste no componente de Upload utilizado no SIGEX, nas telas que permitem edição. " u="1"/>
        <s v="Feature |  00107 - Shipments Landing Page" u="1"/>
        <s v="Feature |  00249 - Search on Landing page" u="1"/>
        <s v="Feature |  00276 - Search on Landing page" u="1"/>
        <s v="Feature |  | 00101 - Product landing page" u="1"/>
        <s v="Feature |  | 00354 - Sort on Landing page" u="1"/>
        <s v="Feature |  | 00355 - Sort on Landing page" u="1"/>
        <s v="Task | 00834 - Automated tests for Sprint 6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00157 - Customer hierarchy - Ongoing maintenance" u="1"/>
        <s v="Task | 00073 - Comb through tickets and label the IBB tickets" u="1"/>
        <s v="Task |  | 01455 - [Mudança evolutiva na tela de consulta dos Tipos de visto] Destacar o motivo do agendamento dos tipos de vistos agendados. " u="1"/>
        <s v="Task |  | 00567 - Add FB Pixel snippet to theme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Task | 00016 - BEMISCP-11 Statement of Account (balance due to Bemis)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00159 - As an external user, I can delete a document I have uploaded to a Document Library folder, so that I can remove irrelevant or outdated information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Feature | 00156  - Create and assign customer Roles" u="1"/>
        <s v="Task | 00066 - BEMISCP-11 Document Extraction Strategy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Feature |  | 00023 - Add SCORM support" u="1"/>
        <s v="Feature |  00010 - Effects on the &quot;MORE&quot; button" u="1"/>
        <s v="Feature |  01349 - Update default Sort Order on Shipments Landing Page " u="1"/>
        <s v="Feature | 00082 - As a CSR, I can view a list of customers and select one or more, so that I can selectively view information pertaining to a specific customer or sub-organization within the customer." u="1"/>
        <s v="Bug |  00829 - Order Description not wrapping correctly" u="1"/>
        <s v="Bug |  | 00632 - Orders - Move view details link below order Date" u="1"/>
        <s v="Feature | 01724 - Update the order of report sections on the Reports Landing Page" u="1"/>
        <s v="Feature |  | 00365 - Left Navigation Expand / Collapse on all pages" u="1"/>
        <s v="Feature |  | 02862 - Customize Email Templates for users " u="1"/>
        <s v="Feature | 00249 - As a buyer, I can search through the shipment landing page, so that I can find the relevant information faster" u="1"/>
        <s v="Feature | 00276 - As a buyer, I can search through the products landing page, so that I can find the relevant information faster" u="1"/>
        <s v="Task |  | 00235 - IBB Request Log" u="1"/>
        <s v="Bug |  02697 - Duplicate key row in object 'dbo.Bemis_Order'" u="1"/>
        <s v="Feature |  00320 - Become a supplier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 02130 - 306 (BDT) - Orders Page-Report button" u="1"/>
        <s v="Task |  | 00048 - BEMISCP-11 Previous customer Item Number" u="1"/>
        <s v="Bug |  00188 - Fix java script errors" u="1"/>
        <s v="Task |  | 00085 - Prebill Inquiry" u="1"/>
        <s v="Bug |  | 02570 - Bemis User Agreement is not displaying on first time log in  " u="1"/>
        <s v="Feature |  | 00262 - On-Hand Inventory View for a specific item" u="1"/>
        <s v="Task |  | 00220 - Research: Error when creating a WebContent with nested WebContent" u="1"/>
        <s v="Bug |  01563 - SAP Order 541116 Missing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Task | 00043 - BEMISCP-11 CSR portal -&gt; Webcenter/solutioncenter link" u="1"/>
        <s v="Feature | 00363 - Map AD Groups to Roles" u="1"/>
        <s v="Bug |  | 02959 - BDT 483- Forgot Password error message" u="1"/>
        <s v="Bug |  | 02390 - Scheduled Releases Sub-Page No Sort Order" u="1"/>
        <s v="Bug |  | 01054 - Entries on the Release Page are not displaying " u="1"/>
        <s v="Dummy Feature | 00000 - Dummy Feature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 | 01013 - Update home page issues" u="1"/>
        <s v="Feature | 00379 - View Orders for a specific Cust Item" u="1"/>
        <s v="Feature | 00335 - As a CSR, I can schedule an ASN to be sent to me or my customer, so that we can be notified of when product has shipped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Feature |  | 01444 - Create Handling Unit Report " u="1"/>
      </sharedItems>
    </cacheField>
    <cacheField name="SUBTASK_TYPE" numFmtId="0">
      <sharedItems containsBlank="1" count="32">
        <s v="Alpha Test"/>
        <s v="QA"/>
        <s v="Feature Review"/>
        <s v="Frontend Development"/>
        <s v="Sub-Task"/>
        <s v="Backend Development"/>
        <s v="Alpha Bug"/>
        <s v="Tech Planning"/>
        <s v="Feature Planning"/>
        <s v="UX"/>
        <s v="BALLPARK - Demand"/>
        <s v="BALLPARK - Feature Review"/>
        <s v="BALLPARK - Subtask"/>
        <s v="BALLPARK - Alpha Test"/>
        <s v="BALLPARK - Developer Support"/>
        <s v="BALLPARK - Planning"/>
        <s v="BALLPARK - UX"/>
        <m/>
        <s v="Demand Ballpark" u="1"/>
        <s v="Development" u="1"/>
        <s v="Ballpark - Feature Planning" u="1"/>
        <s v="Task" u="1"/>
        <s v="BALLPARK - QA/UAT Support" u="1"/>
        <s v="Ballpark - Development Support" u="1"/>
        <s v="Ballpark - QA Support" u="1"/>
        <s v="UAT Support" u="1"/>
        <s v="Developer Support" u="1"/>
        <s v="Pull Request Review" u="1"/>
        <s v="Ballpark - Tech Planning" u="1"/>
        <s v="Ballpark - Dummy Feature" u="1"/>
        <s v="BALLPARK - Development" u="1"/>
        <s v="Ballpark - UAT Support" u="1"/>
      </sharedItems>
    </cacheField>
    <cacheField name="SUBTASK_STATUS" numFmtId="0">
      <sharedItems containsBlank="1" count="26">
        <s v="Doing"/>
        <s v="Queued for Review"/>
        <s v="Done"/>
        <s v="Cancelled"/>
        <s v="Deferred"/>
        <s v="To Review"/>
        <s v="To Alpha Test"/>
        <s v="QAing"/>
        <s v="Alpha Testing"/>
        <s v="To Feature Review"/>
        <m/>
        <s v="Ready for UAT" u="1"/>
        <s v="In Progress" u="1"/>
        <s v="Complete" u="1"/>
        <s v="Selected for Development" u="1"/>
        <s v="Closed" u="1"/>
        <s v="Open" u="1"/>
        <s v="In UAT" u="1"/>
        <s v="Resolved" u="1"/>
        <s v="Ready for QA" u="1"/>
        <s v="Reviewing" u="1"/>
        <s v="Ready for Review" u="1"/>
        <s v="To Do" u="1"/>
        <s v="To UAT" u="1"/>
        <s v="Canceled" u="1"/>
        <s v="In Review" u="1"/>
      </sharedItems>
    </cacheField>
    <cacheField name="SUBTASK_NUM" numFmtId="0">
      <sharedItems containsBlank="1" containsMixedTypes="1" containsNumber="1" containsInteger="1" minValue="0" maxValue="3047" count="5187">
        <s v="GSSDLC-159"/>
        <s v="GSSDLC-157"/>
        <s v="GSSDLC-155"/>
        <s v="GSSDLC-154"/>
        <s v="GSSDLC-153"/>
        <s v="GSSDLC-152"/>
        <s v="GSSDLC-151"/>
        <s v="GSSDLC-150"/>
        <s v="GSSDLC-108"/>
        <s v="GSSDLC-106"/>
        <s v="GSSDLC-102"/>
        <s v="GSSDLC-101"/>
        <s v="GSSDLC-100"/>
        <s v="GSSDLC-98"/>
        <s v="GSSDLC-97"/>
        <s v="GSSDLC-96"/>
        <s v="GSSDLC-95"/>
        <s v="GSSDLC-93"/>
        <s v="GSSDLC-92"/>
        <s v="GSSDLC-91"/>
        <s v="GSSDLC-89"/>
        <s v="GSSDLC-86"/>
        <s v="GSSDLC-80"/>
        <s v="GSSDLC-79"/>
        <s v="GSSDLC-78"/>
        <s v="GSSDLC-77"/>
        <s v="GSSDLC-72"/>
        <s v="GSSDLC-71"/>
        <s v="GSSDLC-70"/>
        <s v="GSSDLC-61"/>
        <s v="GSSDLC-48"/>
        <s v="GSSDLC-47"/>
        <s v="GSSDLC-46"/>
        <s v="GSSDLC-45"/>
        <s v="GSSDLC-43"/>
        <s v="GSSDLC-42"/>
        <s v="GSSDLC-41"/>
        <s v="GSSDLC-40"/>
        <s v="GSSDLC-38"/>
        <s v="GSSDLC-37"/>
        <s v="GSSDLC-36"/>
        <s v="GSSDLC-35"/>
        <s v="GSSDLC-34"/>
        <s v="GSSDLC-33"/>
        <s v="GSSDLC-32"/>
        <s v="GSSDLC-31"/>
        <s v="GSSDLC-20"/>
        <s v="GSSDLC-19"/>
        <s v="GSSDLC-18"/>
        <s v="GSSDLC-13"/>
        <s v="GSSDLC-12"/>
        <s v="GSSDLC-10"/>
        <s v="GSSDLC-9"/>
        <s v="GSSDLC-8"/>
        <s v="GSSDLC-6"/>
        <s v="GSSDLC-5"/>
        <s v="GSSDLC-4"/>
        <s v="GSSDLC-3"/>
        <s v="GOOGLE-160"/>
        <s v="GOOGLE-157"/>
        <s v="GOOGLE-156"/>
        <s v="GOOGLE-155"/>
        <s v="GOOGLE-154"/>
        <s v="GOOGLE-153"/>
        <s v="GOOGLE-152"/>
        <s v="GOOGLE-151"/>
        <s v="GOOGLE-150"/>
        <s v="GOOGLE-149"/>
        <s v="GOOGLE-148"/>
        <s v="GOOGLE-145"/>
        <s v="GOOGLE-142"/>
        <s v="GOOGLE-141"/>
        <s v="GOOGLE-140"/>
        <s v="GOOGLE-139"/>
        <s v="GOOGLE-136"/>
        <s v="GOOGLE-135"/>
        <s v="GOOGLE-134"/>
        <s v="GOOGLE-133"/>
        <s v="GOOGLE-132"/>
        <s v="GOOGLE-131"/>
        <s v="GOOGLE-130"/>
        <s v="GOOGLE-129"/>
        <s v="GOOGLE-128"/>
        <s v="GOOGLE-127"/>
        <s v="GOOGLE-126"/>
        <s v="GOOGLE-125"/>
        <s v="GOOGLE-124"/>
        <s v="GOOGLE-123"/>
        <s v="GOOGLE-122"/>
        <s v="GOOGLE-121"/>
        <s v="GOOGLE-120"/>
        <s v="GOOGLE-119"/>
        <s v="GOOGLE-118"/>
        <s v="GOOGLE-117"/>
        <s v="GOOGLE-116"/>
        <s v="GOOGLE-115"/>
        <s v="GOOGLE-114"/>
        <s v="GOOGLE-113"/>
        <s v="GOOGLE-111"/>
        <s v="GOOGLE-110"/>
        <s v="GOOGLE-109"/>
        <s v="GOOGLE-108"/>
        <s v="GOOGLE-107"/>
        <s v="GOOGLE-106"/>
        <s v="GOOGLE-105"/>
        <s v="GOOGLE-103"/>
        <s v="GOOGLE-102"/>
        <s v="GOOGLE-101"/>
        <s v="GOOGLE-100"/>
        <s v="GOOGLE-97"/>
        <s v="GOOGLE-96"/>
        <s v="GOOGLE-95"/>
        <s v="GOOGLE-94"/>
        <s v="GOOGLE-93"/>
        <s v="GOOGLE-91"/>
        <s v="GOOGLE-90"/>
        <s v="GOOGLE-89"/>
        <s v="GOOGLE-88"/>
        <s v="GOOGLE-85"/>
        <s v="GOOGLE-84"/>
        <s v="GOOGLE-83"/>
        <s v="GOOGLE-81"/>
        <s v="GOOGLE-80"/>
        <s v="GOOGLE-79"/>
        <s v="GOOGLE-78"/>
        <s v="GOOGLE-77"/>
        <s v="GOOGLE-76"/>
        <s v="GOOGLE-75"/>
        <s v="GOOGLE-74"/>
        <s v="GOOGLE-73"/>
        <s v="GOOGLE-72"/>
        <s v="GOOGLE-71"/>
        <s v="GOOGLE-68"/>
        <s v="GOOGLE-67"/>
        <s v="GOOGLE-64"/>
        <s v="GOOGLE-63"/>
        <s v="GOOGLE-62"/>
        <s v="GOOGLE-61"/>
        <s v="GOOGLE-60"/>
        <s v="GOOGLE-59"/>
        <s v="GOOGLE-58"/>
        <s v="GOOGLE-57"/>
        <s v="GOOGLE-54"/>
        <s v="GOOGLE-53"/>
        <s v="GOOGLE-52"/>
        <s v="GOOGLE-51"/>
        <s v="GOOGLE-49"/>
        <s v="GOOGLE-48"/>
        <s v="GOOGLE-47"/>
        <s v="GOOGLE-46"/>
        <s v="GOOGLE-45"/>
        <s v="GOOGLE-44"/>
        <s v="GOOGLE-43"/>
        <s v="GOOGLE-42"/>
        <s v="GOOGLE-41"/>
        <s v="GOOGLE-40"/>
        <s v="GOOGLE-39"/>
        <s v="GOOGLE-38"/>
        <s v="GOOGLE-37"/>
        <s v="GOOGLE-36"/>
        <s v="GOOGLE-35"/>
        <s v="GOOGLE-32"/>
        <s v="GOOGLE-31"/>
        <s v="GOOGLE-30"/>
        <s v="GOOGLE-29"/>
        <s v="GOOGLE-28"/>
        <s v="GOOGLE-26"/>
        <s v="GOOGLE-24"/>
        <s v="GOOGLE-15"/>
        <s v="GOOGLE-12"/>
        <s v="GOOGLE-11"/>
        <s v="GOOGLE-9"/>
        <s v="GOOGLE-8"/>
        <s v="CEMEXWEB-668"/>
        <s v="CEMEXWEB-667"/>
        <s v="CEMEXWEB-666"/>
        <s v="CEMEXWEB-663"/>
        <s v="CEMEXWEB-657"/>
        <s v="CEMEXWEB-656"/>
        <s v="CEMEXWEB-655"/>
        <s v="CEMEXWEB-654"/>
        <s v="CEMEXWEB-653"/>
        <s v="CEMEXWEB-652"/>
        <s v="CEMEXWEB-651"/>
        <s v="CEMEXWEB-650"/>
        <s v="CEMEXWEB-646"/>
        <s v="CEMEXWEB-645"/>
        <s v="CEMEXWEB-643"/>
        <s v="CEMEXWEB-642"/>
        <s v="CEMEXWEB-636"/>
        <s v="CEMEXWEB-634"/>
        <s v="CEMEXWEB-629"/>
        <s v="CEMEXWEB-628"/>
        <s v="CEMEXWEB-627"/>
        <s v="CEMEXWEB-626"/>
        <s v="CEMEXWEB-625"/>
        <s v="CEMEXWEB-624"/>
        <s v="CEMEXWEB-623"/>
        <s v="CEMEXWEB-622"/>
        <s v="CEMEXWEB-621"/>
        <s v="CEMEXWEB-620"/>
        <s v="CEMEXWEB-619"/>
        <s v="CEMEXWEB-618"/>
        <s v="CEMEXWEB-617"/>
        <s v="CEMEXWEB-616"/>
        <s v="CEMEXWEB-615"/>
        <s v="CEMEXWEB-614"/>
        <s v="CEMEXWEB-613"/>
        <s v="CEMEXWEB-612"/>
        <s v="CEMEXWEB-611"/>
        <s v="CEMEXWEB-610"/>
        <s v="CEMEXWEB-609"/>
        <s v="CEMEXWEB-608"/>
        <s v="CEMEXWEB-607"/>
        <s v="CEMEXWEB-606"/>
        <s v="CEMEXWEB-605"/>
        <s v="CEMEXWEB-604"/>
        <s v="CEMEXWEB-602"/>
        <s v="CEMEXWEB-601"/>
        <s v="CEMEXWEB-600"/>
        <s v="CEMEXWEB-588"/>
        <s v="CEMEXWEB-587"/>
        <s v="CEMEXWEB-586"/>
        <s v="CEMEXWEB-581"/>
        <s v="CEMEXWEB-579"/>
        <s v="CEMEXWEB-577"/>
        <s v="CEMEXWEB-574"/>
        <s v="CEMEXWEB-573"/>
        <s v="CEMEXWEB-572"/>
        <s v="CEMEXWEB-571"/>
        <s v="CEMEXWEB-570"/>
        <s v="CEMEXWEB-564"/>
        <s v="CEMEXWEB-563"/>
        <s v="CEMEXWEB-562"/>
        <s v="CEMEXWEB-560"/>
        <s v="CEMEXWEB-559"/>
        <s v="CEMEXWEB-558"/>
        <s v="CEMEXWEB-557"/>
        <s v="CEMEXWEB-556"/>
        <s v="CEMEXWEB-555"/>
        <s v="CEMEXWEB-554"/>
        <s v="CEMEXWEB-553"/>
        <s v="CEMEXWEB-552"/>
        <s v="CEMEXWEB-551"/>
        <s v="CEMEXWEB-550"/>
        <s v="CEMEXWEB-548"/>
        <s v="CEMEXWEB-547"/>
        <s v="CEMEXWEB-546"/>
        <s v="CEMEXWEB-545"/>
        <s v="CEMEXWEB-544"/>
        <s v="CEMEXWEB-543"/>
        <s v="CEMEXWEB-542"/>
        <s v="CEMEXWEB-540"/>
        <s v="CEMEXWEB-539"/>
        <s v="CEMEXWEB-538"/>
        <s v="CEMEXWEB-536"/>
        <s v="CEMEXWEB-535"/>
        <s v="CEMEXWEB-534"/>
        <s v="CEMEXWEB-533"/>
        <s v="CEMEXWEB-532"/>
        <s v="CEMEXWEB-531"/>
        <s v="CEMEXWEB-530"/>
        <s v="CEMEXWEB-529"/>
        <s v="CEMEXWEB-528"/>
        <s v="CEMEXWEB-527"/>
        <s v="CEMEXWEB-526"/>
        <s v="CEMEXWEB-525"/>
        <s v="CEMEXWEB-524"/>
        <s v="CEMEXWEB-522"/>
        <s v="CEMEXWEB-521"/>
        <s v="CEMEXWEB-520"/>
        <s v="CEMEXWEB-519"/>
        <s v="CEMEXWEB-518"/>
        <s v="CEMEXWEB-513"/>
        <s v="CEMEXWEB-509"/>
        <s v="CEMEXWEB-507"/>
        <s v="CEMEXWEB-506"/>
        <s v="CEMEXWEB-505"/>
        <s v="CEMEXWEB-504"/>
        <s v="CEMEXWEB-503"/>
        <s v="CEMEXWEB-502"/>
        <s v="CEMEXWEB-501"/>
        <s v="CEMEXWEB-500"/>
        <s v="CEMEXWEB-499"/>
        <s v="CEMEXWEB-497"/>
        <s v="CEMEXWEB-496"/>
        <s v="CEMEXWEB-495"/>
        <s v="CEMEXWEB-494"/>
        <s v="CEMEXWEB-493"/>
        <s v="CEMEXWEB-492"/>
        <s v="CEMEXWEB-491"/>
        <s v="CEMEXWEB-490"/>
        <s v="CEMEXWEB-489"/>
        <s v="CEMEXWEB-488"/>
        <s v="CEMEXWEB-487"/>
        <s v="CEMEXWEB-486"/>
        <s v="CEMEXWEB-485"/>
        <s v="CEMEXWEB-484"/>
        <s v="CEMEXWEB-483"/>
        <s v="CEMEXWEB-482"/>
        <s v="CEMEXWEB-481"/>
        <s v="CEMEXWEB-480"/>
        <s v="CEMEXWEB-478"/>
        <s v="CEMEXWEB-477"/>
        <s v="CEMEXWEB-475"/>
        <s v="CEMEXWEB-474"/>
        <s v="CEMEXWEB-473"/>
        <s v="CEMEXWEB-472"/>
        <s v="CEMEXWEB-471"/>
        <s v="CEMEXWEB-470"/>
        <s v="CEMEXWEB-469"/>
        <s v="CEMEXWEB-468"/>
        <s v="CEMEXWEB-467"/>
        <s v="CEMEXWEB-466"/>
        <s v="CEMEXWEB-465"/>
        <s v="CEMEXWEB-464"/>
        <s v="CEMEXWEB-463"/>
        <s v="CEMEXWEB-460"/>
        <s v="CEMEXWEB-459"/>
        <s v="CEMEXWEB-457"/>
        <s v="CEMEXWEB-454"/>
        <s v="CEMEXWEB-453"/>
        <s v="CEMEXWEB-452"/>
        <s v="CEMEXWEB-451"/>
        <s v="CEMEXWEB-450"/>
        <s v="CEMEXWEB-449"/>
        <s v="CEMEXWEB-448"/>
        <s v="CEMEXWEB-447"/>
        <s v="CEMEXWEB-446"/>
        <s v="CEMEXWEB-445"/>
        <s v="CEMEXWEB-444"/>
        <s v="CEMEXWEB-442"/>
        <s v="CEMEXWEB-441"/>
        <s v="CEMEXWEB-440"/>
        <s v="CEMEXWEB-439"/>
        <s v="CEMEXWEB-438"/>
        <s v="CEMEXWEB-437"/>
        <s v="CEMEXWEB-435"/>
        <s v="CEMEXWEB-434"/>
        <s v="CEMEXWEB-429"/>
        <s v="CEMEXWEB-428"/>
        <s v="CEMEXWEB-427"/>
        <s v="CEMEXWEB-426"/>
        <s v="CEMEXWEB-425"/>
        <s v="CEMEXWEB-424"/>
        <s v="CEMEXWEB-423"/>
        <s v="CEMEXWEB-422"/>
        <s v="CEMEXWEB-421"/>
        <s v="CEMEXWEB-420"/>
        <s v="CEMEXWEB-419"/>
        <s v="CEMEXWEB-418"/>
        <s v="CEMEXWEB-417"/>
        <s v="CEMEXWEB-415"/>
        <s v="CEMEXWEB-414"/>
        <s v="CEMEXWEB-413"/>
        <s v="CEMEXWEB-411"/>
        <s v="CEMEXWEB-410"/>
        <s v="CEMEXWEB-409"/>
        <s v="CEMEXWEB-404"/>
        <s v="CEMEXWEB-402"/>
        <s v="CEMEXWEB-400"/>
        <s v="CEMEXWEB-399"/>
        <s v="CEMEXWEB-398"/>
        <s v="CEMEXWEB-395"/>
        <s v="CEMEXWEB-394"/>
        <s v="CEMEXWEB-393"/>
        <s v="CEMEXWEB-392"/>
        <s v="CEMEXWEB-391"/>
        <s v="CEMEXWEB-390"/>
        <s v="CEMEXWEB-388"/>
        <s v="CEMEXWEB-387"/>
        <s v="CEMEXWEB-386"/>
        <s v="CEMEXWEB-385"/>
        <s v="CEMEXWEB-384"/>
        <s v="CEMEXWEB-383"/>
        <s v="CEMEXWEB-382"/>
        <s v="CEMEXWEB-381"/>
        <s v="CEMEXWEB-380"/>
        <s v="CEMEXWEB-378"/>
        <s v="CEMEXWEB-376"/>
        <s v="CEMEXWEB-375"/>
        <s v="CEMEXWEB-374"/>
        <s v="CEMEXWEB-373"/>
        <s v="CEMEXWEB-372"/>
        <s v="CEMEXWEB-371"/>
        <s v="CEMEXWEB-370"/>
        <s v="CEMEXWEB-369"/>
        <s v="CEMEXWEB-368"/>
        <s v="CEMEXWEB-367"/>
        <s v="CEMEXWEB-366"/>
        <s v="CEMEXWEB-365"/>
        <s v="CEMEXWEB-364"/>
        <s v="CEMEXWEB-363"/>
        <s v="CEMEXWEB-362"/>
        <s v="CEMEXWEB-361"/>
        <s v="CEMEXWEB-360"/>
        <s v="CEMEXWEB-359"/>
        <s v="CEMEXWEB-358"/>
        <s v="CEMEXWEB-357"/>
        <s v="CEMEXWEB-356"/>
        <s v="CEMEXWEB-355"/>
        <s v="CEMEXWEB-354"/>
        <s v="CEMEXWEB-353"/>
        <s v="CEMEXWEB-352"/>
        <s v="CEMEXWEB-351"/>
        <s v="CEMEXWEB-350"/>
        <s v="CEMEXWEB-349"/>
        <s v="CEMEXWEB-348"/>
        <s v="CEMEXWEB-347"/>
        <s v="CEMEXWEB-346"/>
        <s v="CEMEXWEB-345"/>
        <s v="CEMEXWEB-344"/>
        <s v="CEMEXWEB-343"/>
        <s v="CEMEXWEB-342"/>
        <s v="CEMEXWEB-341"/>
        <s v="CEMEXWEB-340"/>
        <s v="CEMEXWEB-339"/>
        <s v="CEMEXWEB-338"/>
        <s v="CEMEXWEB-337"/>
        <s v="CEMEXWEB-336"/>
        <s v="CEMEXWEB-335"/>
        <s v="CEMEXWEB-333"/>
        <s v="CEMEXWEB-332"/>
        <s v="CEMEXWEB-330"/>
        <s v="CEMEXWEB-327"/>
        <s v="CEMEXWEB-326"/>
        <s v="CEMEXWEB-325"/>
        <s v="CEMEXWEB-324"/>
        <s v="CEMEXWEB-323"/>
        <s v="CEMEXWEB-321"/>
        <s v="CEMEXWEB-317"/>
        <s v="CEMEXWEB-315"/>
        <s v="CEMEXWEB-314"/>
        <s v="CEMEXWEB-313"/>
        <s v="CEMEXWEB-312"/>
        <s v="CEMEXWEB-311"/>
        <s v="CEMEXWEB-310"/>
        <s v="CEMEXWEB-309"/>
        <s v="CEMEXWEB-307"/>
        <s v="CEMEXWEB-305"/>
        <s v="CEMEXWEB-304"/>
        <s v="CEMEXWEB-303"/>
        <s v="CEMEXWEB-302"/>
        <s v="CEMEXWEB-301"/>
        <s v="CEMEXWEB-300"/>
        <s v="CEMEXWEB-299"/>
        <s v="CEMEXWEB-298"/>
        <s v="CEMEXWEB-296"/>
        <s v="CEMEXWEB-294"/>
        <s v="CEMEXWEB-292"/>
        <s v="CEMEXWEB-291"/>
        <s v="CEMEXWEB-290"/>
        <s v="CEMEXWEB-289"/>
        <s v="CEMEXWEB-288"/>
        <s v="CEMEXWEB-287"/>
        <s v="CEMEXWEB-286"/>
        <s v="CEMEXWEB-285"/>
        <s v="CEMEXWEB-284"/>
        <s v="CEMEXWEB-282"/>
        <s v="CEMEXWEB-281"/>
        <s v="CEMEXWEB-279"/>
        <s v="CEMEXWEB-278"/>
        <s v="CEMEXWEB-277"/>
        <s v="CEMEXWEB-276"/>
        <s v="CEMEXWEB-275"/>
        <s v="CEMEXWEB-274"/>
        <s v="CEMEXWEB-273"/>
        <s v="CEMEXWEB-272"/>
        <s v="CEMEXWEB-271"/>
        <s v="CEMEXWEB-270"/>
        <s v="CEMEXWEB-269"/>
        <s v="CEMEXWEB-268"/>
        <s v="CEMEXWEB-267"/>
        <s v="CEMEXWEB-264"/>
        <s v="CEMEXWEB-263"/>
        <s v="CEMEXWEB-262"/>
        <s v="CEMEXWEB-261"/>
        <s v="CEMEXWEB-260"/>
        <s v="CEMEXWEB-259"/>
        <s v="CEMEXWEB-258"/>
        <s v="CEMEXWEB-257"/>
        <s v="CEMEXWEB-256"/>
        <s v="CEMEXWEB-255"/>
        <s v="CEMEXWEB-254"/>
        <s v="CEMEXWEB-253"/>
        <s v="CEMEXWEB-252"/>
        <s v="CEMEXWEB-251"/>
        <s v="CEMEXWEB-250"/>
        <s v="CEMEXWEB-249"/>
        <s v="CEMEXWEB-248"/>
        <s v="CEMEXWEB-247"/>
        <s v="CEMEXWEB-246"/>
        <s v="CEMEXWEB-245"/>
        <s v="CEMEXWEB-244"/>
        <s v="CEMEXWEB-243"/>
        <s v="CEMEXWEB-242"/>
        <s v="CEMEXWEB-241"/>
        <s v="CEMEXWEB-240"/>
        <s v="CEMEXWEB-239"/>
        <s v="CEMEXWEB-238"/>
        <s v="CEMEXWEB-231"/>
        <s v="CEMEXWEB-229"/>
        <s v="CEMEXWEB-226"/>
        <s v="CEMEXWEB-224"/>
        <s v="CEMEXWEB-223"/>
        <s v="CEMEXWEB-222"/>
        <s v="CEMEXWEB-221"/>
        <s v="CEMEXWEB-219"/>
        <s v="CEMEXWEB-217"/>
        <s v="CEMEXWEB-216"/>
        <s v="CEMEXWEB-215"/>
        <s v="CEMEXWEB-214"/>
        <s v="CEMEXWEB-213"/>
        <s v="CEMEXWEB-212"/>
        <s v="CEMEXWEB-209"/>
        <s v="CEMEXWEB-206"/>
        <s v="CEMEXWEB-205"/>
        <s v="CEMEXWEB-204"/>
        <s v="CEMEXWEB-203"/>
        <s v="CEMEXWEB-202"/>
        <s v="CEMEXWEB-201"/>
        <s v="CEMEXWEB-200"/>
        <s v="CEMEXWEB-199"/>
        <s v="CEMEXWEB-198"/>
        <s v="CEMEXWEB-197"/>
        <s v="CEMEXWEB-195"/>
        <s v="CEMEXWEB-193"/>
        <s v="CEMEXWEB-192"/>
        <s v="CEMEXWEB-191"/>
        <s v="CEMEXWEB-190"/>
        <s v="CEMEXWEB-189"/>
        <s v="CEMEXWEB-187"/>
        <s v="CEMEXWEB-186"/>
        <s v="CEMEXWEB-182"/>
        <s v="CEMEXWEB-181"/>
        <s v="CEMEXWEB-170"/>
        <s v="CEMEXWEB-165"/>
        <s v="CEMEXWEB-163"/>
        <s v="CEMEXWEB-160"/>
        <s v="CEMEXWEB-159"/>
        <s v="CEMEXWEB-158"/>
        <s v="CEMEXWEB-157"/>
        <s v="CEMEXWEB-156"/>
        <s v="CEMEXWEB-155"/>
        <s v="CEMEXWEB-154"/>
        <s v="CEMEXWEB-153"/>
        <s v="CEMEXWEB-148"/>
        <s v="CEMEXWEB-147"/>
        <s v="CEMEXWEB-146"/>
        <s v="CEMEXWEB-137"/>
        <s v="CEMEXWEB-135"/>
        <s v="CEMEXWEB-134"/>
        <s v="CEMEXWEB-133"/>
        <s v="CEMEXWEB-132"/>
        <s v="CEMEXWEB-131"/>
        <s v="CEMEXWEB-130"/>
        <s v="CEMEXWEB-129"/>
        <s v="CEMEXWEB-127"/>
        <s v="CEMEXWEB-126"/>
        <s v="CEMEXWEB-125"/>
        <s v="CEMEXWEB-124"/>
        <s v="CEMEXWEB-123"/>
        <s v="CEMEXWEB-122"/>
        <s v="CEMEXWEB-121"/>
        <s v="CEMEXWEB-117"/>
        <s v="CEMEXWEB-116"/>
        <s v="CEMEXWEB-114"/>
        <s v="CEMEXWEB-113"/>
        <s v="CEMEXWEB-112"/>
        <s v="CEMEXWEB-111"/>
        <s v="CEMEXWEB-110"/>
        <s v="CEMEXWEB-109"/>
        <s v="CEMEXWEB-108"/>
        <s v="CEMEXWEB-107"/>
        <s v="CEMEXWEB-106"/>
        <s v="CEMEXWEB-105"/>
        <s v="CEMEXWEB-104"/>
        <s v="CEMEXWEB-103"/>
        <s v="CEMEXWEB-102"/>
        <s v="CEMEXWEB-101"/>
        <s v="CEMEXWEB-100"/>
        <s v="CEMEXWEB-99"/>
        <s v="CEMEXWEB-98"/>
        <s v="CEMEXWEB-97"/>
        <s v="CEMEXWEB-96"/>
        <s v="CEMEXWEB-94"/>
        <s v="CEMEXWEB-93"/>
        <s v="CEMEXWEB-92"/>
        <s v="CEMEXWEB-91"/>
        <s v="CEMEXWEB-90"/>
        <s v="CEMEXWEB-89"/>
        <s v="CEMEXWEB-88"/>
        <s v="CEMEXWEB-86"/>
        <s v="CEMEXWEB-85"/>
        <s v="CEMEXWEB-84"/>
        <s v="CEMEXWEB-83"/>
        <s v="CEMEXWEB-82"/>
        <s v="CEMEXWEB-81"/>
        <s v="CEMEXWEB-80"/>
        <s v="CEMEXWEB-79"/>
        <s v="CEMEXWEB-78"/>
        <s v="CEMEXWEB-77"/>
        <s v="CEMEXWEB-76"/>
        <s v="CEMEXWEB-75"/>
        <s v="CEMEXWEB-70"/>
        <s v="CEMEXWEB-68"/>
        <s v="CEMEXWEB-67"/>
        <s v="CEMEXWEB-64"/>
        <s v="CEMEXWEB-62"/>
        <s v="CEMEXWEB-61"/>
        <s v="CEMEXWEB-60"/>
        <s v="CEMEXWEB-59"/>
        <s v="CEMEXWEB-58"/>
        <s v="CEMEXWEB-53"/>
        <s v="CEMEXWEB-52"/>
        <s v="CEMEXWEB-51"/>
        <s v="CEMEXWEB-50"/>
        <s v="CEMEXWEB-49"/>
        <s v="CEMEXWEB-48"/>
        <s v="CEMEXWEB-47"/>
        <s v="CEMEXWEB-46"/>
        <s v="CEMEXWEB-45"/>
        <s v="CEMEXWEB-44"/>
        <s v="CEMEXWEB-43"/>
        <s v="CEMEXWEB-42"/>
        <s v="CEMEXWEB-41"/>
        <s v="CEMEXWEB-40"/>
        <s v="CEMEXWEB-39"/>
        <s v="CEMEXWEB-38"/>
        <s v="CEMEXWEB-37"/>
        <s v="CEMEXWEB-36"/>
        <s v="CEMEXWEB-35"/>
        <s v="CEMEXWEB-34"/>
        <s v="CEMEXWEB-28"/>
        <s v="CEMEXWEB-27"/>
        <s v="CEMEXWEB-26"/>
        <s v="CEMEXWEB-25"/>
        <s v="CEMEXWEB-5"/>
        <s v="CEMEXWEB-4"/>
        <s v="BEMISCP-3235"/>
        <s v="BEMISCP-3230"/>
        <s v="BEMISCP-3225"/>
        <s v="BEMISCP-3223"/>
        <s v="BEMISCP-3222"/>
        <s v="BEMISCP-3221"/>
        <s v="BEMISCP-3220"/>
        <s v="BEMISCP-3219"/>
        <s v="BEMISCP-3218"/>
        <s v="BEMISCP-3214"/>
        <s v="BEMISCP-3213"/>
        <s v="BEMISCP-3212"/>
        <s v="BEMISCP-3211"/>
        <s v="BEMISCP-3210"/>
        <s v="BEMISCP-3208"/>
        <s v="BEMISCP-3207"/>
        <s v="BEMISCP-3206"/>
        <s v="BEMISCP-3205"/>
        <s v="BEMISCP-3204"/>
        <s v="BEMISCP-3203"/>
        <s v="BEMISCP-3202"/>
        <s v="BEMISCP-3201"/>
        <s v="BEMISCP-3200"/>
        <s v="BEMISCP-3199"/>
        <s v="BEMISCP-3196"/>
        <s v="BEMISCP-3194"/>
        <s v="BEMISCP-3190"/>
        <s v="BEMISCP-3189"/>
        <s v="BEMISCP-3188"/>
        <s v="BEMISCP-3186"/>
        <s v="BEMISCP-3185"/>
        <s v="BEMISCP-3183"/>
        <s v="BEMISCP-3182"/>
        <s v="BEMISCP-3181"/>
        <s v="BEMISCP-3178"/>
        <s v="BEMISCP-3177"/>
        <s v="BEMISCP-3175"/>
        <s v="BEMISCP-3174"/>
        <s v="BEMISCP-3173"/>
        <s v="BEMISCP-3172"/>
        <s v="BEMISCP-3171"/>
        <s v="BEMISCP-3169"/>
        <s v="BEMISCP-3168"/>
        <s v="BEMISCP-3167"/>
        <s v="BEMISCP-3166"/>
        <s v="BEMISCP-3165"/>
        <s v="BEMISCP-3164"/>
        <s v="BEMISCP-3163"/>
        <s v="BEMISCP-3162"/>
        <s v="BEMISCP-3161"/>
        <s v="BEMISCP-3159"/>
        <s v="BEMISCP-3158"/>
        <s v="BEMISCP-3157"/>
        <s v="BEMISCP-3156"/>
        <s v="BEMISCP-3155"/>
        <s v="BEMISCP-3153"/>
        <s v="BEMISCP-3150"/>
        <s v="BEMISCP-3149"/>
        <s v="BEMISCP-3148"/>
        <s v="BEMISCP-3147"/>
        <s v="BEMISCP-3146"/>
        <s v="BEMISCP-3145"/>
        <s v="BEMISCP-3144"/>
        <s v="BEMISCP-3143"/>
        <s v="BEMISCP-3141"/>
        <s v="BEMISCP-3140"/>
        <s v="BEMISCP-3137"/>
        <s v="BEMISCP-3135"/>
        <s v="BEMISCP-3133"/>
        <s v="BEMISCP-3132"/>
        <s v="BEMISCP-3130"/>
        <s v="BEMISCP-3128"/>
        <s v="BEMISCP-3127"/>
        <s v="BEMISCP-3126"/>
        <s v="BEMISCP-3125"/>
        <s v="BEMISCP-3124"/>
        <s v="BEMISCP-3123"/>
        <s v="BEMISCP-3122"/>
        <s v="BEMISCP-3121"/>
        <s v="BEMISCP-3120"/>
        <s v="BEMISCP-3119"/>
        <s v="BEMISCP-3118"/>
        <s v="BEMISCP-3117"/>
        <s v="BEMISCP-3116"/>
        <s v="BEMISCP-3115"/>
        <s v="BEMISCP-3114"/>
        <s v="BEMISCP-3113"/>
        <s v="BEMISCP-3112"/>
        <s v="BEMISCP-3111"/>
        <s v="BEMISCP-3110"/>
        <s v="BEMISCP-3109"/>
        <s v="BEMISCP-3108"/>
        <s v="BEMISCP-3107"/>
        <s v="BEMISCP-3105"/>
        <s v="BEMISCP-3104"/>
        <s v="BEMISCP-3103"/>
        <s v="BEMISCP-3101"/>
        <s v="BEMISCP-3099"/>
        <s v="BEMISCP-3098"/>
        <s v="BEMISCP-3095"/>
        <s v="BEMISCP-3093"/>
        <s v="BEMISCP-3092"/>
        <s v="BEMISCP-3091"/>
        <s v="BEMISCP-3089"/>
        <s v="BEMISCP-3085"/>
        <s v="BEMISCP-3084"/>
        <s v="BEMISCP-3082"/>
        <s v="BEMISCP-3080"/>
        <s v="BEMISCP-3078"/>
        <s v="BEMISCP-3077"/>
        <s v="BEMISCP-3076"/>
        <s v="BEMISCP-3075"/>
        <s v="BEMISCP-3074"/>
        <s v="BEMISCP-3073"/>
        <s v="BEMISCP-3072"/>
        <s v="BEMISCP-3071"/>
        <s v="BEMISCP-3070"/>
        <s v="BEMISCP-3069"/>
        <s v="BEMISCP-3068"/>
        <s v="BEMISCP-3067"/>
        <s v="BEMISCP-3066"/>
        <s v="BEMISCP-3065"/>
        <s v="BEMISCP-3064"/>
        <s v="BEMISCP-3063"/>
        <s v="BEMISCP-3062"/>
        <s v="BEMISCP-3061"/>
        <s v="BEMISCP-3060"/>
        <s v="BEMISCP-3058"/>
        <s v="BEMISCP-3057"/>
        <s v="BEMISCP-3056"/>
        <s v="BEMISCP-3055"/>
        <s v="BEMISCP-3054"/>
        <s v="BEMISCP-3052"/>
        <s v="BEMISCP-3051"/>
        <s v="BEMISCP-3050"/>
        <s v="BEMISCP-3049"/>
        <s v="BEMISCP-3047"/>
        <s v="BEMISCP-3046"/>
        <s v="BEMISCP-3044"/>
        <s v="BEMISCP-3043"/>
        <s v="BEMISCP-3042"/>
        <s v="BEMISCP-3041"/>
        <s v="BEMISCP-3040"/>
        <s v="BEMISCP-3039"/>
        <s v="BEMISCP-3038"/>
        <s v="BEMISCP-3035"/>
        <s v="BEMISCP-3033"/>
        <s v="BEMISCP-3030"/>
        <s v="BEMISCP-3028"/>
        <s v="BEMISCP-3027"/>
        <s v="BEMISCP-3026"/>
        <s v="BEMISCP-3025"/>
        <s v="BEMISCP-3024"/>
        <s v="BEMISCP-3023"/>
        <s v="BEMISCP-3022"/>
        <s v="BEMISCP-3019"/>
        <s v="BEMISCP-3018"/>
        <s v="BEMISCP-3017"/>
        <s v="BEMISCP-3016"/>
        <s v="BEMISCP-3015"/>
        <s v="BEMISCP-3014"/>
        <s v="BEMISCP-3013"/>
        <s v="BEMISCP-3012"/>
        <s v="BEMISCP-3011"/>
        <s v="BEMISCP-3009"/>
        <s v="BEMISCP-3008"/>
        <s v="BEMISCP-3007"/>
        <s v="BEMISCP-3006"/>
        <s v="BEMISCP-3005"/>
        <s v="BEMISCP-3004"/>
        <s v="BEMISCP-3002"/>
        <s v="BEMISCP-3001"/>
        <s v="BEMISCP-2999"/>
        <s v="BEMISCP-2994"/>
        <s v="BEMISCP-2991"/>
        <s v="BEMISCP-2989"/>
        <s v="BEMISCP-2988"/>
        <s v="BEMISCP-2986"/>
        <s v="BEMISCP-2985"/>
        <s v="BEMISCP-2984"/>
        <s v="BEMISCP-2983"/>
        <s v="BEMISCP-2982"/>
        <s v="BEMISCP-2981"/>
        <s v="BEMISCP-2980"/>
        <s v="BEMISCP-2979"/>
        <s v="BEMISCP-2978"/>
        <s v="BEMISCP-2975"/>
        <s v="BEMISCP-2974"/>
        <s v="BEMISCP-2973"/>
        <s v="BEMISCP-2972"/>
        <s v="BEMISCP-2971"/>
        <s v="BEMISCP-2970"/>
        <s v="BEMISCP-2969"/>
        <s v="BEMISCP-2968"/>
        <s v="BEMISCP-2967"/>
        <s v="BEMISCP-2966"/>
        <s v="BEMISCP-2965"/>
        <s v="BEMISCP-2963"/>
        <s v="BEMISCP-2960"/>
        <s v="BEMISCP-2958"/>
        <s v="BEMISCP-2956"/>
        <s v="BEMISCP-2955"/>
        <s v="BEMISCP-2954"/>
        <s v="BEMISCP-2953"/>
        <s v="BEMISCP-2952"/>
        <s v="BEMISCP-2951"/>
        <s v="BEMISCP-2950"/>
        <s v="BEMISCP-2949"/>
        <s v="BEMISCP-2948"/>
        <s v="BEMISCP-2947"/>
        <s v="BEMISCP-2946"/>
        <s v="BEMISCP-2945"/>
        <s v="BEMISCP-2944"/>
        <s v="BEMISCP-2943"/>
        <s v="BEMISCP-2942"/>
        <s v="BEMISCP-2941"/>
        <s v="BEMISCP-2940"/>
        <s v="BEMISCP-2938"/>
        <s v="BEMISCP-2937"/>
        <s v="BEMISCP-2936"/>
        <s v="BEMISCP-2933"/>
        <s v="BEMISCP-2932"/>
        <s v="BEMISCP-2931"/>
        <s v="BEMISCP-2930"/>
        <s v="BEMISCP-2929"/>
        <s v="BEMISCP-2928"/>
        <s v="BEMISCP-2927"/>
        <s v="BEMISCP-2926"/>
        <s v="BEMISCP-2925"/>
        <s v="BEMISCP-2924"/>
        <s v="BEMISCP-2923"/>
        <s v="BEMISCP-2922"/>
        <s v="BEMISCP-2921"/>
        <s v="BEMISCP-2920"/>
        <s v="BEMISCP-2919"/>
        <s v="BEMISCP-2917"/>
        <s v="BEMISCP-2916"/>
        <s v="BEMISCP-2915"/>
        <s v="BEMISCP-2914"/>
        <s v="BEMISCP-2913"/>
        <s v="BEMISCP-2912"/>
        <s v="BEMISCP-2911"/>
        <s v="BEMISCP-2910"/>
        <s v="BEMISCP-2909"/>
        <s v="BEMISCP-2908"/>
        <s v="BEMISCP-2907"/>
        <s v="BEMISCP-2906"/>
        <s v="BEMISCP-2903"/>
        <s v="BEMISCP-2902"/>
        <s v="BEMISCP-2901"/>
        <s v="BEMISCP-2900"/>
        <s v="BEMISCP-2898"/>
        <s v="BEMISCP-2897"/>
        <s v="BEMISCP-2896"/>
        <s v="BEMISCP-2895"/>
        <s v="BEMISCP-2894"/>
        <s v="BEMISCP-2893"/>
        <s v="BEMISCP-2892"/>
        <s v="BEMISCP-2891"/>
        <s v="BEMISCP-2889"/>
        <s v="BEMISCP-2888"/>
        <s v="BEMISCP-2887"/>
        <s v="BEMISCP-2884"/>
        <s v="BEMISCP-2882"/>
        <s v="BEMISCP-2879"/>
        <s v="BEMISCP-2877"/>
        <s v="BEMISCP-2874"/>
        <s v="BEMISCP-2873"/>
        <s v="BEMISCP-2872"/>
        <s v="BEMISCP-2869"/>
        <s v="BEMISCP-2868"/>
        <s v="BEMISCP-2867"/>
        <s v="BEMISCP-2866"/>
        <s v="BEMISCP-2865"/>
        <s v="BEMISCP-2863"/>
        <s v="BEMISCP-2861"/>
        <s v="BEMISCP-2858"/>
        <s v="BEMISCP-2857"/>
        <s v="BEMISCP-2856"/>
        <s v="BEMISCP-2855"/>
        <s v="BEMISCP-2854"/>
        <s v="BEMISCP-2852"/>
        <s v="BEMISCP-2851"/>
        <s v="BEMISCP-2850"/>
        <s v="BEMISCP-2849"/>
        <s v="BEMISCP-2848"/>
        <s v="BEMISCP-2847"/>
        <s v="BEMISCP-2844"/>
        <s v="BEMISCP-2843"/>
        <s v="BEMISCP-2841"/>
        <s v="BEMISCP-2840"/>
        <s v="BEMISCP-2839"/>
        <s v="BEMISCP-2838"/>
        <s v="BEMISCP-2837"/>
        <s v="BEMISCP-2835"/>
        <s v="BEMISCP-2834"/>
        <s v="BEMISCP-2833"/>
        <s v="BEMISCP-2832"/>
        <s v="BEMISCP-2831"/>
        <s v="BEMISCP-2829"/>
        <s v="BEMISCP-2826"/>
        <s v="BEMISCP-2825"/>
        <s v="BEMISCP-2824"/>
        <s v="BEMISCP-2822"/>
        <s v="BEMISCP-2821"/>
        <s v="BEMISCP-2820"/>
        <s v="BEMISCP-2819"/>
        <s v="BEMISCP-2818"/>
        <s v="BEMISCP-2817"/>
        <s v="BEMISCP-2816"/>
        <s v="BEMISCP-2815"/>
        <s v="BEMISCP-2814"/>
        <s v="BEMISCP-2813"/>
        <s v="BEMISCP-2812"/>
        <s v="BEMISCP-2811"/>
        <s v="BEMISCP-2810"/>
        <s v="BEMISCP-2809"/>
        <s v="BEMISCP-2808"/>
        <s v="BEMISCP-2807"/>
        <s v="BEMISCP-2806"/>
        <s v="BEMISCP-2805"/>
        <s v="BEMISCP-2804"/>
        <s v="BEMISCP-2803"/>
        <s v="BEMISCP-2802"/>
        <s v="BEMISCP-2801"/>
        <s v="BEMISCP-2800"/>
        <s v="BEMISCP-2799"/>
        <s v="BEMISCP-2798"/>
        <s v="BEMISCP-2797"/>
        <s v="BEMISCP-2796"/>
        <s v="BEMISCP-2795"/>
        <s v="BEMISCP-2794"/>
        <s v="BEMISCP-2793"/>
        <s v="BEMISCP-2792"/>
        <s v="BEMISCP-2791"/>
        <s v="BEMISCP-2790"/>
        <s v="BEMISCP-2789"/>
        <s v="BEMISCP-2788"/>
        <s v="BEMISCP-2787"/>
        <s v="BEMISCP-2786"/>
        <s v="BEMISCP-2785"/>
        <s v="BEMISCP-2782"/>
        <s v="BEMISCP-2781"/>
        <s v="BEMISCP-2780"/>
        <s v="BEMISCP-2779"/>
        <s v="BEMISCP-2778"/>
        <s v="BEMISCP-2777"/>
        <s v="BEMISCP-2776"/>
        <s v="BEMISCP-2774"/>
        <s v="BEMISCP-2773"/>
        <s v="BEMISCP-2772"/>
        <s v="BEMISCP-2771"/>
        <s v="BEMISCP-2770"/>
        <s v="BEMISCP-2769"/>
        <s v="BEMISCP-2768"/>
        <s v="BEMISCP-2767"/>
        <s v="BEMISCP-2766"/>
        <s v="BEMISCP-2765"/>
        <s v="BEMISCP-2764"/>
        <s v="BEMISCP-2763"/>
        <s v="BEMISCP-2762"/>
        <s v="BEMISCP-2761"/>
        <s v="BEMISCP-2760"/>
        <s v="BEMISCP-2759"/>
        <s v="BEMISCP-2758"/>
        <s v="BEMISCP-2757"/>
        <s v="BEMISCP-2756"/>
        <s v="BEMISCP-2755"/>
        <s v="BEMISCP-2754"/>
        <s v="BEMISCP-2753"/>
        <s v="BEMISCP-2752"/>
        <s v="BEMISCP-2751"/>
        <s v="BEMISCP-2750"/>
        <s v="BEMISCP-2749"/>
        <s v="BEMISCP-2748"/>
        <s v="BEMISCP-2747"/>
        <s v="BEMISCP-2746"/>
        <s v="BEMISCP-2745"/>
        <s v="BEMISCP-2744"/>
        <s v="BEMISCP-2743"/>
        <s v="BEMISCP-2742"/>
        <s v="BEMISCP-2741"/>
        <s v="BEMISCP-2740"/>
        <s v="BEMISCP-2739"/>
        <s v="BEMISCP-2738"/>
        <s v="BEMISCP-2736"/>
        <s v="BEMISCP-2730"/>
        <s v="BEMISCP-2729"/>
        <s v="BEMISCP-2728"/>
        <s v="BEMISCP-2727"/>
        <s v="BEMISCP-2726"/>
        <s v="BEMISCP-2725"/>
        <s v="BEMISCP-2724"/>
        <s v="BEMISCP-2723"/>
        <s v="BEMISCP-2722"/>
        <s v="BEMISCP-2721"/>
        <s v="BEMISCP-2720"/>
        <s v="BEMISCP-2718"/>
        <s v="BEMISCP-2717"/>
        <s v="BEMISCP-2715"/>
        <s v="BEMISCP-2714"/>
        <s v="BEMISCP-2713"/>
        <s v="BEMISCP-2712"/>
        <s v="BEMISCP-2709"/>
        <s v="BEMISCP-2708"/>
        <s v="BEMISCP-2707"/>
        <s v="BEMISCP-2706"/>
        <s v="BEMISCP-2705"/>
        <s v="BEMISCP-2704"/>
        <s v="BEMISCP-2701"/>
        <s v="BEMISCP-2698"/>
        <s v="BEMISCP-2695"/>
        <s v="BEMISCP-2693"/>
        <s v="BEMISCP-2691"/>
        <s v="BEMISCP-2690"/>
        <s v="BEMISCP-2677"/>
        <s v="BEMISCP-2676"/>
        <s v="BEMISCP-2675"/>
        <s v="BEMISCP-2674"/>
        <s v="BEMISCP-2673"/>
        <s v="BEMISCP-2672"/>
        <s v="BEMISCP-2671"/>
        <s v="BEMISCP-2670"/>
        <s v="BEMISCP-2669"/>
        <s v="BEMISCP-2668"/>
        <s v="BEMISCP-2667"/>
        <s v="BEMISCP-2666"/>
        <s v="BEMISCP-2665"/>
        <s v="BEMISCP-2664"/>
        <s v="BEMISCP-2663"/>
        <s v="BEMISCP-2662"/>
        <s v="BEMISCP-2661"/>
        <s v="BEMISCP-2660"/>
        <s v="BEMISCP-2659"/>
        <s v="BEMISCP-2658"/>
        <s v="BEMISCP-2657"/>
        <s v="BEMISCP-2656"/>
        <s v="BEMISCP-2655"/>
        <s v="BEMISCP-2654"/>
        <s v="BEMISCP-2652"/>
        <s v="BEMISCP-2651"/>
        <s v="BEMISCP-2650"/>
        <s v="BEMISCP-2649"/>
        <s v="BEMISCP-2648"/>
        <s v="BEMISCP-2647"/>
        <s v="BEMISCP-2646"/>
        <s v="BEMISCP-2645"/>
        <s v="BEMISCP-2644"/>
        <s v="BEMISCP-2643"/>
        <s v="BEMISCP-2642"/>
        <s v="BEMISCP-2641"/>
        <s v="BEMISCP-2640"/>
        <s v="BEMISCP-2639"/>
        <s v="BEMISCP-2637"/>
        <s v="BEMISCP-2636"/>
        <s v="BEMISCP-2632"/>
        <s v="BEMISCP-2631"/>
        <s v="BEMISCP-2629"/>
        <s v="BEMISCP-2628"/>
        <s v="BEMISCP-2627"/>
        <s v="BEMISCP-2626"/>
        <s v="BEMISCP-2625"/>
        <s v="BEMISCP-2624"/>
        <s v="BEMISCP-2623"/>
        <s v="BEMISCP-2622"/>
        <s v="BEMISCP-2621"/>
        <s v="BEMISCP-2620"/>
        <s v="BEMISCP-2619"/>
        <s v="BEMISCP-2618"/>
        <s v="BEMISCP-2617"/>
        <s v="BEMISCP-2616"/>
        <s v="BEMISCP-2615"/>
        <s v="BEMISCP-2614"/>
        <s v="BEMISCP-2613"/>
        <s v="BEMISCP-2612"/>
        <s v="BEMISCP-2611"/>
        <s v="BEMISCP-2610"/>
        <s v="BEMISCP-2609"/>
        <s v="BEMISCP-2608"/>
        <s v="BEMISCP-2607"/>
        <s v="BEMISCP-2606"/>
        <s v="BEMISCP-2605"/>
        <s v="BEMISCP-2604"/>
        <s v="BEMISCP-2603"/>
        <s v="BEMISCP-2602"/>
        <s v="BEMISCP-2601"/>
        <s v="BEMISCP-2600"/>
        <s v="BEMISCP-2598"/>
        <s v="BEMISCP-2597"/>
        <s v="BEMISCP-2596"/>
        <s v="BEMISCP-2594"/>
        <s v="BEMISCP-2592"/>
        <s v="BEMISCP-2590"/>
        <s v="BEMISCP-2589"/>
        <s v="BEMISCP-2588"/>
        <s v="BEMISCP-2587"/>
        <s v="BEMISCP-2585"/>
        <s v="BEMISCP-2584"/>
        <s v="BEMISCP-2583"/>
        <s v="BEMISCP-2582"/>
        <s v="BEMISCP-2581"/>
        <s v="BEMISCP-2580"/>
        <s v="BEMISCP-2579"/>
        <s v="BEMISCP-2578"/>
        <s v="BEMISCP-2577"/>
        <s v="BEMISCP-2576"/>
        <s v="BEMISCP-2575"/>
        <s v="BEMISCP-2574"/>
        <s v="BEMISCP-2573"/>
        <s v="BEMISCP-2572"/>
        <s v="BEMISCP-2571"/>
        <s v="BEMISCP-2569"/>
        <s v="BEMISCP-2568"/>
        <s v="BEMISCP-2567"/>
        <s v="BEMISCP-2566"/>
        <s v="BEMISCP-2565"/>
        <s v="BEMISCP-2564"/>
        <s v="BEMISCP-2562"/>
        <s v="BEMISCP-2561"/>
        <s v="BEMISCP-2559"/>
        <s v="BEMISCP-2558"/>
        <s v="BEMISCP-2557"/>
        <s v="BEMISCP-2556"/>
        <s v="BEMISCP-2554"/>
        <s v="BEMISCP-2553"/>
        <s v="BEMISCP-2551"/>
        <s v="BEMISCP-2550"/>
        <s v="BEMISCP-2549"/>
        <s v="BEMISCP-2548"/>
        <s v="BEMISCP-2547"/>
        <s v="BEMISCP-2545"/>
        <s v="BEMISCP-2544"/>
        <s v="BEMISCP-2543"/>
        <s v="BEMISCP-2542"/>
        <s v="BEMISCP-2540"/>
        <s v="BEMISCP-2539"/>
        <s v="BEMISCP-2538"/>
        <s v="BEMISCP-2536"/>
        <s v="BEMISCP-2534"/>
        <s v="BEMISCP-2533"/>
        <s v="BEMISCP-2532"/>
        <s v="BEMISCP-2531"/>
        <s v="BEMISCP-2530"/>
        <s v="BEMISCP-2529"/>
        <s v="BEMISCP-2528"/>
        <s v="BEMISCP-2527"/>
        <s v="BEMISCP-2526"/>
        <s v="BEMISCP-2525"/>
        <s v="BEMISCP-2524"/>
        <s v="BEMISCP-2523"/>
        <s v="BEMISCP-2522"/>
        <s v="BEMISCP-2521"/>
        <s v="BEMISCP-2520"/>
        <s v="BEMISCP-2519"/>
        <s v="BEMISCP-2518"/>
        <s v="BEMISCP-2517"/>
        <s v="BEMISCP-2516"/>
        <s v="BEMISCP-2515"/>
        <s v="BEMISCP-2514"/>
        <s v="BEMISCP-2513"/>
        <s v="BEMISCP-2512"/>
        <s v="BEMISCP-2511"/>
        <s v="BEMISCP-2510"/>
        <s v="BEMISCP-2509"/>
        <s v="BEMISCP-2508"/>
        <s v="BEMISCP-2507"/>
        <s v="BEMISCP-2506"/>
        <s v="BEMISCP-2505"/>
        <s v="BEMISCP-2504"/>
        <s v="BEMISCP-2503"/>
        <s v="BEMISCP-2502"/>
        <s v="BEMISCP-2501"/>
        <s v="BEMISCP-2500"/>
        <s v="BEMISCP-2499"/>
        <s v="BEMISCP-2498"/>
        <s v="BEMISCP-2497"/>
        <s v="BEMISCP-2496"/>
        <s v="BEMISCP-2495"/>
        <s v="BEMISCP-2494"/>
        <s v="BEMISCP-2493"/>
        <s v="BEMISCP-2492"/>
        <s v="BEMISCP-2490"/>
        <s v="BEMISCP-2488"/>
        <s v="BEMISCP-2484"/>
        <s v="BEMISCP-2483"/>
        <s v="BEMISCP-2482"/>
        <s v="BEMISCP-2481"/>
        <s v="BEMISCP-2480"/>
        <s v="BEMISCP-2479"/>
        <s v="BEMISCP-2478"/>
        <s v="BEMISCP-2476"/>
        <s v="BEMISCP-2475"/>
        <s v="BEMISCP-2474"/>
        <s v="BEMISCP-2473"/>
        <s v="BEMISCP-2472"/>
        <s v="BEMISCP-2471"/>
        <s v="BEMISCP-2470"/>
        <s v="BEMISCP-2469"/>
        <s v="BEMISCP-2467"/>
        <s v="BEMISCP-2466"/>
        <s v="BEMISCP-2465"/>
        <s v="BEMISCP-2463"/>
        <s v="BEMISCP-2460"/>
        <s v="BEMISCP-2459"/>
        <s v="BEMISCP-2458"/>
        <s v="BEMISCP-2457"/>
        <s v="BEMISCP-2456"/>
        <s v="BEMISCP-2452"/>
        <s v="BEMISCP-2451"/>
        <s v="BEMISCP-2449"/>
        <s v="BEMISCP-2448"/>
        <s v="BEMISCP-2447"/>
        <s v="BEMISCP-2446"/>
        <s v="BEMISCP-2444"/>
        <s v="BEMISCP-2443"/>
        <s v="BEMISCP-2442"/>
        <s v="BEMISCP-2441"/>
        <s v="BEMISCP-2440"/>
        <s v="BEMISCP-2439"/>
        <s v="BEMISCP-2438"/>
        <s v="BEMISCP-2437"/>
        <s v="BEMISCP-2436"/>
        <s v="BEMISCP-2435"/>
        <s v="BEMISCP-2430"/>
        <s v="BEMISCP-2429"/>
        <s v="BEMISCP-2428"/>
        <s v="BEMISCP-2427"/>
        <s v="BEMISCP-2424"/>
        <s v="BEMISCP-2423"/>
        <s v="BEMISCP-2422"/>
        <s v="BEMISCP-2421"/>
        <s v="BEMISCP-2420"/>
        <s v="BEMISCP-2419"/>
        <s v="BEMISCP-2418"/>
        <s v="BEMISCP-2417"/>
        <s v="BEMISCP-2416"/>
        <s v="BEMISCP-2415"/>
        <s v="BEMISCP-2414"/>
        <s v="BEMISCP-2413"/>
        <s v="BEMISCP-2412"/>
        <s v="BEMISCP-2411"/>
        <s v="BEMISCP-2410"/>
        <s v="BEMISCP-2409"/>
        <s v="BEMISCP-2408"/>
        <s v="BEMISCP-2406"/>
        <s v="BEMISCP-2405"/>
        <s v="BEMISCP-2404"/>
        <s v="BEMISCP-2403"/>
        <s v="BEMISCP-2402"/>
        <s v="BEMISCP-2401"/>
        <s v="BEMISCP-2400"/>
        <s v="BEMISCP-2399"/>
        <s v="BEMISCP-2398"/>
        <s v="BEMISCP-2397"/>
        <s v="BEMISCP-2396"/>
        <s v="BEMISCP-2394"/>
        <s v="BEMISCP-2393"/>
        <s v="BEMISCP-2392"/>
        <s v="BEMISCP-2391"/>
        <s v="BEMISCP-2389"/>
        <s v="BEMISCP-2388"/>
        <s v="BEMISCP-2387"/>
        <s v="BEMISCP-2386"/>
        <s v="BEMISCP-2385"/>
        <s v="BEMISCP-2384"/>
        <s v="BEMISCP-2383"/>
        <s v="BEMISCP-2382"/>
        <s v="BEMISCP-2381"/>
        <s v="BEMISCP-2380"/>
        <s v="BEMISCP-2378"/>
        <s v="BEMISCP-2376"/>
        <s v="BEMISCP-2374"/>
        <s v="BEMISCP-2372"/>
        <s v="BEMISCP-2371"/>
        <s v="BEMISCP-2370"/>
        <s v="BEMISCP-2368"/>
        <s v="BEMISCP-2367"/>
        <s v="BEMISCP-2366"/>
        <s v="BEMISCP-2365"/>
        <s v="BEMISCP-2363"/>
        <s v="BEMISCP-2360"/>
        <s v="BEMISCP-2357"/>
        <s v="BEMISCP-2356"/>
        <s v="BEMISCP-2355"/>
        <s v="BEMISCP-2354"/>
        <s v="BEMISCP-2353"/>
        <s v="BEMISCP-2352"/>
        <s v="BEMISCP-2351"/>
        <s v="BEMISCP-2350"/>
        <s v="BEMISCP-2346"/>
        <s v="BEMISCP-2345"/>
        <s v="BEMISCP-2344"/>
        <s v="BEMISCP-2343"/>
        <s v="BEMISCP-2341"/>
        <s v="BEMISCP-2340"/>
        <s v="BEMISCP-2339"/>
        <s v="BEMISCP-2338"/>
        <s v="BEMISCP-2335"/>
        <s v="BEMISCP-2334"/>
        <s v="BEMISCP-2333"/>
        <s v="BEMISCP-2332"/>
        <s v="BEMISCP-2331"/>
        <s v="BEMISCP-2330"/>
        <s v="BEMISCP-2329"/>
        <s v="BEMISCP-2328"/>
        <s v="BEMISCP-2327"/>
        <s v="BEMISCP-2326"/>
        <s v="BEMISCP-2325"/>
        <s v="BEMISCP-2324"/>
        <s v="BEMISCP-2323"/>
        <s v="BEMISCP-2322"/>
        <s v="BEMISCP-2321"/>
        <s v="BEMISCP-2320"/>
        <s v="BEMISCP-2319"/>
        <s v="BEMISCP-2318"/>
        <s v="BEMISCP-2317"/>
        <s v="BEMISCP-2316"/>
        <s v="BEMISCP-2315"/>
        <s v="BEMISCP-2314"/>
        <s v="BEMISCP-2313"/>
        <s v="BEMISCP-2312"/>
        <s v="BEMISCP-2311"/>
        <s v="BEMISCP-2310"/>
        <s v="BEMISCP-2309"/>
        <s v="BEMISCP-2308"/>
        <s v="BEMISCP-2307"/>
        <s v="BEMISCP-2306"/>
        <s v="BEMISCP-2305"/>
        <s v="BEMISCP-2304"/>
        <s v="BEMISCP-2303"/>
        <s v="BEMISCP-2302"/>
        <s v="BEMISCP-2301"/>
        <s v="BEMISCP-2300"/>
        <s v="BEMISCP-2299"/>
        <s v="BEMISCP-2298"/>
        <s v="BEMISCP-2297"/>
        <s v="BEMISCP-2296"/>
        <s v="BEMISCP-2295"/>
        <s v="BEMISCP-2294"/>
        <s v="BEMISCP-2293"/>
        <s v="BEMISCP-2292"/>
        <s v="BEMISCP-2291"/>
        <s v="BEMISCP-2290"/>
        <s v="BEMISCP-2289"/>
        <s v="BEMISCP-2288"/>
        <s v="BEMISCP-2287"/>
        <s v="BEMISCP-2286"/>
        <s v="BEMISCP-2285"/>
        <s v="BEMISCP-2284"/>
        <s v="BEMISCP-2283"/>
        <s v="BEMISCP-2282"/>
        <s v="BEMISCP-2281"/>
        <s v="BEMISCP-2280"/>
        <s v="BEMISCP-2279"/>
        <s v="BEMISCP-2278"/>
        <s v="BEMISCP-2277"/>
        <s v="BEMISCP-2274"/>
        <s v="BEMISCP-2272"/>
        <s v="BEMISCP-2271"/>
        <s v="BEMISCP-2270"/>
        <s v="BEMISCP-2269"/>
        <s v="BEMISCP-2268"/>
        <s v="BEMISCP-2267"/>
        <s v="BEMISCP-2266"/>
        <s v="BEMISCP-2265"/>
        <s v="BEMISCP-2264"/>
        <s v="BEMISCP-2263"/>
        <s v="BEMISCP-2262"/>
        <s v="BEMISCP-2261"/>
        <s v="BEMISCP-2260"/>
        <s v="BEMISCP-2259"/>
        <s v="BEMISCP-2258"/>
        <s v="BEMISCP-2257"/>
        <s v="BEMISCP-2256"/>
        <s v="BEMISCP-2255"/>
        <s v="BEMISCP-2254"/>
        <s v="BEMISCP-2253"/>
        <s v="BEMISCP-2252"/>
        <s v="BEMISCP-2251"/>
        <s v="BEMISCP-2250"/>
        <s v="BEMISCP-2249"/>
        <s v="BEMISCP-2248"/>
        <s v="BEMISCP-2247"/>
        <s v="BEMISCP-2246"/>
        <s v="BEMISCP-2245"/>
        <s v="BEMISCP-2244"/>
        <s v="BEMISCP-2243"/>
        <s v="BEMISCP-2242"/>
        <s v="BEMISCP-2240"/>
        <s v="BEMISCP-2238"/>
        <s v="BEMISCP-2236"/>
        <s v="BEMISCP-2235"/>
        <s v="BEMISCP-2234"/>
        <s v="BEMISCP-2233"/>
        <s v="BEMISCP-2228"/>
        <s v="BEMISCP-2226"/>
        <s v="BEMISCP-2224"/>
        <s v="BEMISCP-2223"/>
        <s v="BEMISCP-2222"/>
        <s v="BEMISCP-2220"/>
        <s v="BEMISCP-2215"/>
        <s v="BEMISCP-2212"/>
        <s v="BEMISCP-2211"/>
        <s v="BEMISCP-2210"/>
        <s v="BEMISCP-2209"/>
        <s v="BEMISCP-2208"/>
        <s v="BEMISCP-2207"/>
        <s v="BEMISCP-2206"/>
        <s v="BEMISCP-2204"/>
        <s v="BEMISCP-2203"/>
        <s v="BEMISCP-2202"/>
        <s v="BEMISCP-2201"/>
        <s v="BEMISCP-2200"/>
        <s v="BEMISCP-2199"/>
        <s v="BEMISCP-2198"/>
        <s v="BEMISCP-2197"/>
        <s v="BEMISCP-2194"/>
        <s v="BEMISCP-2193"/>
        <s v="BEMISCP-2192"/>
        <s v="BEMISCP-2191"/>
        <s v="BEMISCP-2190"/>
        <s v="BEMISCP-2189"/>
        <s v="BEMISCP-2188"/>
        <s v="BEMISCP-2187"/>
        <s v="BEMISCP-2186"/>
        <s v="BEMISCP-2185"/>
        <s v="BEMISCP-2184"/>
        <s v="BEMISCP-2183"/>
        <s v="BEMISCP-2182"/>
        <s v="BEMISCP-2181"/>
        <s v="BEMISCP-2180"/>
        <s v="BEMISCP-2179"/>
        <s v="BEMISCP-2178"/>
        <s v="BEMISCP-2177"/>
        <s v="BEMISCP-2176"/>
        <s v="BEMISCP-2175"/>
        <s v="BEMISCP-2174"/>
        <s v="BEMISCP-2170"/>
        <s v="BEMISCP-2168"/>
        <s v="BEMISCP-2166"/>
        <s v="BEMISCP-2165"/>
        <s v="BEMISCP-2164"/>
        <s v="BEMISCP-2163"/>
        <s v="BEMISCP-2162"/>
        <s v="BEMISCP-2161"/>
        <s v="BEMISCP-2160"/>
        <s v="BEMISCP-2159"/>
        <s v="BEMISCP-2158"/>
        <s v="BEMISCP-2157"/>
        <s v="BEMISCP-2156"/>
        <s v="BEMISCP-2155"/>
        <s v="BEMISCP-2154"/>
        <s v="BEMISCP-2153"/>
        <s v="BEMISCP-2152"/>
        <s v="BEMISCP-2151"/>
        <s v="BEMISCP-2150"/>
        <s v="BEMISCP-2149"/>
        <s v="BEMISCP-2148"/>
        <s v="BEMISCP-2147"/>
        <s v="BEMISCP-2146"/>
        <s v="BEMISCP-2145"/>
        <s v="BEMISCP-2144"/>
        <s v="BEMISCP-2143"/>
        <s v="BEMISCP-2142"/>
        <s v="BEMISCP-2141"/>
        <s v="BEMISCP-2140"/>
        <s v="BEMISCP-2139"/>
        <s v="BEMISCP-2138"/>
        <s v="BEMISCP-2137"/>
        <s v="BEMISCP-2136"/>
        <s v="BEMISCP-2135"/>
        <s v="BEMISCP-2134"/>
        <s v="BEMISCP-2132"/>
        <s v="BEMISCP-2131"/>
        <s v="BEMISCP-2128"/>
        <s v="BEMISCP-2127"/>
        <s v="BEMISCP-2126"/>
        <s v="BEMISCP-2125"/>
        <s v="BEMISCP-2124"/>
        <s v="BEMISCP-2123"/>
        <s v="BEMISCP-2122"/>
        <s v="BEMISCP-2121"/>
        <s v="BEMISCP-2120"/>
        <s v="BEMISCP-2119"/>
        <s v="BEMISCP-2112"/>
        <s v="BEMISCP-2111"/>
        <s v="BEMISCP-2110"/>
        <s v="BEMISCP-2109"/>
        <s v="BEMISCP-2108"/>
        <s v="BEMISCP-2107"/>
        <s v="BEMISCP-2106"/>
        <s v="BEMISCP-2105"/>
        <s v="BEMISCP-2103"/>
        <s v="BEMISCP-2102"/>
        <s v="BEMISCP-2101"/>
        <s v="BEMISCP-2100"/>
        <s v="BEMISCP-2099"/>
        <s v="BEMISCP-2097"/>
        <s v="BEMISCP-2090"/>
        <s v="BEMISCP-2088"/>
        <s v="BEMISCP-2087"/>
        <s v="BEMISCP-2086"/>
        <s v="BEMISCP-2085"/>
        <s v="BEMISCP-2084"/>
        <s v="BEMISCP-2083"/>
        <s v="BEMISCP-2082"/>
        <s v="BEMISCP-2081"/>
        <s v="BEMISCP-2080"/>
        <s v="BEMISCP-2079"/>
        <s v="BEMISCP-2078"/>
        <s v="BEMISCP-2077"/>
        <s v="BEMISCP-2076"/>
        <s v="BEMISCP-2075"/>
        <s v="BEMISCP-2074"/>
        <s v="BEMISCP-2073"/>
        <s v="BEMISCP-2072"/>
        <s v="BEMISCP-2071"/>
        <s v="BEMISCP-2070"/>
        <s v="BEMISCP-2069"/>
        <s v="BEMISCP-2068"/>
        <s v="BEMISCP-2067"/>
        <s v="BEMISCP-2066"/>
        <s v="BEMISCP-2065"/>
        <s v="BEMISCP-2064"/>
        <s v="BEMISCP-2063"/>
        <s v="BEMISCP-2062"/>
        <s v="BEMISCP-2061"/>
        <s v="BEMISCP-2060"/>
        <s v="BEMISCP-2059"/>
        <s v="BEMISCP-2058"/>
        <s v="BEMISCP-2056"/>
        <s v="BEMISCP-2055"/>
        <s v="BEMISCP-2054"/>
        <s v="BEMISCP-2053"/>
        <s v="BEMISCP-2050"/>
        <s v="BEMISCP-2046"/>
        <s v="BEMISCP-2045"/>
        <s v="BEMISCP-2044"/>
        <s v="BEMISCP-2043"/>
        <s v="BEMISCP-2041"/>
        <s v="BEMISCP-2040"/>
        <s v="BEMISCP-2039"/>
        <s v="BEMISCP-2038"/>
        <s v="BEMISCP-2037"/>
        <s v="BEMISCP-2036"/>
        <s v="BEMISCP-2035"/>
        <s v="BEMISCP-2034"/>
        <s v="BEMISCP-2033"/>
        <s v="BEMISCP-2032"/>
        <s v="BEMISCP-2031"/>
        <s v="BEMISCP-2030"/>
        <s v="BEMISCP-2029"/>
        <s v="BEMISCP-2022"/>
        <s v="BEMISCP-2015"/>
        <s v="BEMISCP-2014"/>
        <s v="BEMISCP-2013"/>
        <s v="BEMISCP-2012"/>
        <s v="BEMISCP-2011"/>
        <s v="BEMISCP-2010"/>
        <s v="BEMISCP-2008"/>
        <s v="BEMISCP-2006"/>
        <s v="BEMISCP-2005"/>
        <s v="BEMISCP-2004"/>
        <s v="BEMISCP-2003"/>
        <s v="BEMISCP-2002"/>
        <s v="BEMISCP-2000"/>
        <s v="BEMISCP-1999"/>
        <s v="BEMISCP-1998"/>
        <s v="BEMISCP-1992"/>
        <s v="BEMISCP-1990"/>
        <s v="BEMISCP-1984"/>
        <s v="BEMISCP-1983"/>
        <s v="BEMISCP-1982"/>
        <s v="BEMISCP-1980"/>
        <s v="BEMISCP-1979"/>
        <s v="BEMISCP-1978"/>
        <s v="BEMISCP-1977"/>
        <s v="BEMISCP-1976"/>
        <s v="BEMISCP-1975"/>
        <s v="BEMISCP-1972"/>
        <s v="BEMISCP-1971"/>
        <s v="BEMISCP-1970"/>
        <s v="BEMISCP-1969"/>
        <s v="BEMISCP-1966"/>
        <s v="BEMISCP-1965"/>
        <s v="BEMISCP-1964"/>
        <s v="BEMISCP-1963"/>
        <s v="BEMISCP-1962"/>
        <s v="BEMISCP-1961"/>
        <s v="BEMISCP-1960"/>
        <s v="BEMISCP-1959"/>
        <s v="BEMISCP-1958"/>
        <s v="BEMISCP-1957"/>
        <s v="BEMISCP-1956"/>
        <s v="BEMISCP-1955"/>
        <s v="BEMISCP-1954"/>
        <s v="BEMISCP-1953"/>
        <s v="BEMISCP-1952"/>
        <s v="BEMISCP-1951"/>
        <s v="BEMISCP-1950"/>
        <s v="BEMISCP-1949"/>
        <s v="BEMISCP-1948"/>
        <s v="BEMISCP-1947"/>
        <s v="BEMISCP-1946"/>
        <s v="BEMISCP-1945"/>
        <s v="BEMISCP-1944"/>
        <s v="BEMISCP-1943"/>
        <s v="BEMISCP-1942"/>
        <s v="BEMISCP-1941"/>
        <s v="BEMISCP-1940"/>
        <s v="BEMISCP-1939"/>
        <s v="BEMISCP-1938"/>
        <s v="BEMISCP-1937"/>
        <s v="BEMISCP-1936"/>
        <s v="BEMISCP-1935"/>
        <s v="BEMISCP-1934"/>
        <s v="BEMISCP-1933"/>
        <s v="BEMISCP-1932"/>
        <s v="BEMISCP-1931"/>
        <s v="BEMISCP-1930"/>
        <s v="BEMISCP-1929"/>
        <s v="BEMISCP-1928"/>
        <s v="BEMISCP-1927"/>
        <s v="BEMISCP-1926"/>
        <s v="BEMISCP-1925"/>
        <s v="BEMISCP-1924"/>
        <s v="BEMISCP-1923"/>
        <s v="BEMISCP-1921"/>
        <s v="BEMISCP-1919"/>
        <s v="BEMISCP-1918"/>
        <s v="BEMISCP-1916"/>
        <s v="BEMISCP-1915"/>
        <s v="BEMISCP-1914"/>
        <s v="BEMISCP-1913"/>
        <s v="BEMISCP-1912"/>
        <s v="BEMISCP-1911"/>
        <s v="BEMISCP-1910"/>
        <s v="BEMISCP-1909"/>
        <s v="BEMISCP-1907"/>
        <s v="BEMISCP-1906"/>
        <s v="BEMISCP-1905"/>
        <s v="BEMISCP-1904"/>
        <s v="BEMISCP-1903"/>
        <s v="BEMISCP-1901"/>
        <s v="BEMISCP-1900"/>
        <s v="BEMISCP-1899"/>
        <s v="BEMISCP-1898"/>
        <s v="BEMISCP-1897"/>
        <s v="BEMISCP-1896"/>
        <s v="BEMISCP-1895"/>
        <s v="BEMISCP-1894"/>
        <s v="BEMISCP-1893"/>
        <s v="BEMISCP-1892"/>
        <s v="BEMISCP-1890"/>
        <s v="BEMISCP-1889"/>
        <s v="BEMISCP-1888"/>
        <s v="BEMISCP-1887"/>
        <s v="BEMISCP-1886"/>
        <s v="BEMISCP-1885"/>
        <s v="BEMISCP-1884"/>
        <s v="BEMISCP-1883"/>
        <s v="BEMISCP-1882"/>
        <s v="BEMISCP-1881"/>
        <s v="BEMISCP-1880"/>
        <s v="BEMISCP-1872"/>
        <s v="BEMISCP-1870"/>
        <s v="BEMISCP-1869"/>
        <s v="BEMISCP-1867"/>
        <s v="BEMISCP-1866"/>
        <s v="BEMISCP-1865"/>
        <s v="BEMISCP-1856"/>
        <s v="BEMISCP-1854"/>
        <s v="BEMISCP-1853"/>
        <s v="BEMISCP-1848"/>
        <s v="BEMISCP-1846"/>
        <s v="BEMISCP-1845"/>
        <s v="BEMISCP-1843"/>
        <s v="BEMISCP-1840"/>
        <s v="BEMISCP-1839"/>
        <s v="BEMISCP-1838"/>
        <s v="BEMISCP-1837"/>
        <s v="BEMISCP-1836"/>
        <s v="BEMISCP-1835"/>
        <s v="BEMISCP-1834"/>
        <s v="BEMISCP-1833"/>
        <s v="BEMISCP-1832"/>
        <s v="BEMISCP-1831"/>
        <s v="BEMISCP-1830"/>
        <s v="BEMISCP-1829"/>
        <s v="BEMISCP-1828"/>
        <s v="BEMISCP-1827"/>
        <s v="BEMISCP-1826"/>
        <s v="BEMISCP-1825"/>
        <s v="BEMISCP-1824"/>
        <s v="BEMISCP-1823"/>
        <s v="BEMISCP-1822"/>
        <s v="BEMISCP-1821"/>
        <s v="BEMISCP-1820"/>
        <s v="BEMISCP-1819"/>
        <s v="BEMISCP-1818"/>
        <s v="BEMISCP-1817"/>
        <s v="BEMISCP-1816"/>
        <s v="BEMISCP-1815"/>
        <s v="BEMISCP-1814"/>
        <s v="BEMISCP-1813"/>
        <s v="BEMISCP-1812"/>
        <s v="BEMISCP-1811"/>
        <s v="BEMISCP-1810"/>
        <s v="BEMISCP-1809"/>
        <s v="BEMISCP-1808"/>
        <s v="BEMISCP-1807"/>
        <s v="BEMISCP-1806"/>
        <s v="BEMISCP-1805"/>
        <s v="BEMISCP-1804"/>
        <s v="BEMISCP-1802"/>
        <s v="BEMISCP-1801"/>
        <s v="BEMISCP-1800"/>
        <s v="BEMISCP-1799"/>
        <s v="BEMISCP-1798"/>
        <s v="BEMISCP-1797"/>
        <s v="BEMISCP-1796"/>
        <s v="BEMISCP-1795"/>
        <s v="BEMISCP-1794"/>
        <s v="BEMISCP-1793"/>
        <s v="BEMISCP-1792"/>
        <s v="BEMISCP-1791"/>
        <s v="BEMISCP-1790"/>
        <s v="BEMISCP-1789"/>
        <s v="BEMISCP-1787"/>
        <s v="BEMISCP-1786"/>
        <s v="BEMISCP-1785"/>
        <s v="BEMISCP-1783"/>
        <s v="BEMISCP-1782"/>
        <s v="BEMISCP-1781"/>
        <s v="BEMISCP-1780"/>
        <s v="BEMISCP-1778"/>
        <s v="BEMISCP-1776"/>
        <s v="BEMISCP-1774"/>
        <s v="BEMISCP-1773"/>
        <s v="BEMISCP-1772"/>
        <s v="BEMISCP-1771"/>
        <s v="BEMISCP-1770"/>
        <s v="BEMISCP-1769"/>
        <s v="BEMISCP-1768"/>
        <s v="BEMISCP-1767"/>
        <s v="BEMISCP-1764"/>
        <s v="BEMISCP-1763"/>
        <s v="BEMISCP-1760"/>
        <s v="BEMISCP-1759"/>
        <s v="BEMISCP-1758"/>
        <s v="BEMISCP-1757"/>
        <s v="BEMISCP-1756"/>
        <s v="BEMISCP-1754"/>
        <s v="BEMISCP-1753"/>
        <s v="BEMISCP-1752"/>
        <s v="BEMISCP-1750"/>
        <s v="BEMISCP-1748"/>
        <s v="BEMISCP-1747"/>
        <s v="BEMISCP-1745"/>
        <s v="BEMISCP-1744"/>
        <s v="BEMISCP-1743"/>
        <s v="BEMISCP-1742"/>
        <s v="BEMISCP-1741"/>
        <s v="BEMISCP-1740"/>
        <s v="BEMISCP-1739"/>
        <s v="BEMISCP-1738"/>
        <s v="BEMISCP-1735"/>
        <s v="BEMISCP-1734"/>
        <s v="BEMISCP-1733"/>
        <s v="BEMISCP-1732"/>
        <s v="BEMISCP-1731"/>
        <s v="BEMISCP-1730"/>
        <s v="BEMISCP-1727"/>
        <s v="BEMISCP-1726"/>
        <s v="BEMISCP-1725"/>
        <s v="BEMISCP-1723"/>
        <s v="BEMISCP-1722"/>
        <s v="BEMISCP-1721"/>
        <s v="BEMISCP-1720"/>
        <s v="BEMISCP-1717"/>
        <s v="BEMISCP-1716"/>
        <s v="BEMISCP-1715"/>
        <s v="BEMISCP-1714"/>
        <s v="BEMISCP-1713"/>
        <s v="BEMISCP-1712"/>
        <s v="BEMISCP-1711"/>
        <s v="BEMISCP-1710"/>
        <s v="BEMISCP-1709"/>
        <s v="BEMISCP-1708"/>
        <s v="BEMISCP-1707"/>
        <s v="BEMISCP-1706"/>
        <s v="BEMISCP-1705"/>
        <s v="BEMISCP-1703"/>
        <s v="BEMISCP-1702"/>
        <s v="BEMISCP-1701"/>
        <s v="BEMISCP-1700"/>
        <s v="BEMISCP-1699"/>
        <s v="BEMISCP-1698"/>
        <s v="BEMISCP-1695"/>
        <s v="BEMISCP-1694"/>
        <s v="BEMISCP-1693"/>
        <s v="BEMISCP-1691"/>
        <s v="BEMISCP-1690"/>
        <s v="BEMISCP-1689"/>
        <s v="BEMISCP-1688"/>
        <s v="BEMISCP-1686"/>
        <s v="BEMISCP-1685"/>
        <s v="BEMISCP-1683"/>
        <s v="BEMISCP-1682"/>
        <s v="BEMISCP-1681"/>
        <s v="BEMISCP-1680"/>
        <s v="BEMISCP-1679"/>
        <s v="BEMISCP-1678"/>
        <s v="BEMISCP-1677"/>
        <s v="BEMISCP-1676"/>
        <s v="BEMISCP-1675"/>
        <s v="BEMISCP-1674"/>
        <s v="BEMISCP-1673"/>
        <s v="BEMISCP-1672"/>
        <s v="BEMISCP-1671"/>
        <s v="BEMISCP-1667"/>
        <s v="BEMISCP-1666"/>
        <s v="BEMISCP-1665"/>
        <s v="BEMISCP-1664"/>
        <s v="BEMISCP-1663"/>
        <s v="BEMISCP-1662"/>
        <s v="BEMISCP-1660"/>
        <s v="BEMISCP-1659"/>
        <s v="BEMISCP-1655"/>
        <s v="BEMISCP-1654"/>
        <s v="BEMISCP-1653"/>
        <s v="BEMISCP-1651"/>
        <s v="BEMISCP-1650"/>
        <s v="BEMISCP-1649"/>
        <s v="BEMISCP-1648"/>
        <s v="BEMISCP-1647"/>
        <s v="BEMISCP-1646"/>
        <s v="BEMISCP-1645"/>
        <s v="BEMISCP-1644"/>
        <s v="BEMISCP-1642"/>
        <s v="BEMISCP-1641"/>
        <s v="BEMISCP-1638"/>
        <s v="BEMISCP-1637"/>
        <s v="BEMISCP-1636"/>
        <s v="BEMISCP-1635"/>
        <s v="BEMISCP-1634"/>
        <s v="BEMISCP-1633"/>
        <s v="BEMISCP-1632"/>
        <s v="BEMISCP-1631"/>
        <s v="BEMISCP-1630"/>
        <s v="BEMISCP-1629"/>
        <s v="BEMISCP-1628"/>
        <s v="BEMISCP-1627"/>
        <s v="BEMISCP-1626"/>
        <s v="BEMISCP-1625"/>
        <s v="BEMISCP-1624"/>
        <s v="BEMISCP-1623"/>
        <s v="BEMISCP-1621"/>
        <s v="BEMISCP-1620"/>
        <s v="BEMISCP-1619"/>
        <s v="BEMISCP-1618"/>
        <s v="BEMISCP-1617"/>
        <s v="BEMISCP-1616"/>
        <s v="BEMISCP-1615"/>
        <s v="BEMISCP-1614"/>
        <s v="BEMISCP-1613"/>
        <s v="BEMISCP-1612"/>
        <s v="BEMISCP-1611"/>
        <s v="BEMISCP-1610"/>
        <s v="BEMISCP-1609"/>
        <s v="BEMISCP-1608"/>
        <s v="BEMISCP-1607"/>
        <s v="BEMISCP-1606"/>
        <s v="BEMISCP-1605"/>
        <s v="BEMISCP-1604"/>
        <s v="BEMISCP-1603"/>
        <s v="BEMISCP-1602"/>
        <s v="BEMISCP-1601"/>
        <s v="BEMISCP-1600"/>
        <s v="BEMISCP-1599"/>
        <s v="BEMISCP-1598"/>
        <s v="BEMISCP-1597"/>
        <s v="BEMISCP-1596"/>
        <s v="BEMISCP-1595"/>
        <s v="BEMISCP-1594"/>
        <s v="BEMISCP-1593"/>
        <s v="BEMISCP-1592"/>
        <s v="BEMISCP-1591"/>
        <s v="BEMISCP-1590"/>
        <s v="BEMISCP-1587"/>
        <s v="BEMISCP-1586"/>
        <s v="BEMISCP-1585"/>
        <s v="BEMISCP-1584"/>
        <s v="BEMISCP-1583"/>
        <s v="BEMISCP-1582"/>
        <s v="BEMISCP-1581"/>
        <s v="BEMISCP-1580"/>
        <s v="BEMISCP-1579"/>
        <s v="BEMISCP-1578"/>
        <s v="BEMISCP-1577"/>
        <s v="BEMISCP-1576"/>
        <s v="BEMISCP-1574"/>
        <s v="BEMISCP-1573"/>
        <s v="BEMISCP-1572"/>
        <s v="BEMISCP-1571"/>
        <s v="BEMISCP-1569"/>
        <s v="BEMISCP-1568"/>
        <s v="BEMISCP-1566"/>
        <s v="BEMISCP-1565"/>
        <s v="BEMISCP-1564"/>
        <s v="BEMISCP-1562"/>
        <s v="BEMISCP-1556"/>
        <s v="BEMISCP-1555"/>
        <s v="BEMISCP-1554"/>
        <s v="BEMISCP-1553"/>
        <s v="BEMISCP-1552"/>
        <s v="BEMISCP-1551"/>
        <s v="BEMISCP-1550"/>
        <s v="BEMISCP-1549"/>
        <s v="BEMISCP-1547"/>
        <s v="BEMISCP-1546"/>
        <s v="BEMISCP-1545"/>
        <s v="BEMISCP-1544"/>
        <s v="BEMISCP-1543"/>
        <s v="BEMISCP-1542"/>
        <s v="BEMISCP-1541"/>
        <s v="BEMISCP-1540"/>
        <s v="BEMISCP-1539"/>
        <s v="BEMISCP-1538"/>
        <s v="BEMISCP-1537"/>
        <s v="BEMISCP-1536"/>
        <s v="BEMISCP-1533"/>
        <s v="BEMISCP-1532"/>
        <s v="BEMISCP-1531"/>
        <s v="BEMISCP-1530"/>
        <s v="BEMISCP-1529"/>
        <s v="BEMISCP-1528"/>
        <s v="BEMISCP-1525"/>
        <s v="BEMISCP-1524"/>
        <s v="BEMISCP-1523"/>
        <s v="BEMISCP-1522"/>
        <s v="BEMISCP-1521"/>
        <s v="BEMISCP-1520"/>
        <s v="BEMISCP-1519"/>
        <s v="BEMISCP-1518"/>
        <s v="BEMISCP-1517"/>
        <s v="BEMISCP-1516"/>
        <s v="BEMISCP-1515"/>
        <s v="BEMISCP-1514"/>
        <s v="BEMISCP-1513"/>
        <s v="BEMISCP-1512"/>
        <s v="BEMISCP-1511"/>
        <s v="BEMISCP-1510"/>
        <s v="BEMISCP-1507"/>
        <s v="BEMISCP-1506"/>
        <s v="BEMISCP-1505"/>
        <s v="BEMISCP-1504"/>
        <s v="BEMISCP-1503"/>
        <s v="BEMISCP-1502"/>
        <s v="BEMISCP-1501"/>
        <s v="BEMISCP-1500"/>
        <s v="BEMISCP-1499"/>
        <s v="BEMISCP-1498"/>
        <s v="BEMISCP-1496"/>
        <s v="BEMISCP-1495"/>
        <s v="BEMISCP-1494"/>
        <s v="BEMISCP-1492"/>
        <s v="BEMISCP-1490"/>
        <s v="BEMISCP-1487"/>
        <s v="BEMISCP-1486"/>
        <s v="BEMISCP-1485"/>
        <s v="BEMISCP-1484"/>
        <s v="BEMISCP-1483"/>
        <s v="BEMISCP-1482"/>
        <s v="BEMISCP-1481"/>
        <s v="BEMISCP-1479"/>
        <s v="BEMISCP-1478"/>
        <s v="BEMISCP-1477"/>
        <s v="BEMISCP-1472"/>
        <s v="BEMISCP-1471"/>
        <s v="BEMISCP-1470"/>
        <s v="BEMISCP-1469"/>
        <s v="BEMISCP-1468"/>
        <s v="BEMISCP-1467"/>
        <s v="BEMISCP-1466"/>
        <s v="BEMISCP-1465"/>
        <s v="BEMISCP-1464"/>
        <s v="BEMISCP-1463"/>
        <s v="BEMISCP-1462"/>
        <s v="BEMISCP-1461"/>
        <s v="BEMISCP-1460"/>
        <s v="BEMISCP-1459"/>
        <s v="BEMISCP-1458"/>
        <s v="BEMISCP-1457"/>
        <s v="BEMISCP-1456"/>
        <s v="BEMISCP-1453"/>
        <s v="BEMISCP-1445"/>
        <s v="BEMISCP-1435"/>
        <s v="BEMISCP-1434"/>
        <s v="BEMISCP-1431"/>
        <s v="BEMISCP-1430"/>
        <s v="BEMISCP-1427"/>
        <s v="BEMISCP-1425"/>
        <s v="BEMISCP-1424"/>
        <s v="BEMISCP-1422"/>
        <s v="BEMISCP-1419"/>
        <s v="BEMISCP-1409"/>
        <s v="BEMISCP-1408"/>
        <s v="BEMISCP-1407"/>
        <s v="BEMISCP-1406"/>
        <s v="BEMISCP-1405"/>
        <s v="BEMISCP-1404"/>
        <s v="BEMISCP-1403"/>
        <s v="BEMISCP-1402"/>
        <s v="BEMISCP-1401"/>
        <s v="BEMISCP-1400"/>
        <s v="BEMISCP-1399"/>
        <s v="BEMISCP-1398"/>
        <s v="BEMISCP-1397"/>
        <s v="BEMISCP-1395"/>
        <s v="BEMISCP-1394"/>
        <s v="BEMISCP-1393"/>
        <s v="BEMISCP-1392"/>
        <s v="BEMISCP-1391"/>
        <s v="BEMISCP-1390"/>
        <s v="BEMISCP-1389"/>
        <s v="BEMISCP-1388"/>
        <s v="BEMISCP-1387"/>
        <s v="BEMISCP-1386"/>
        <s v="BEMISCP-1385"/>
        <s v="BEMISCP-1384"/>
        <s v="BEMISCP-1383"/>
        <s v="BEMISCP-1382"/>
        <s v="BEMISCP-1381"/>
        <s v="BEMISCP-1380"/>
        <s v="BEMISCP-1379"/>
        <s v="BEMISCP-1378"/>
        <s v="BEMISCP-1377"/>
        <s v="BEMISCP-1376"/>
        <s v="BEMISCP-1375"/>
        <s v="BEMISCP-1374"/>
        <s v="BEMISCP-1373"/>
        <s v="BEMISCP-1372"/>
        <s v="BEMISCP-1371"/>
        <s v="BEMISCP-1370"/>
        <s v="BEMISCP-1369"/>
        <s v="BEMISCP-1368"/>
        <s v="BEMISCP-1367"/>
        <s v="BEMISCP-1365"/>
        <s v="BEMISCP-1361"/>
        <s v="BEMISCP-1360"/>
        <s v="BEMISCP-1359"/>
        <s v="BEMISCP-1358"/>
        <s v="BEMISCP-1357"/>
        <s v="BEMISCP-1356"/>
        <s v="BEMISCP-1355"/>
        <s v="BEMISCP-1354"/>
        <s v="BEMISCP-1353"/>
        <s v="BEMISCP-1352"/>
        <s v="BEMISCP-1351"/>
        <s v="BEMISCP-1350"/>
        <s v="BEMISCP-1346"/>
        <s v="BEMISCP-1345"/>
        <s v="BEMISCP-1343"/>
        <s v="BEMISCP-1342"/>
        <s v="BEMISCP-1341"/>
        <s v="BEMISCP-1340"/>
        <s v="BEMISCP-1339"/>
        <s v="BEMISCP-1334"/>
        <s v="BEMISCP-1333"/>
        <s v="BEMISCP-1332"/>
        <s v="BEMISCP-1331"/>
        <s v="BEMISCP-1330"/>
        <s v="BEMISCP-1329"/>
        <s v="BEMISCP-1328"/>
        <s v="BEMISCP-1327"/>
        <s v="BEMISCP-1326"/>
        <s v="BEMISCP-1325"/>
        <s v="BEMISCP-1322"/>
        <s v="BEMISCP-1321"/>
        <s v="BEMISCP-1320"/>
        <s v="BEMISCP-1306"/>
        <s v="BEMISCP-1304"/>
        <s v="BEMISCP-1303"/>
        <s v="BEMISCP-1302"/>
        <s v="BEMISCP-1301"/>
        <s v="BEMISCP-1300"/>
        <s v="BEMISCP-1299"/>
        <s v="BEMISCP-1298"/>
        <s v="BEMISCP-1289"/>
        <s v="BEMISCP-1288"/>
        <s v="BEMISCP-1287"/>
        <s v="BEMISCP-1286"/>
        <s v="BEMISCP-1285"/>
        <s v="BEMISCP-1284"/>
        <s v="BEMISCP-1283"/>
        <s v="BEMISCP-1282"/>
        <s v="BEMISCP-1281"/>
        <s v="BEMISCP-1280"/>
        <s v="BEMISCP-1279"/>
        <s v="BEMISCP-1278"/>
        <s v="BEMISCP-1277"/>
        <s v="BEMISCP-1276"/>
        <s v="BEMISCP-1275"/>
        <s v="BEMISCP-1274"/>
        <s v="BEMISCP-1273"/>
        <s v="BEMISCP-1269"/>
        <s v="BEMISCP-1260"/>
        <s v="BEMISCP-1255"/>
        <s v="BEMISCP-1237"/>
        <s v="BEMISCP-1235"/>
        <s v="BEMISCP-1234"/>
        <s v="BEMISCP-1233"/>
        <s v="BEMISCP-1232"/>
        <s v="BEMISCP-1231"/>
        <s v="BEMISCP-1230"/>
        <s v="BEMISCP-1229"/>
        <s v="BEMISCP-1227"/>
        <s v="BEMISCP-1226"/>
        <s v="BEMISCP-1225"/>
        <s v="BEMISCP-1224"/>
        <s v="BEMISCP-1221"/>
        <s v="BEMISCP-1220"/>
        <s v="BEMISCP-1219"/>
        <s v="BEMISCP-1217"/>
        <s v="BEMISCP-1216"/>
        <s v="BEMISCP-1215"/>
        <s v="BEMISCP-1213"/>
        <s v="BEMISCP-1210"/>
        <s v="BEMISCP-1209"/>
        <s v="BEMISCP-1208"/>
        <s v="BEMISCP-1207"/>
        <s v="BEMISCP-1206"/>
        <s v="BEMISCP-1204"/>
        <s v="BEMISCP-1202"/>
        <s v="BEMISCP-1201"/>
        <s v="BEMISCP-1200"/>
        <s v="BEMISCP-1199"/>
        <s v="BEMISCP-1197"/>
        <s v="BEMISCP-1196"/>
        <s v="BEMISCP-1190"/>
        <s v="BEMISCP-1189"/>
        <s v="BEMISCP-1186"/>
        <s v="BEMISCP-1185"/>
        <s v="BEMISCP-1184"/>
        <s v="BEMISCP-1179"/>
        <s v="BEMISCP-1178"/>
        <s v="BEMISCP-1176"/>
        <s v="BEMISCP-1175"/>
        <s v="BEMISCP-1171"/>
        <s v="BEMISCP-1170"/>
        <s v="BEMISCP-1169"/>
        <s v="BEMISCP-1168"/>
        <s v="BEMISCP-1167"/>
        <s v="BEMISCP-1166"/>
        <s v="BEMISCP-1165"/>
        <s v="BEMISCP-1164"/>
        <s v="BEMISCP-1163"/>
        <s v="BEMISCP-1162"/>
        <s v="BEMISCP-1161"/>
        <s v="BEMISCP-1160"/>
        <s v="BEMISCP-1159"/>
        <s v="BEMISCP-1158"/>
        <s v="BEMISCP-1156"/>
        <s v="BEMISCP-1155"/>
        <s v="BEMISCP-1154"/>
        <s v="BEMISCP-1153"/>
        <s v="BEMISCP-1152"/>
        <s v="BEMISCP-1150"/>
        <s v="BEMISCP-1149"/>
        <s v="BEMISCP-1147"/>
        <s v="BEMISCP-1146"/>
        <s v="BEMISCP-1145"/>
        <s v="BEMISCP-1144"/>
        <s v="BEMISCP-1143"/>
        <s v="BEMISCP-1142"/>
        <s v="BEMISCP-1141"/>
        <s v="BEMISCP-1140"/>
        <s v="BEMISCP-1138"/>
        <s v="BEMISCP-1137"/>
        <s v="BEMISCP-1136"/>
        <s v="BEMISCP-1135"/>
        <s v="BEMISCP-1134"/>
        <s v="BEMISCP-1133"/>
        <s v="BEMISCP-1132"/>
        <s v="BEMISCP-1131"/>
        <s v="BEMISCP-1130"/>
        <s v="BEMISCP-1129"/>
        <s v="BEMISCP-1128"/>
        <s v="BEMISCP-1126"/>
        <s v="BEMISCP-1125"/>
        <s v="BEMISCP-1124"/>
        <s v="BEMISCP-1123"/>
        <s v="BEMISCP-1122"/>
        <s v="BEMISCP-1121"/>
        <s v="BEMISCP-1120"/>
        <s v="BEMISCP-1118"/>
        <s v="BEMISCP-1117"/>
        <s v="BEMISCP-1116"/>
        <s v="BEMISCP-1115"/>
        <s v="BEMISCP-1114"/>
        <s v="BEMISCP-1112"/>
        <s v="BEMISCP-1111"/>
        <s v="BEMISCP-1110"/>
        <s v="BEMISCP-1109"/>
        <s v="BEMISCP-1108"/>
        <s v="BEMISCP-1107"/>
        <s v="BEMISCP-1106"/>
        <s v="BEMISCP-1105"/>
        <s v="BEMISCP-1104"/>
        <s v="BEMISCP-1103"/>
        <s v="BEMISCP-1102"/>
        <s v="BEMISCP-1101"/>
        <s v="BEMISCP-1100"/>
        <s v="BEMISCP-1099"/>
        <s v="BEMISCP-1098"/>
        <s v="BEMISCP-1097"/>
        <s v="BEMISCP-1096"/>
        <s v="BEMISCP-1095"/>
        <s v="BEMISCP-1094"/>
        <s v="BEMISCP-1093"/>
        <s v="BEMISCP-1092"/>
        <s v="BEMISCP-1091"/>
        <s v="BEMISCP-1087"/>
        <s v="BEMISCP-1085"/>
        <s v="BEMISCP-1084"/>
        <s v="BEMISCP-1083"/>
        <s v="BEMISCP-1082"/>
        <s v="BEMISCP-1081"/>
        <s v="BEMISCP-1080"/>
        <s v="BEMISCP-1079"/>
        <s v="BEMISCP-1078"/>
        <s v="BEMISCP-1077"/>
        <s v="BEMISCP-1076"/>
        <s v="BEMISCP-1075"/>
        <s v="BEMISCP-1074"/>
        <s v="BEMISCP-1073"/>
        <s v="BEMISCP-1072"/>
        <s v="BEMISCP-1071"/>
        <s v="BEMISCP-1069"/>
        <s v="BEMISCP-1067"/>
        <s v="BEMISCP-1066"/>
        <s v="BEMISCP-1064"/>
        <s v="BEMISCP-1063"/>
        <s v="BEMISCP-1062"/>
        <s v="BEMISCP-1061"/>
        <s v="BEMISCP-1060"/>
        <s v="BEMISCP-1059"/>
        <s v="BEMISCP-1058"/>
        <s v="BEMISCP-1055"/>
        <s v="BEMISCP-1053"/>
        <s v="BEMISCP-1052"/>
        <s v="BEMISCP-1051"/>
        <s v="BEMISCP-1050"/>
        <s v="BEMISCP-1049"/>
        <s v="BEMISCP-1048"/>
        <s v="BEMISCP-1047"/>
        <s v="BEMISCP-1046"/>
        <s v="BEMISCP-1044"/>
        <s v="BEMISCP-1043"/>
        <s v="BEMISCP-1042"/>
        <s v="BEMISCP-1041"/>
        <s v="BEMISCP-1040"/>
        <s v="BEMISCP-1039"/>
        <s v="BEMISCP-1038"/>
        <s v="BEMISCP-1037"/>
        <s v="BEMISCP-1036"/>
        <s v="BEMISCP-1035"/>
        <s v="BEMISCP-1034"/>
        <s v="BEMISCP-1033"/>
        <s v="BEMISCP-1032"/>
        <s v="BEMISCP-1031"/>
        <s v="BEMISCP-1029"/>
        <s v="BEMISCP-1028"/>
        <s v="BEMISCP-1027"/>
        <s v="BEMISCP-1026"/>
        <s v="BEMISCP-1025"/>
        <s v="BEMISCP-1024"/>
        <s v="BEMISCP-1022"/>
        <s v="BEMISCP-1021"/>
        <s v="BEMISCP-1017"/>
        <s v="BEMISCP-1016"/>
        <s v="BEMISCP-1015"/>
        <s v="BEMISCP-1014"/>
        <s v="BEMISCP-1013"/>
        <s v="BEMISCP-1012"/>
        <s v="BEMISCP-1011"/>
        <s v="BEMISCP-1010"/>
        <s v="BEMISCP-1009"/>
        <s v="BEMISCP-1008"/>
        <s v="BEMISCP-1006"/>
        <s v="BEMISCP-1004"/>
        <s v="BEMISCP-1003"/>
        <s v="BEMISCP-1002"/>
        <s v="BEMISCP-1001"/>
        <s v="BEMISCP-1000"/>
        <s v="BEMISCP-999"/>
        <s v="BEMISCP-998"/>
        <s v="BEMISCP-997"/>
        <s v="BEMISCP-996"/>
        <s v="BEMISCP-995"/>
        <s v="BEMISCP-994"/>
        <s v="BEMISCP-993"/>
        <s v="BEMISCP-992"/>
        <s v="BEMISCP-990"/>
        <s v="BEMISCP-989"/>
        <s v="BEMISCP-988"/>
        <s v="BEMISCP-987"/>
        <s v="BEMISCP-986"/>
        <s v="BEMISCP-985"/>
        <s v="BEMISCP-984"/>
        <s v="BEMISCP-983"/>
        <s v="BEMISCP-982"/>
        <s v="BEMISCP-981"/>
        <s v="BEMISCP-980"/>
        <s v="BEMISCP-979"/>
        <s v="BEMISCP-978"/>
        <s v="BEMISCP-977"/>
        <s v="BEMISCP-976"/>
        <s v="BEMISCP-975"/>
        <s v="BEMISCP-974"/>
        <s v="BEMISCP-973"/>
        <s v="BEMISCP-972"/>
        <s v="BEMISCP-971"/>
        <s v="BEMISCP-970"/>
        <s v="BEMISCP-969"/>
        <s v="BEMISCP-968"/>
        <s v="BEMISCP-967"/>
        <s v="BEMISCP-966"/>
        <s v="BEMISCP-965"/>
        <s v="BEMISCP-964"/>
        <s v="BEMISCP-963"/>
        <s v="BEMISCP-962"/>
        <s v="BEMISCP-961"/>
        <s v="BEMISCP-960"/>
        <s v="BEMISCP-959"/>
        <s v="BEMISCP-958"/>
        <s v="BEMISCP-957"/>
        <s v="BEMISCP-956"/>
        <s v="BEMISCP-952"/>
        <s v="BEMISCP-951"/>
        <s v="BEMISCP-950"/>
        <s v="BEMISCP-949"/>
        <s v="BEMISCP-948"/>
        <s v="BEMISCP-947"/>
        <s v="BEMISCP-946"/>
        <s v="BEMISCP-945"/>
        <s v="BEMISCP-944"/>
        <s v="BEMISCP-943"/>
        <s v="BEMISCP-942"/>
        <s v="BEMISCP-941"/>
        <s v="BEMISCP-940"/>
        <s v="BEMISCP-939"/>
        <s v="BEMISCP-938"/>
        <s v="BEMISCP-937"/>
        <s v="BEMISCP-936"/>
        <s v="BEMISCP-935"/>
        <s v="BEMISCP-934"/>
        <s v="BEMISCP-933"/>
        <s v="BEMISCP-932"/>
        <s v="BEMISCP-931"/>
        <s v="BEMISCP-930"/>
        <s v="BEMISCP-929"/>
        <s v="BEMISCP-928"/>
        <s v="BEMISCP-927"/>
        <s v="BEMISCP-926"/>
        <s v="BEMISCP-925"/>
        <s v="BEMISCP-924"/>
        <s v="BEMISCP-923"/>
        <s v="BEMISCP-922"/>
        <s v="BEMISCP-921"/>
        <s v="BEMISCP-920"/>
        <s v="BEMISCP-919"/>
        <s v="BEMISCP-918"/>
        <s v="BEMISCP-917"/>
        <s v="BEMISCP-916"/>
        <s v="BEMISCP-914"/>
        <s v="BEMISCP-913"/>
        <s v="BEMISCP-912"/>
        <s v="BEMISCP-911"/>
        <s v="BEMISCP-910"/>
        <s v="BEMISCP-908"/>
        <s v="BEMISCP-901"/>
        <s v="BEMISCP-900"/>
        <s v="BEMISCP-899"/>
        <s v="BEMISCP-898"/>
        <s v="BEMISCP-897"/>
        <s v="BEMISCP-896"/>
        <s v="BEMISCP-895"/>
        <s v="BEMISCP-894"/>
        <s v="BEMISCP-893"/>
        <s v="BEMISCP-891"/>
        <s v="BEMISCP-890"/>
        <s v="BEMISCP-889"/>
        <s v="BEMISCP-888"/>
        <s v="BEMISCP-887"/>
        <s v="BEMISCP-885"/>
        <s v="BEMISCP-884"/>
        <s v="BEMISCP-883"/>
        <s v="BEMISCP-882"/>
        <s v="BEMISCP-881"/>
        <s v="BEMISCP-880"/>
        <s v="BEMISCP-879"/>
        <s v="BEMISCP-878"/>
        <s v="BEMISCP-877"/>
        <s v="BEMISCP-876"/>
        <s v="BEMISCP-875"/>
        <s v="BEMISCP-874"/>
        <s v="BEMISCP-873"/>
        <s v="BEMISCP-872"/>
        <s v="BEMISCP-871"/>
        <s v="BEMISCP-870"/>
        <s v="BEMISCP-869"/>
        <s v="BEMISCP-868"/>
        <s v="BEMISCP-867"/>
        <s v="BEMISCP-866"/>
        <s v="BEMISCP-865"/>
        <s v="BEMISCP-864"/>
        <s v="BEMISCP-863"/>
        <s v="BEMISCP-862"/>
        <s v="BEMISCP-859"/>
        <s v="BEMISCP-857"/>
        <s v="BEMISCP-853"/>
        <s v="BEMISCP-852"/>
        <s v="BEMISCP-851"/>
        <s v="BEMISCP-850"/>
        <s v="BEMISCP-849"/>
        <s v="BEMISCP-848"/>
        <s v="BEMISCP-847"/>
        <s v="BEMISCP-846"/>
        <s v="BEMISCP-845"/>
        <s v="BEMISCP-844"/>
        <s v="BEMISCP-843"/>
        <s v="BEMISCP-842"/>
        <s v="BEMISCP-840"/>
        <s v="BEMISCP-839"/>
        <s v="BEMISCP-838"/>
        <s v="BEMISCP-837"/>
        <s v="BEMISCP-835"/>
        <s v="BEMISCP-834"/>
        <s v="BEMISCP-833"/>
        <s v="BEMISCP-832"/>
        <s v="BEMISCP-831"/>
        <s v="BEMISCP-827"/>
        <s v="BEMISCP-826"/>
        <s v="BEMISCP-819"/>
        <s v="BEMISCP-818"/>
        <s v="BEMISCP-817"/>
        <s v="BEMISCP-816"/>
        <s v="BEMISCP-815"/>
        <s v="BEMISCP-814"/>
        <s v="BEMISCP-813"/>
        <s v="BEMISCP-812"/>
        <s v="BEMISCP-811"/>
        <s v="BEMISCP-810"/>
        <s v="BEMISCP-809"/>
        <s v="BEMISCP-807"/>
        <s v="BEMISCP-803"/>
        <s v="BEMISCP-799"/>
        <s v="BEMISCP-798"/>
        <s v="BEMISCP-797"/>
        <s v="BEMISCP-796"/>
        <s v="BEMISCP-795"/>
        <s v="BEMISCP-793"/>
        <s v="BEMISCP-792"/>
        <s v="BEMISCP-791"/>
        <s v="BEMISCP-790"/>
        <s v="BEMISCP-789"/>
        <s v="BEMISCP-787"/>
        <s v="BEMISCP-786"/>
        <s v="BEMISCP-782"/>
        <s v="BEMISCP-781"/>
        <s v="BEMISCP-780"/>
        <s v="BEMISCP-779"/>
        <s v="BEMISCP-778"/>
        <s v="BEMISCP-777"/>
        <s v="BEMISCP-776"/>
        <s v="BEMISCP-775"/>
        <s v="BEMISCP-774"/>
        <s v="BEMISCP-773"/>
        <s v="BEMISCP-772"/>
        <s v="BEMISCP-771"/>
        <s v="BEMISCP-770"/>
        <s v="BEMISCP-769"/>
        <s v="BEMISCP-768"/>
        <s v="BEMISCP-767"/>
        <s v="BEMISCP-766"/>
        <s v="BEMISCP-764"/>
        <s v="BEMISCP-763"/>
        <s v="BEMISCP-762"/>
        <s v="BEMISCP-761"/>
        <s v="BEMISCP-759"/>
        <s v="BEMISCP-758"/>
        <s v="BEMISCP-756"/>
        <s v="BEMISCP-755"/>
        <s v="BEMISCP-754"/>
        <s v="BEMISCP-752"/>
        <s v="BEMISCP-751"/>
        <s v="BEMISCP-750"/>
        <s v="BEMISCP-749"/>
        <s v="BEMISCP-748"/>
        <s v="BEMISCP-747"/>
        <s v="BEMISCP-746"/>
        <s v="BEMISCP-745"/>
        <s v="BEMISCP-744"/>
        <s v="BEMISCP-743"/>
        <s v="BEMISCP-742"/>
        <s v="BEMISCP-741"/>
        <s v="BEMISCP-740"/>
        <s v="BEMISCP-739"/>
        <s v="BEMISCP-738"/>
        <s v="BEMISCP-737"/>
        <s v="BEMISCP-735"/>
        <s v="BEMISCP-734"/>
        <s v="BEMISCP-733"/>
        <s v="BEMISCP-731"/>
        <s v="BEMISCP-730"/>
        <s v="BEMISCP-729"/>
        <s v="BEMISCP-728"/>
        <s v="BEMISCP-726"/>
        <s v="BEMISCP-725"/>
        <s v="BEMISCP-724"/>
        <s v="BEMISCP-721"/>
        <s v="BEMISCP-720"/>
        <s v="BEMISCP-718"/>
        <s v="BEMISCP-715"/>
        <s v="BEMISCP-713"/>
        <s v="BEMISCP-712"/>
        <s v="BEMISCP-711"/>
        <s v="BEMISCP-710"/>
        <s v="BEMISCP-709"/>
        <s v="BEMISCP-708"/>
        <s v="BEMISCP-707"/>
        <s v="BEMISCP-706"/>
        <s v="BEMISCP-705"/>
        <s v="BEMISCP-703"/>
        <s v="BEMISCP-702"/>
        <s v="BEMISCP-701"/>
        <s v="BEMISCP-700"/>
        <s v="BEMISCP-699"/>
        <s v="BEMISCP-698"/>
        <s v="BEMISCP-697"/>
        <s v="BEMISCP-695"/>
        <s v="BEMISCP-694"/>
        <s v="BEMISCP-693"/>
        <s v="BEMISCP-690"/>
        <s v="BEMISCP-689"/>
        <s v="BEMISCP-685"/>
        <s v="BEMISCP-684"/>
        <s v="BEMISCP-683"/>
        <s v="BEMISCP-682"/>
        <s v="BEMISCP-681"/>
        <s v="BEMISCP-680"/>
        <s v="BEMISCP-679"/>
        <s v="BEMISCP-678"/>
        <s v="BEMISCP-677"/>
        <s v="BEMISCP-676"/>
        <s v="BEMISCP-674"/>
        <s v="BEMISCP-673"/>
        <s v="BEMISCP-671"/>
        <s v="BEMISCP-670"/>
        <s v="BEMISCP-669"/>
        <s v="BEMISCP-668"/>
        <s v="BEMISCP-660"/>
        <s v="BEMISCP-659"/>
        <s v="BEMISCP-658"/>
        <s v="BEMISCP-657"/>
        <s v="BEMISCP-656"/>
        <s v="BEMISCP-655"/>
        <s v="BEMISCP-654"/>
        <s v="BEMISCP-653"/>
        <s v="BEMISCP-651"/>
        <s v="BEMISCP-650"/>
        <s v="BEMISCP-649"/>
        <s v="BEMISCP-648"/>
        <s v="BEMISCP-647"/>
        <s v="BEMISCP-646"/>
        <s v="BEMISCP-644"/>
        <s v="BEMISCP-643"/>
        <s v="BEMISCP-642"/>
        <s v="BEMISCP-641"/>
        <s v="BEMISCP-640"/>
        <s v="BEMISCP-639"/>
        <s v="BEMISCP-638"/>
        <s v="BEMISCP-637"/>
        <s v="BEMISCP-636"/>
        <s v="BEMISCP-635"/>
        <s v="BEMISCP-631"/>
        <s v="BEMISCP-630"/>
        <s v="BEMISCP-629"/>
        <s v="BEMISCP-628"/>
        <s v="BEMISCP-627"/>
        <s v="BEMISCP-626"/>
        <s v="BEMISCP-625"/>
        <s v="BEMISCP-624"/>
        <s v="BEMISCP-623"/>
        <s v="BEMISCP-622"/>
        <s v="BEMISCP-620"/>
        <s v="BEMISCP-619"/>
        <s v="BEMISCP-618"/>
        <s v="BEMISCP-616"/>
        <s v="BEMISCP-615"/>
        <s v="BEMISCP-614"/>
        <s v="BEMISCP-613"/>
        <s v="BEMISCP-612"/>
        <s v="BEMISCP-611"/>
        <s v="BEMISCP-610"/>
        <s v="BEMISCP-609"/>
        <s v="BEMISCP-608"/>
        <s v="BEMISCP-607"/>
        <s v="BEMISCP-606"/>
        <s v="BEMISCP-605"/>
        <s v="BEMISCP-604"/>
        <s v="BEMISCP-603"/>
        <s v="BEMISCP-601"/>
        <s v="BEMISCP-600"/>
        <s v="BEMISCP-599"/>
        <s v="BEMISCP-598"/>
        <s v="BEMISCP-597"/>
        <s v="BEMISCP-596"/>
        <s v="BEMISCP-595"/>
        <s v="BEMISCP-594"/>
        <s v="BEMISCP-593"/>
        <s v="BEMISCP-592"/>
        <s v="BEMISCP-588"/>
        <s v="BEMISCP-587"/>
        <s v="BEMISCP-586"/>
        <s v="BEMISCP-583"/>
        <s v="BEMISCP-580"/>
        <s v="BEMISCP-576"/>
        <s v="BEMISCP-571"/>
        <s v="BEMISCP-564"/>
        <s v="BEMISCP-563"/>
        <s v="BEMISCP-556"/>
        <s v="BEMISCP-553"/>
        <s v="BEMISCP-551"/>
        <s v="BEMISCP-550"/>
        <s v="BEMISCP-549"/>
        <s v="BEMISCP-548"/>
        <s v="BEMISCP-547"/>
        <s v="BEMISCP-546"/>
        <s v="BEMISCP-544"/>
        <s v="BEMISCP-543"/>
        <s v="BEMISCP-542"/>
        <s v="BEMISCP-534"/>
        <s v="BEMISCP-532"/>
        <s v="BEMISCP-530"/>
        <s v="BEMISCP-529"/>
        <s v="BEMISCP-528"/>
        <s v="BEMISCP-527"/>
        <s v="BEMISCP-526"/>
        <s v="BEMISCP-525"/>
        <s v="BEMISCP-524"/>
        <s v="BEMISCP-522"/>
        <s v="BEMISCP-518"/>
        <s v="BEMISCP-517"/>
        <s v="BEMISCP-516"/>
        <s v="BEMISCP-507"/>
        <s v="BEMISCP-506"/>
        <s v="BEMISCP-505"/>
        <s v="BEMISCP-504"/>
        <s v="BEMISCP-502"/>
        <s v="BEMISCP-500"/>
        <s v="BEMISCP-498"/>
        <s v="BEMISCP-497"/>
        <s v="BEMISCP-494"/>
        <s v="BEMISCP-493"/>
        <s v="BEMISCP-492"/>
        <s v="BEMISCP-491"/>
        <s v="BEMISCP-490"/>
        <s v="BEMISCP-489"/>
        <s v="BEMISCP-488"/>
        <s v="BEMISCP-486"/>
        <s v="BEMISCP-485"/>
        <s v="BEMISCP-483"/>
        <s v="BEMISCP-479"/>
        <s v="BEMISCP-477"/>
        <s v="BEMISCP-476"/>
        <s v="BEMISCP-475"/>
        <s v="BEMISCP-473"/>
        <s v="BEMISCP-462"/>
        <s v="BEMISCP-461"/>
        <s v="BEMISCP-460"/>
        <s v="BEMISCP-459"/>
        <s v="BEMISCP-458"/>
        <s v="BEMISCP-457"/>
        <s v="BEMISCP-456"/>
        <s v="BEMISCP-455"/>
        <s v="BEMISCP-454"/>
        <s v="BEMISCP-453"/>
        <s v="BEMISCP-452"/>
        <s v="BEMISCP-451"/>
        <s v="BEMISCP-441"/>
        <s v="BEMISCP-438"/>
        <s v="BEMISCP-437"/>
        <s v="BEMISCP-434"/>
        <s v="BEMISCP-433"/>
        <s v="BEMISCP-432"/>
        <s v="BEMISCP-431"/>
        <s v="BEMISCP-430"/>
        <s v="BEMISCP-429"/>
        <s v="BEMISCP-403"/>
        <s v="BEMISCP-389"/>
        <s v="BEMISCP-388"/>
        <s v="BEMISCP-387"/>
        <s v="BEMISCP-386"/>
        <s v="BEMISCP-385"/>
        <s v="BEMISCP-383"/>
        <s v="BEMISCP-382"/>
        <s v="BEMISCP-368"/>
        <s v="BEMISCP-348"/>
        <s v="BEMISCP-345"/>
        <s v="BEMISCP-288"/>
        <s v="BEMISCP-284"/>
        <s v="BEMISCP-283"/>
        <s v="BEMISCP-268"/>
        <s v="BEMISCP-236"/>
        <s v="BEMISCP-233"/>
        <s v="BEMISCP-226"/>
        <s v="BEMISCP-171"/>
        <s v="BEMISCP-170"/>
        <s v="BEMISCP-169"/>
        <s v="BEMISCP-157"/>
        <s v="BEMISCP-155"/>
        <s v="BEMISCP-154"/>
        <s v="BEMISCP-153"/>
        <s v="BEMISCP-152"/>
        <s v="BEMISCP-150"/>
        <s v="BEMISCP-148"/>
        <s v="BEMISCP-142"/>
        <s v="BEMISCP-136"/>
        <s v="BEMISCP-134"/>
        <s v="BEMISCP-133"/>
        <s v="BEMISCP-132"/>
        <s v="BEMISCP-131"/>
        <s v="BEMISCP-129"/>
        <s v="BEMISCP-112"/>
        <s v="BEMISCP-111"/>
        <s v="BEMISCP-109"/>
        <s v="BEMISCP-108"/>
        <s v="BEMISCP-106"/>
        <s v="BEMISCP-105"/>
        <s v="BEMISCP-103"/>
        <s v="BEMISCP-102"/>
        <s v="BEMISCP-100"/>
        <s v="BEMISCP-99"/>
        <s v="BEMISCP-98"/>
        <s v="BEMISCP-97"/>
        <s v="BEMISCP-96"/>
        <s v="BEMISCP-91"/>
        <s v="BEMISCP-86"/>
        <s v="BEMISCP-81"/>
        <s v="BEMISCP-78"/>
        <s v="BEMISCP-76"/>
        <s v="BEMISCP-70"/>
        <s v="BEMISCP-68"/>
        <s v="BEMISCP-60"/>
        <s v="BEMISCP-55"/>
        <s v="BEMISCP-53"/>
        <s v="BEMISCP-51"/>
        <s v="BEMISCP-24"/>
        <s v="BEMISCP-19"/>
        <s v="BEMISCP-14"/>
        <s v="BEMISCP-10"/>
        <s v="GSSDLC-0"/>
        <s v="CEMEXWEB-0"/>
        <s v="BEMISCP-0"/>
        <s v="GOOGLE-0"/>
        <m/>
        <n v="0" u="1"/>
        <n v="2266" u="1"/>
        <n v="2136" u="1"/>
        <n v="517" u="1"/>
        <n v="1962" u="1"/>
        <n v="482" u="1"/>
        <n v="1897" u="1"/>
        <n v="1832" u="1"/>
        <n v="1767" u="1"/>
        <n v="1702" u="1"/>
        <n v="417" u="1"/>
        <n v="1637" u="1"/>
        <n v="1572" u="1"/>
        <n v="25" u="1"/>
        <n v="1507" u="1"/>
        <n v="2983" u="1"/>
        <n v="94" u="1"/>
        <n v="352" u="1"/>
        <n v="1377" u="1"/>
        <n v="2723" u="1"/>
        <n v="2463" u="1"/>
        <n v="2333" u="1"/>
        <n v="287" u="1"/>
        <n v="1117" u="1"/>
        <n v="2203" u="1"/>
        <n v="1052" u="1"/>
        <n v="2073" u="1"/>
        <n v="973" u="1"/>
        <n v="239" u="1"/>
        <n v="908" u="1"/>
        <n v="843" u="1"/>
        <n v="778" u="1"/>
        <n v="2920" u="1"/>
        <n v="713" u="1"/>
        <n v="2790" u="1"/>
        <n v="174" u="1"/>
        <n v="2660" u="1"/>
        <n v="648" u="1"/>
        <n v="2530" u="1"/>
        <n v="2400" u="1"/>
        <n v="583" u="1"/>
        <n v="2270" u="1"/>
        <n v="2140" u="1"/>
        <n v="518" u="1"/>
        <n v="2029" u="1"/>
        <n v="1964" u="1"/>
        <n v="1899" u="1"/>
        <n v="1834" u="1"/>
        <n v="450" u="1"/>
        <n v="1769" u="1"/>
        <n v="1574" u="1"/>
        <n v="385" u="1"/>
        <n v="2857" u="1"/>
        <n v="1379" u="1"/>
        <n v="2727" u="1"/>
        <n v="86" u="1"/>
        <n v="2597" u="1"/>
        <n v="2467" u="1"/>
        <n v="1184" u="1"/>
        <n v="2207" u="1"/>
        <n v="2077" u="1"/>
        <n v="974" u="1"/>
        <n v="909" u="1"/>
        <n v="223" u="1"/>
        <n v="844" u="1"/>
        <n v="779" u="1"/>
        <n v="2924" u="1"/>
        <n v="2794" u="1"/>
        <n v="2664" u="1"/>
        <n v="649" u="1"/>
        <n v="2534" u="1"/>
        <n v="158" u="1"/>
        <n v="2404" u="1"/>
        <n v="2274" u="1"/>
        <n v="519" u="1"/>
        <n v="2031" u="1"/>
        <n v="1966" u="1"/>
        <n v="483" u="1"/>
        <n v="1901" u="1"/>
        <n v="1836" u="1"/>
        <n v="1771" u="1"/>
        <n v="1706" u="1"/>
        <n v="418" u="1"/>
        <n v="1641" u="1"/>
        <n v="1576" u="1"/>
        <n v="1511" u="1"/>
        <n v="2991" u="1"/>
        <n v="2861" u="1"/>
        <n v="353" u="1"/>
        <n v="2601" u="1"/>
        <n v="21" u="1"/>
        <n v="2471" u="1"/>
        <n v="78" u="1"/>
        <n v="1186" u="1"/>
        <n v="2341" u="1"/>
        <n v="288" u="1"/>
        <n v="1121" u="1"/>
        <n v="2211" u="1"/>
        <n v="1056" u="1"/>
        <n v="975" u="1"/>
        <n v="910" u="1"/>
        <n v="845" u="1"/>
        <n v="780" u="1"/>
        <n v="2928" u="1"/>
        <n v="715" u="1"/>
        <n v="2798" u="1"/>
        <n v="2668" u="1"/>
        <n v="650" u="1"/>
        <n v="2538" u="1"/>
        <n v="2408" u="1"/>
        <n v="2278" u="1"/>
        <n v="142" u="1"/>
        <n v="2148" u="1"/>
        <n v="520" u="1"/>
        <n v="2033" u="1"/>
        <n v="1903" u="1"/>
        <n v="1838" u="1"/>
        <n v="451" u="1"/>
        <n v="1773" u="1"/>
        <n v="1708" u="1"/>
        <n v="1578" u="1"/>
        <n v="386" u="1"/>
        <n v="1513" u="1"/>
        <n v="2865" u="1"/>
        <n v="2605" u="1"/>
        <n v="321" u="1"/>
        <n v="2475" u="1"/>
        <n v="2345" u="1"/>
        <n v="19" u="1"/>
        <n v="1123" u="1"/>
        <n v="2215" u="1"/>
        <n v="70" u="1"/>
        <n v="1058" u="1"/>
        <n v="2085" u="1"/>
        <n v="256" u="1"/>
        <n v="976" u="1"/>
        <n v="911" u="1"/>
        <n v="846" u="1"/>
        <n v="781" u="1"/>
        <n v="191" u="1"/>
        <n v="2932" u="1"/>
        <n v="2802" u="1"/>
        <n v="2672" u="1"/>
        <n v="651" u="1"/>
        <n v="2542" u="1"/>
        <n v="2412" u="1"/>
        <n v="586" u="1"/>
        <n v="2282" u="1"/>
        <n v="2152" u="1"/>
        <n v="521" u="1"/>
        <n v="2035" u="1"/>
        <n v="127" u="1"/>
        <n v="1970" u="1"/>
        <n v="484" u="1"/>
        <n v="1905" u="1"/>
        <n v="1840" u="1"/>
        <n v="1710" u="1"/>
        <n v="419" u="1"/>
        <n v="1645" u="1"/>
        <n v="1580" u="1"/>
        <n v="1515" u="1"/>
        <n v="2999" u="1"/>
        <n v="2869" u="1"/>
        <n v="354" u="1"/>
        <n v="1385" u="1"/>
        <n v="2739" u="1"/>
        <n v="1320" u="1"/>
        <n v="2609" u="1"/>
        <n v="1255" u="1"/>
        <n v="2479" u="1"/>
        <n v="1190" u="1"/>
        <n v="289" u="1"/>
        <n v="1125" u="1"/>
        <n v="1060" u="1"/>
        <n v="17" u="1"/>
        <n v="63" u="1"/>
        <n v="977" u="1"/>
        <n v="240" u="1"/>
        <n v="912" u="1"/>
        <n v="847" u="1"/>
        <n v="782" u="1"/>
        <n v="2936" u="1"/>
        <n v="2806" u="1"/>
        <n v="2676" u="1"/>
        <n v="2416" u="1"/>
        <n v="587" u="1"/>
        <n v="2286" u="1"/>
        <n v="2156" u="1"/>
        <n v="522" u="1"/>
        <n v="2037" u="1"/>
        <n v="1972" u="1"/>
        <n v="1907" u="1"/>
        <n v="452" u="1"/>
        <n v="1712" u="1"/>
        <n v="1647" u="1"/>
        <n v="1582" u="1"/>
        <n v="387" u="1"/>
        <n v="1517" u="1"/>
        <n v="2873" u="1"/>
        <n v="1387" u="1"/>
        <n v="2743" u="1"/>
        <n v="1322" u="1"/>
        <n v="2613" u="1"/>
        <n v="2483" u="1"/>
        <n v="2353" u="1"/>
        <n v="2223" u="1"/>
        <n v="1062" u="1"/>
        <n v="257" u="1"/>
        <n v="978" u="1"/>
        <n v="59" u="1"/>
        <n v="913" u="1"/>
        <n v="224" u="1"/>
        <n v="848" u="1"/>
        <n v="783" u="1"/>
        <n v="2940" u="1"/>
        <n v="718" u="1"/>
        <n v="2810" u="1"/>
        <n v="653" u="1"/>
        <n v="2550" u="1"/>
        <n v="159" u="1"/>
        <n v="2420" u="1"/>
        <n v="588" u="1"/>
        <n v="2290" u="1"/>
        <n v="2160" u="1"/>
        <n v="2039" u="1"/>
        <n v="485" u="1"/>
        <n v="1909" u="1"/>
        <n v="111" u="1"/>
        <n v="1714" u="1"/>
        <n v="420" u="1"/>
        <n v="1649" u="1"/>
        <n v="1584" u="1"/>
        <n v="3007" u="1"/>
        <n v="2877" u="1"/>
        <n v="355" u="1"/>
        <n v="1389" u="1"/>
        <n v="2747" u="1"/>
        <n v="2617" u="1"/>
        <n v="2357" u="1"/>
        <n v="290" u="1"/>
        <n v="1129" u="1"/>
        <n v="1064" u="1"/>
        <n v="2097" u="1"/>
        <n v="979" u="1"/>
        <n v="914" u="1"/>
        <n v="55" u="1"/>
        <n v="849" u="1"/>
        <n v="2944" u="1"/>
        <n v="719" u="1"/>
        <n v="2814" u="1"/>
        <n v="654" u="1"/>
        <n v="2554" u="1"/>
        <n v="2424" u="1"/>
        <n v="2294" u="1"/>
        <n v="2164" u="1"/>
        <n v="524" u="1"/>
        <n v="2041" u="1"/>
        <n v="1976" u="1"/>
        <n v="1911" u="1"/>
        <n v="1846" u="1"/>
        <n v="453" u="1"/>
        <n v="1781" u="1"/>
        <n v="1651" u="1"/>
        <n v="103" u="1"/>
        <n v="1586" u="1"/>
        <n v="388" u="1"/>
        <n v="1521" u="1"/>
        <n v="3011" u="1"/>
        <n v="1456" u="1"/>
        <n v="1391" u="1"/>
        <n v="2751" u="1"/>
        <n v="1326" u="1"/>
        <n v="2621" u="1"/>
        <n v="323" u="1"/>
        <n v="1196" u="1"/>
        <n v="1131" u="1"/>
        <n v="1066" u="1"/>
        <n v="2101" u="1"/>
        <n v="258" u="1"/>
        <n v="980" u="1"/>
        <n v="850" u="1"/>
        <n v="51" u="1"/>
        <n v="785" u="1"/>
        <n v="192" u="1"/>
        <n v="2948" u="1"/>
        <n v="720" u="1"/>
        <n v="2818" u="1"/>
        <n v="655" u="1"/>
        <n v="2558" u="1"/>
        <n v="2428" u="1"/>
        <n v="2298" u="1"/>
        <n v="2168" u="1"/>
        <n v="525" u="1"/>
        <n v="2043" u="1"/>
        <n v="1978" u="1"/>
        <n v="486" u="1"/>
        <n v="1913" u="1"/>
        <n v="1848" u="1"/>
        <n v="421" u="1"/>
        <n v="1653" u="1"/>
        <n v="1523" u="1"/>
        <n v="3015" u="1"/>
        <n v="1458" u="1"/>
        <n v="356" u="1"/>
        <n v="1393" u="1"/>
        <n v="2755" u="1"/>
        <n v="1328" u="1"/>
        <n v="2625" u="1"/>
        <n v="2495" u="1"/>
        <n v="2365" u="1"/>
        <n v="291" u="1"/>
        <n v="1133" u="1"/>
        <n v="2235" u="1"/>
        <n v="2105" u="1"/>
        <n v="981" u="1"/>
        <n v="241" u="1"/>
        <n v="916" u="1"/>
        <n v="851" u="1"/>
        <n v="786" u="1"/>
        <n v="2952" u="1"/>
        <n v="47" u="1"/>
        <n v="721" u="1"/>
        <n v="2822" u="1"/>
        <n v="656" u="1"/>
        <n v="2562" u="1"/>
        <n v="591" u="1"/>
        <n v="2302" u="1"/>
        <n v="526" u="1"/>
        <n v="2045" u="1"/>
        <n v="1980" u="1"/>
        <n v="1915" u="1"/>
        <n v="454" u="1"/>
        <n v="1785" u="1"/>
        <n v="1720" u="1"/>
        <n v="1655" u="1"/>
        <n v="1590" u="1"/>
        <n v="389" u="1"/>
        <n v="1525" u="1"/>
        <n v="3019" u="1"/>
        <n v="1460" u="1"/>
        <n v="2889" u="1"/>
        <n v="1395" u="1"/>
        <n v="2759" u="1"/>
        <n v="1330" u="1"/>
        <n v="2629" u="1"/>
        <n v="324" u="1"/>
        <n v="2499" u="1"/>
        <n v="1200" u="1"/>
        <n v="1135" u="1"/>
        <n v="259" u="1"/>
        <n v="982" u="1"/>
        <n v="917" u="1"/>
        <n v="852" u="1"/>
        <n v="787" u="1"/>
        <n v="2956" u="1"/>
        <n v="722" u="1"/>
        <n v="2826" u="1"/>
        <n v="43" u="1"/>
        <n v="657" u="1"/>
        <n v="2566" u="1"/>
        <n v="160" u="1"/>
        <n v="2436" u="1"/>
        <n v="592" u="1"/>
        <n v="2306" u="1"/>
        <n v="2176" u="1"/>
        <n v="527" u="1"/>
        <n v="1982" u="1"/>
        <n v="487" u="1"/>
        <n v="1787" u="1"/>
        <n v="1722" u="1"/>
        <n v="422" u="1"/>
        <n v="1592" u="1"/>
        <n v="3023" u="1"/>
        <n v="1462" u="1"/>
        <n v="2893" u="1"/>
        <n v="357" u="1"/>
        <n v="1397" u="1"/>
        <n v="2763" u="1"/>
        <n v="1332" u="1"/>
        <n v="2503" u="1"/>
        <n v="79" u="1"/>
        <n v="1202" u="1"/>
        <n v="292" u="1"/>
        <n v="1137" u="1"/>
        <n v="2243" u="1"/>
        <n v="1072" u="1"/>
        <n v="983" u="1"/>
        <n v="918" u="1"/>
        <n v="853" u="1"/>
        <n v="209" u="1"/>
        <n v="2960" u="1"/>
        <n v="723" u="1"/>
        <n v="658" u="1"/>
        <n v="2440" u="1"/>
        <n v="39" u="1"/>
        <n v="593" u="1"/>
        <n v="2310" u="1"/>
        <n v="2180" u="1"/>
        <n v="528" u="1"/>
        <n v="2050" u="1"/>
        <n v="1984" u="1"/>
        <n v="1919" u="1"/>
        <n v="1854" u="1"/>
        <n v="455" u="1"/>
        <n v="1789" u="1"/>
        <n v="1659" u="1"/>
        <n v="1594" u="1"/>
        <n v="390" u="1"/>
        <n v="1529" u="1"/>
        <n v="3027" u="1"/>
        <n v="1464" u="1"/>
        <n v="2897" u="1"/>
        <n v="1399" u="1"/>
        <n v="2767" u="1"/>
        <n v="1334" u="1"/>
        <n v="2637" u="1"/>
        <n v="325" u="1"/>
        <n v="1269" u="1"/>
        <n v="2507" u="1"/>
        <n v="1204" u="1"/>
        <n v="2247" u="1"/>
        <n v="71" u="1"/>
        <n v="1074" u="1"/>
        <n v="260" u="1"/>
        <n v="984" u="1"/>
        <n v="919" u="1"/>
        <n v="789" u="1"/>
        <n v="193" u="1"/>
        <n v="724" u="1"/>
        <n v="2834" u="1"/>
        <n v="2704" u="1"/>
        <n v="659" u="1"/>
        <n v="2574" u="1"/>
        <n v="2444" u="1"/>
        <n v="594" u="1"/>
        <n v="2314" u="1"/>
        <n v="2184" u="1"/>
        <n v="35" u="1"/>
        <n v="529" u="1"/>
        <n v="2054" u="1"/>
        <n v="488" u="1"/>
        <n v="1921" u="1"/>
        <n v="1856" u="1"/>
        <n v="1791" u="1"/>
        <n v="1726" u="1"/>
        <n v="423" u="1"/>
        <n v="1596" u="1"/>
        <n v="1531" u="1"/>
        <n v="1466" u="1"/>
        <n v="2901" u="1"/>
        <n v="358" u="1"/>
        <n v="1401" u="1"/>
        <n v="2771" u="1"/>
        <n v="2641" u="1"/>
        <n v="2511" u="1"/>
        <n v="1206" u="1"/>
        <n v="2381" u="1"/>
        <n v="293" u="1"/>
        <n v="1141" u="1"/>
        <n v="2251" u="1"/>
        <n v="1076" u="1"/>
        <n v="2121" u="1"/>
        <n v="985" u="1"/>
        <n v="242" u="1"/>
        <n v="920" u="1"/>
        <n v="790" u="1"/>
        <n v="2968" u="1"/>
        <n v="725" u="1"/>
        <n v="2838" u="1"/>
        <n v="2708" u="1"/>
        <n v="660" u="1"/>
        <n v="2578" u="1"/>
        <n v="2448" u="1"/>
        <n v="595" u="1"/>
        <n v="2318" u="1"/>
        <n v="2188" u="1"/>
        <n v="530" u="1"/>
        <n v="2058" u="1"/>
        <n v="1923" u="1"/>
        <n v="456" u="1"/>
        <n v="1793" u="1"/>
        <n v="1663" u="1"/>
        <n v="1598" u="1"/>
        <n v="391" u="1"/>
        <n v="1533" u="1"/>
        <n v="3035" u="1"/>
        <n v="1468" u="1"/>
        <n v="1403" u="1"/>
        <n v="2645" u="1"/>
        <n v="326" u="1"/>
        <n v="1273" u="1"/>
        <n v="2515" u="1"/>
        <n v="1208" u="1"/>
        <n v="2385" u="1"/>
        <n v="1143" u="1"/>
        <n v="2255" u="1"/>
        <n v="1078" u="1"/>
        <n v="2125" u="1"/>
        <n v="261" u="1"/>
        <n v="986" u="1"/>
        <n v="921" u="1"/>
        <n v="226" u="1"/>
        <n v="791" u="1"/>
        <n v="2972" u="1"/>
        <n v="726" u="1"/>
        <n v="2712" u="1"/>
        <n v="2582" u="1"/>
        <n v="2452" u="1"/>
        <n v="596" u="1"/>
        <n v="2322" u="1"/>
        <n v="2192" u="1"/>
        <n v="531" u="1"/>
        <n v="2062" u="1"/>
        <n v="1990" u="1"/>
        <n v="489" u="1"/>
        <n v="1925" u="1"/>
        <n v="1795" u="1"/>
        <n v="112" u="1"/>
        <n v="1730" u="1"/>
        <n v="424" u="1"/>
        <n v="1665" u="1"/>
        <n v="1600" u="1"/>
        <n v="3039" u="1"/>
        <n v="1470" u="1"/>
        <n v="2909" u="1"/>
        <n v="359" u="1"/>
        <n v="1405" u="1"/>
        <n v="2779" u="1"/>
        <n v="1340" u="1"/>
        <n v="2649" u="1"/>
        <n v="1275" u="1"/>
        <n v="2519" u="1"/>
        <n v="1210" u="1"/>
        <n v="2389" u="1"/>
        <n v="294" u="1"/>
        <n v="1145" u="1"/>
        <n v="2259" u="1"/>
        <n v="1080" u="1"/>
        <n v="987" u="1"/>
        <n v="922" u="1"/>
        <n v="857" u="1"/>
        <n v="792" u="1"/>
        <n v="727" u="1"/>
        <n v="2456" u="1"/>
        <n v="597" u="1"/>
        <n v="2326" u="1"/>
        <n v="532" u="1"/>
        <n v="2066" u="1"/>
        <n v="1992" u="1"/>
        <n v="1927" u="1"/>
        <n v="457" u="1"/>
        <n v="1797" u="1"/>
        <n v="1732" u="1"/>
        <n v="1667" u="1"/>
        <n v="104" u="1"/>
        <n v="1602" u="1"/>
        <n v="392" u="1"/>
        <n v="1537" u="1"/>
        <n v="3043" u="1"/>
        <n v="1472" u="1"/>
        <n v="2913" u="1"/>
        <n v="1407" u="1"/>
        <n v="1342" u="1"/>
        <n v="327" u="1"/>
        <n v="1277" u="1"/>
        <n v="2523" u="1"/>
        <n v="2393" u="1"/>
        <n v="1147" u="1"/>
        <n v="2263" u="1"/>
        <n v="1082" u="1"/>
        <n v="262" u="1"/>
        <n v="988" u="1"/>
        <n v="923" u="1"/>
        <n v="793" u="1"/>
        <n v="2980" u="1"/>
        <n v="728" u="1"/>
        <n v="2850" u="1"/>
        <n v="2720" u="1"/>
        <n v="2590" u="1"/>
        <n v="2460" u="1"/>
        <n v="598" u="1"/>
        <n v="2330" u="1"/>
        <n v="2200" u="1"/>
        <n v="533" u="1"/>
        <n v="2070" u="1"/>
        <n v="129" u="1"/>
        <n v="490" u="1"/>
        <n v="1929" u="1"/>
        <n v="1799" u="1"/>
        <n v="1734" u="1"/>
        <n v="425" u="1"/>
        <n v="1604" u="1"/>
        <n v="1539" u="1"/>
        <n v="3047" u="1"/>
        <n v="96" u="1"/>
        <n v="2917" u="1"/>
        <n v="360" u="1"/>
        <n v="1409" u="1"/>
        <n v="2787" u="1"/>
        <n v="2657" u="1"/>
        <n v="1279" u="1"/>
        <n v="2527" u="1"/>
        <n v="2397" u="1"/>
        <n v="1149" u="1"/>
        <n v="2267" u="1"/>
        <n v="1084" u="1"/>
        <n v="2137" u="1"/>
        <n v="989" u="1"/>
        <n v="243" u="1"/>
        <n v="924" u="1"/>
        <n v="859" u="1"/>
        <n v="2984" u="1"/>
        <n v="729" u="1"/>
        <n v="2854" u="1"/>
        <n v="2724" u="1"/>
        <n v="2594" u="1"/>
        <n v="599" u="1"/>
        <n v="2334" u="1"/>
        <n v="2204" u="1"/>
        <n v="534" u="1"/>
        <n v="2074" u="1"/>
        <n v="1931" u="1"/>
        <n v="1866" u="1"/>
        <n v="458" u="1"/>
        <n v="1801" u="1"/>
        <n v="1671" u="1"/>
        <n v="1606" u="1"/>
        <n v="393" u="1"/>
        <n v="1541" u="1"/>
        <n v="2921" u="1"/>
        <n v="2791" u="1"/>
        <n v="88" u="1"/>
        <n v="1346" u="1"/>
        <n v="2661" u="1"/>
        <n v="1281" u="1"/>
        <n v="2531" u="1"/>
        <n v="1216" u="1"/>
        <n v="2401" u="1"/>
        <n v="2271" u="1"/>
        <n v="2141" u="1"/>
        <n v="263" u="1"/>
        <n v="990" u="1"/>
        <n v="925" u="1"/>
        <n v="795" u="1"/>
        <n v="2988" u="1"/>
        <n v="730" u="1"/>
        <n v="2858" u="1"/>
        <n v="2728" u="1"/>
        <n v="2598" u="1"/>
        <n v="600" u="1"/>
        <n v="2338" u="1"/>
        <n v="2208" u="1"/>
        <n v="535" u="1"/>
        <n v="2078" u="1"/>
        <n v="1998" u="1"/>
        <n v="491" u="1"/>
        <n v="1933" u="1"/>
        <n v="1738" u="1"/>
        <n v="426" u="1"/>
        <n v="1673" u="1"/>
        <n v="1608" u="1"/>
        <n v="1543" u="1"/>
        <n v="1478" u="1"/>
        <n v="2925" u="1"/>
        <n v="361" u="1"/>
        <n v="2795" u="1"/>
        <n v="2665" u="1"/>
        <n v="1283" u="1"/>
        <n v="80" u="1"/>
        <n v="2405" u="1"/>
        <n v="296" u="1"/>
        <n v="1153" u="1"/>
        <n v="2145" u="1"/>
        <n v="926" u="1"/>
        <n v="861" u="1"/>
        <n v="796" u="1"/>
        <n v="731" u="1"/>
        <n v="2602" u="1"/>
        <n v="2472" u="1"/>
        <n v="601" u="1"/>
        <n v="146" u="1"/>
        <n v="2212" u="1"/>
        <n v="536" u="1"/>
        <n v="2082" u="1"/>
        <n v="2000" u="1"/>
        <n v="1935" u="1"/>
        <n v="1870" u="1"/>
        <n v="459" u="1"/>
        <n v="1805" u="1"/>
        <n v="1740" u="1"/>
        <n v="1675" u="1"/>
        <n v="1610" u="1"/>
        <n v="394" u="1"/>
        <n v="1545" u="1"/>
        <n v="2929" u="1"/>
        <n v="2799" u="1"/>
        <n v="1350" u="1"/>
        <n v="2669" u="1"/>
        <n v="1285" u="1"/>
        <n v="2539" u="1"/>
        <n v="1220" u="1"/>
        <n v="2409" u="1"/>
        <n v="1155" u="1"/>
        <n v="2279" u="1"/>
        <n v="2149" u="1"/>
        <n v="264" u="1"/>
        <n v="1025" u="1"/>
        <n v="992" u="1"/>
        <n v="927" u="1"/>
        <n v="862" u="1"/>
        <n v="797" u="1"/>
        <n v="195" u="1"/>
        <n v="732" u="1"/>
        <n v="2866" u="1"/>
        <n v="2736" u="1"/>
        <n v="2606" u="1"/>
        <n v="2476" u="1"/>
        <n v="602" u="1"/>
        <n v="2346" u="1"/>
        <n v="2086" u="1"/>
        <n v="130" u="1"/>
        <n v="2002" u="1"/>
        <n v="492" u="1"/>
        <n v="1937" u="1"/>
        <n v="1872" u="1"/>
        <n v="1807" u="1"/>
        <n v="1742" u="1"/>
        <n v="427" u="1"/>
        <n v="1677" u="1"/>
        <n v="1612" u="1"/>
        <n v="1547" u="1"/>
        <n v="1482" u="1"/>
        <n v="2933" u="1"/>
        <n v="362" u="1"/>
        <n v="2803" u="1"/>
        <n v="1352" u="1"/>
        <n v="2673" u="1"/>
        <n v="1287" u="1"/>
        <n v="2543" u="1"/>
        <n v="2413" u="1"/>
        <n v="2283" u="1"/>
        <n v="1092" u="1"/>
        <n v="2153" u="1"/>
        <n v="1027" u="1"/>
        <n v="64" u="1"/>
        <n v="993" u="1"/>
        <n v="244" u="1"/>
        <n v="928" u="1"/>
        <n v="863" u="1"/>
        <n v="798" u="1"/>
        <n v="733" u="1"/>
        <n v="2740" u="1"/>
        <n v="668" u="1"/>
        <n v="2610" u="1"/>
        <n v="2480" u="1"/>
        <n v="603" u="1"/>
        <n v="2350" u="1"/>
        <n v="2220" u="1"/>
        <n v="538" u="1"/>
        <n v="2090" u="1"/>
        <n v="2004" u="1"/>
        <n v="1939" u="1"/>
        <n v="121" u="1"/>
        <n v="460" u="1"/>
        <n v="1809" u="1"/>
        <n v="1744" u="1"/>
        <n v="1679" u="1"/>
        <n v="1614" u="1"/>
        <n v="395" u="1"/>
        <n v="1549" u="1"/>
        <n v="1484" u="1"/>
        <n v="2937" u="1"/>
        <n v="1419" u="1"/>
        <n v="2807" u="1"/>
        <n v="1354" u="1"/>
        <n v="2677" u="1"/>
        <n v="330" u="1"/>
        <n v="1289" u="1"/>
        <n v="2547" u="1"/>
        <n v="1224" u="1"/>
        <n v="2417" u="1"/>
        <n v="1159" u="1"/>
        <n v="2287" u="1"/>
        <n v="1094" u="1"/>
        <n v="2157" u="1"/>
        <n v="1029" u="1"/>
        <n v="994" u="1"/>
        <n v="60" u="1"/>
        <n v="929" u="1"/>
        <n v="864" u="1"/>
        <n v="799" u="1"/>
        <n v="3004" u="1"/>
        <n v="734" u="1"/>
        <n v="2874" u="1"/>
        <n v="2744" u="1"/>
        <n v="669" u="1"/>
        <n v="2614" u="1"/>
        <n v="163" u="1"/>
        <n v="2484" u="1"/>
        <n v="604" u="1"/>
        <n v="2354" u="1"/>
        <n v="2224" u="1"/>
        <n v="539" u="1"/>
        <n v="2006" u="1"/>
        <n v="493" u="1"/>
        <n v="1941" u="1"/>
        <n v="1811" u="1"/>
        <n v="113" u="1"/>
        <n v="428" u="1"/>
        <n v="1681" u="1"/>
        <n v="1616" u="1"/>
        <n v="1486" u="1"/>
        <n v="2941" u="1"/>
        <n v="363" u="1"/>
        <n v="2811" u="1"/>
        <n v="1356" u="1"/>
        <n v="2551" u="1"/>
        <n v="1226" u="1"/>
        <n v="2421" u="1"/>
        <n v="298" u="1"/>
        <n v="1161" u="1"/>
        <n v="2291" u="1"/>
        <n v="1096" u="1"/>
        <n v="2161" u="1"/>
        <n v="1031" u="1"/>
        <n v="995" u="1"/>
        <n v="930" u="1"/>
        <n v="865" u="1"/>
        <n v="212" u="1"/>
        <n v="3008" u="1"/>
        <n v="735" u="1"/>
        <n v="2748" u="1"/>
        <n v="670" u="1"/>
        <n v="2618" u="1"/>
        <n v="2488" u="1"/>
        <n v="605" u="1"/>
        <n v="147" u="1"/>
        <n v="2228" u="1"/>
        <n v="540" u="1"/>
        <n v="2008" u="1"/>
        <n v="1943" u="1"/>
        <n v="461" u="1"/>
        <n v="1813" u="1"/>
        <n v="1748" u="1"/>
        <n v="1683" u="1"/>
        <n v="105" u="1"/>
        <n v="1618" u="1"/>
        <n v="1553" u="1"/>
        <n v="2945" u="1"/>
        <n v="2815" u="1"/>
        <n v="1163" u="1"/>
        <n v="2295" u="1"/>
        <n v="1098" u="1"/>
        <n v="2165" u="1"/>
        <n v="1033" u="1"/>
        <n v="996" u="1"/>
        <n v="931" u="1"/>
        <n v="866" u="1"/>
        <n v="52" u="1"/>
        <n v="3012" u="1"/>
        <n v="2882" u="1"/>
        <n v="2752" u="1"/>
        <n v="671" u="1"/>
        <n v="2622" u="1"/>
        <n v="2492" u="1"/>
        <n v="606" u="1"/>
        <n v="2102" u="1"/>
        <n v="131" u="1"/>
        <n v="2010" u="1"/>
        <n v="494" u="1"/>
        <n v="1945" u="1"/>
        <n v="1880" u="1"/>
        <n v="1815" u="1"/>
        <n v="1750" u="1"/>
        <n v="429" u="1"/>
        <n v="1685" u="1"/>
        <n v="1620" u="1"/>
        <n v="1555" u="1"/>
        <n v="97" u="1"/>
        <n v="1490" u="1"/>
        <n v="2949" u="1"/>
        <n v="364" u="1"/>
        <n v="1425" u="1"/>
        <n v="2819" u="1"/>
        <n v="1360" u="1"/>
        <n v="2559" u="1"/>
        <n v="1230" u="1"/>
        <n v="2429" u="1"/>
        <n v="299" u="1"/>
        <n v="1165" u="1"/>
        <n v="2299" u="1"/>
        <n v="1100" u="1"/>
        <n v="1035" u="1"/>
        <n v="997" u="1"/>
        <n v="245" u="1"/>
        <n v="932" u="1"/>
        <n v="867" u="1"/>
        <n v="3016" u="1"/>
        <n v="48" u="1"/>
        <n v="737" u="1"/>
        <n v="180" u="1"/>
        <n v="2756" u="1"/>
        <n v="2626" u="1"/>
        <n v="2496" u="1"/>
        <n v="607" u="1"/>
        <n v="2366" u="1"/>
        <n v="2236" u="1"/>
        <n v="542" u="1"/>
        <n v="2106" u="1"/>
        <n v="2012" u="1"/>
        <n v="1947" u="1"/>
        <n v="1882" u="1"/>
        <n v="462" u="1"/>
        <n v="1817" u="1"/>
        <n v="1752" u="1"/>
        <n v="1492" u="1"/>
        <n v="2953" u="1"/>
        <n v="1427" u="1"/>
        <n v="89" u="1"/>
        <n v="2693" u="1"/>
        <n v="332" u="1"/>
        <n v="1232" u="1"/>
        <n v="1167" u="1"/>
        <n v="2303" u="1"/>
        <n v="1102" u="1"/>
        <n v="267" u="1"/>
        <n v="1037" u="1"/>
        <n v="998" u="1"/>
        <n v="933" u="1"/>
        <n v="229" u="1"/>
        <n v="868" u="1"/>
        <n v="803" u="1"/>
        <n v="738" u="1"/>
        <n v="2760" u="1"/>
        <n v="44" u="1"/>
        <n v="673" u="1"/>
        <n v="2500" u="1"/>
        <n v="608" u="1"/>
        <n v="2370" u="1"/>
        <n v="2240" u="1"/>
        <n v="543" u="1"/>
        <n v="2110" u="1"/>
        <n v="2014" u="1"/>
        <n v="495" u="1"/>
        <n v="1949" u="1"/>
        <n v="1884" u="1"/>
        <n v="1819" u="1"/>
        <n v="1754" u="1"/>
        <n v="430" u="1"/>
        <n v="1689" u="1"/>
        <n v="1624" u="1"/>
        <n v="1494" u="1"/>
        <n v="365" u="1"/>
        <n v="1299" u="1"/>
        <n v="2567" u="1"/>
        <n v="81" u="1"/>
        <n v="1234" u="1"/>
        <n v="2437" u="1"/>
        <n v="300" u="1"/>
        <n v="1169" u="1"/>
        <n v="2307" u="1"/>
        <n v="1104" u="1"/>
        <n v="2177" u="1"/>
        <n v="1039" u="1"/>
        <n v="999" u="1"/>
        <n v="934" u="1"/>
        <n v="869" u="1"/>
        <n v="213" u="1"/>
        <n v="3024" u="1"/>
        <n v="739" u="1"/>
        <n v="2894" u="1"/>
        <n v="2764" u="1"/>
        <n v="674" u="1"/>
        <n v="2504" u="1"/>
        <n v="40" u="1"/>
        <n v="609" u="1"/>
        <n v="2374" u="1"/>
        <n v="148" u="1"/>
        <n v="2244" u="1"/>
        <n v="544" u="1"/>
        <n v="1951" u="1"/>
        <n v="1886" u="1"/>
        <n v="463" u="1"/>
        <n v="1821" u="1"/>
        <n v="1756" u="1"/>
        <n v="1691" u="1"/>
        <n v="398" u="1"/>
        <n v="1496" u="1"/>
        <n v="1431" u="1"/>
        <n v="2831" u="1"/>
        <n v="2701" u="1"/>
        <n v="333" u="1"/>
        <n v="1301" u="1"/>
        <n v="2571" u="1"/>
        <n v="2441" u="1"/>
        <n v="1171" u="1"/>
        <n v="2311" u="1"/>
        <n v="1106" u="1"/>
        <n v="2181" u="1"/>
        <n v="268" u="1"/>
        <n v="1041" u="1"/>
        <n v="1000" u="1"/>
        <n v="935" u="1"/>
        <n v="870" u="1"/>
        <n v="197" u="1"/>
        <n v="3028" u="1"/>
        <n v="740" u="1"/>
        <n v="2898" u="1"/>
        <n v="2768" u="1"/>
        <n v="2508" u="1"/>
        <n v="610" u="1"/>
        <n v="2378" u="1"/>
        <n v="2248" u="1"/>
        <n v="36" u="1"/>
        <n v="545" u="1"/>
        <n v="132" u="1"/>
        <n v="496" u="1"/>
        <n v="1953" u="1"/>
        <n v="1888" u="1"/>
        <n v="1823" u="1"/>
        <n v="1758" u="1"/>
        <n v="431" u="1"/>
        <n v="1693" u="1"/>
        <n v="1628" u="1"/>
        <n v="1498" u="1"/>
        <n v="2965" u="1"/>
        <n v="366" u="1"/>
        <n v="2835" u="1"/>
        <n v="1368" u="1"/>
        <n v="2705" u="1"/>
        <n v="1303" u="1"/>
        <n v="2575" u="1"/>
        <n v="301" u="1"/>
        <n v="2315" u="1"/>
        <n v="1108" u="1"/>
        <n v="2185" u="1"/>
        <n v="1043" u="1"/>
        <n v="1001" u="1"/>
        <n v="246" u="1"/>
        <n v="936" u="1"/>
        <n v="871" u="1"/>
        <n v="741" u="1"/>
        <n v="2902" u="1"/>
        <n v="181" u="1"/>
        <n v="2772" u="1"/>
        <n v="676" u="1"/>
        <n v="2642" u="1"/>
        <n v="2512" u="1"/>
        <n v="611" u="1"/>
        <n v="2382" u="1"/>
        <n v="2252" u="1"/>
        <n v="546" u="1"/>
        <n v="2122" u="1"/>
        <n v="32" u="1"/>
        <n v="1955" u="1"/>
        <n v="122" u="1"/>
        <n v="1890" u="1"/>
        <n v="464" u="1"/>
        <n v="1825" u="1"/>
        <n v="1760" u="1"/>
        <n v="1695" u="1"/>
        <n v="1630" u="1"/>
        <n v="399" u="1"/>
        <n v="1565" u="1"/>
        <n v="1500" u="1"/>
        <n v="2969" u="1"/>
        <n v="1435" u="1"/>
        <n v="2839" u="1"/>
        <n v="1370" u="1"/>
        <n v="2709" u="1"/>
        <n v="2579" u="1"/>
        <n v="2449" u="1"/>
        <n v="1175" u="1"/>
        <n v="2319" u="1"/>
        <n v="1110" u="1"/>
        <n v="2189" u="1"/>
        <n v="269" u="1"/>
        <n v="2059" u="1"/>
        <n v="1002" u="1"/>
        <n v="937" u="1"/>
        <n v="872" u="1"/>
        <n v="807" u="1"/>
        <n v="742" u="1"/>
        <n v="2906" u="1"/>
        <n v="2776" u="1"/>
        <n v="677" u="1"/>
        <n v="2646" u="1"/>
        <n v="165" u="1"/>
        <n v="2516" u="1"/>
        <n v="612" u="1"/>
        <n v="2386" u="1"/>
        <n v="2256" u="1"/>
        <n v="547" u="1"/>
        <n v="2126" u="1"/>
        <n v="497" u="1"/>
        <n v="1957" u="1"/>
        <n v="1892" u="1"/>
        <n v="30" u="1"/>
        <n v="1827" u="1"/>
        <n v="114" u="1"/>
        <n v="432" u="1"/>
        <n v="1632" u="1"/>
        <n v="1502" u="1"/>
        <n v="2973" u="1"/>
        <n v="367" u="1"/>
        <n v="2843" u="1"/>
        <n v="1372" u="1"/>
        <n v="2713" u="1"/>
        <n v="2583" u="1"/>
        <n v="302" u="1"/>
        <n v="2323" u="1"/>
        <n v="1112" u="1"/>
        <n v="2193" u="1"/>
        <n v="1047" u="1"/>
        <n v="2063" u="1"/>
        <n v="1003" u="1"/>
        <n v="938" u="1"/>
        <n v="873" u="1"/>
        <n v="214" u="1"/>
        <n v="3040" u="1"/>
        <n v="743" u="1"/>
        <n v="2910" u="1"/>
        <n v="2780" u="1"/>
        <n v="678" u="1"/>
        <n v="2650" u="1"/>
        <n v="2520" u="1"/>
        <n v="613" u="1"/>
        <n v="2260" u="1"/>
        <n v="548" u="1"/>
        <n v="1959" u="1"/>
        <n v="1894" u="1"/>
        <n v="465" u="1"/>
        <n v="1829" u="1"/>
        <n v="1764" u="1"/>
        <n v="28" u="1"/>
        <n v="1699" u="1"/>
        <n v="106" u="1"/>
        <n v="1634" u="1"/>
        <n v="400" u="1"/>
        <n v="1504" u="1"/>
        <n v="2847" u="1"/>
        <n v="1374" u="1"/>
        <n v="2717" u="1"/>
        <n v="335" u="1"/>
        <n v="2587" u="1"/>
        <n v="2457" u="1"/>
        <n v="1179" u="1"/>
        <n v="2327" u="1"/>
        <n v="1114" u="1"/>
        <n v="2197" u="1"/>
        <n v="270" u="1"/>
        <n v="1049" u="1"/>
        <n v="2067" u="1"/>
        <n v="1004" u="1"/>
        <n v="939" u="1"/>
        <n v="874" u="1"/>
        <n v="809" u="1"/>
        <n v="198" u="1"/>
        <n v="3044" u="1"/>
        <n v="744" u="1"/>
        <n v="2914" u="1"/>
        <n v="679" u="1"/>
        <n v="2654" u="1"/>
        <n v="2524" u="1"/>
        <n v="614" u="1"/>
        <n v="2394" u="1"/>
        <n v="2264" u="1"/>
        <n v="549" u="1"/>
        <n v="2134" u="1"/>
        <n v="133" u="1"/>
        <n v="498" u="1"/>
        <n v="1961" u="1"/>
        <n v="1896" u="1"/>
        <n v="1831" u="1"/>
        <n v="433" u="1"/>
        <n v="1701" u="1"/>
        <n v="1636" u="1"/>
        <n v="26" u="1"/>
        <n v="1571" u="1"/>
        <n v="98" u="1"/>
        <n v="1506" u="1"/>
        <n v="2981" u="1"/>
        <n v="368" u="1"/>
        <n v="2851" u="1"/>
        <n v="1376" u="1"/>
        <n v="2721" u="1"/>
        <n v="303" u="1"/>
        <n v="2331" u="1"/>
        <n v="1116" u="1"/>
        <n v="2201" u="1"/>
        <n v="1051" u="1"/>
        <n v="2071" u="1"/>
        <n v="247" u="1"/>
        <n v="940" u="1"/>
        <n v="875" u="1"/>
        <n v="810" u="1"/>
        <n v="745" u="1"/>
        <n v="182" u="1"/>
        <n v="2788" u="1"/>
        <n v="680" u="1"/>
        <n v="2658" u="1"/>
        <n v="2528" u="1"/>
        <n v="615" u="1"/>
        <n v="2398" u="1"/>
        <n v="2268" u="1"/>
        <n v="550" u="1"/>
        <n v="2138" u="1"/>
        <n v="1963" u="1"/>
        <n v="1898" u="1"/>
        <n v="466" u="1"/>
        <n v="1833" u="1"/>
        <n v="1768" u="1"/>
        <n v="1703" u="1"/>
        <n v="1638" u="1"/>
        <n v="1573" u="1"/>
        <n v="2985" u="1"/>
        <n v="24" u="1"/>
        <n v="2855" u="1"/>
        <n v="90" u="1"/>
        <n v="1378" u="1"/>
        <n v="2725" u="1"/>
        <n v="336" u="1"/>
        <n v="2465" u="1"/>
        <n v="2335" u="1"/>
        <n v="1118" u="1"/>
        <n v="271" u="1"/>
        <n v="1053" u="1"/>
        <n v="2075" u="1"/>
        <n v="1006" u="1"/>
        <n v="941" u="1"/>
        <n v="231" u="1"/>
        <n v="876" u="1"/>
        <n v="811" u="1"/>
        <n v="746" u="1"/>
        <n v="2922" u="1"/>
        <n v="2792" u="1"/>
        <n v="681" u="1"/>
        <n v="2662" u="1"/>
        <n v="2532" u="1"/>
        <n v="616" u="1"/>
        <n v="2402" u="1"/>
        <n v="2272" u="1"/>
        <n v="551" u="1"/>
        <n v="2142" u="1"/>
        <n v="2030" u="1"/>
        <n v="499" u="1"/>
        <n v="1965" u="1"/>
        <n v="1900" u="1"/>
        <n v="1835" u="1"/>
        <n v="1770" u="1"/>
        <n v="434" u="1"/>
        <n v="1705" u="1"/>
        <n v="1510" u="1"/>
        <n v="2989" u="1"/>
        <n v="369" u="1"/>
        <n v="1445" u="1"/>
        <n v="1380" u="1"/>
        <n v="2729" u="1"/>
        <n v="82" u="1"/>
        <n v="2469" u="1"/>
        <n v="304" u="1"/>
        <n v="1185" u="1"/>
        <n v="2339" u="1"/>
        <n v="1120" u="1"/>
        <n v="2209" u="1"/>
        <n v="1055" u="1"/>
        <n v="2079" u="1"/>
        <n v="942" u="1"/>
        <n v="877" u="1"/>
        <n v="215" u="1"/>
        <n v="812" u="1"/>
        <n v="747" u="1"/>
        <n v="2926" u="1"/>
        <n v="2796" u="1"/>
        <n v="682" u="1"/>
        <n v="2666" u="1"/>
        <n v="2536" u="1"/>
        <n v="617" u="1"/>
        <n v="2406" u="1"/>
        <n v="150" u="1"/>
        <n v="552" u="1"/>
        <n v="2146" u="1"/>
        <n v="2032" u="1"/>
        <n v="467" u="1"/>
        <n v="1837" u="1"/>
        <n v="1772" u="1"/>
        <n v="1707" u="1"/>
        <n v="1642" u="1"/>
        <n v="402" u="1"/>
        <n v="1577" u="1"/>
        <n v="2863" u="1"/>
        <n v="337" u="1"/>
        <n v="2603" u="1"/>
        <n v="2473" u="1"/>
        <n v="20" u="1"/>
        <n v="2343" u="1"/>
        <n v="1122" u="1"/>
        <n v="272" u="1"/>
        <n v="2083" u="1"/>
        <n v="1008" u="1"/>
        <n v="943" u="1"/>
        <n v="878" u="1"/>
        <n v="813" u="1"/>
        <n v="199" u="1"/>
        <n v="748" u="1"/>
        <n v="2930" u="1"/>
        <n v="2800" u="1"/>
        <n v="683" u="1"/>
        <n v="2670" u="1"/>
        <n v="2540" u="1"/>
        <n v="618" u="1"/>
        <n v="2410" u="1"/>
        <n v="2280" u="1"/>
        <n v="553" u="1"/>
        <n v="2150" u="1"/>
        <n v="134" u="1"/>
        <n v="2034" u="1"/>
        <n v="500" u="1"/>
        <n v="1969" u="1"/>
        <n v="1904" u="1"/>
        <n v="1839" u="1"/>
        <n v="1774" u="1"/>
        <n v="435" u="1"/>
        <n v="1709" u="1"/>
        <n v="1644" u="1"/>
        <n v="1579" u="1"/>
        <n v="1514" u="1"/>
        <n v="370" u="1"/>
        <n v="2867" u="1"/>
        <n v="2607" u="1"/>
        <n v="305" u="1"/>
        <n v="1124" u="1"/>
        <n v="18" u="1"/>
        <n v="1059" u="1"/>
        <n v="2087" u="1"/>
        <n v="1009" u="1"/>
        <n v="248" u="1"/>
        <n v="944" u="1"/>
        <n v="879" u="1"/>
        <n v="814" u="1"/>
        <n v="749" u="1"/>
        <n v="183" u="1"/>
        <n v="2804" u="1"/>
        <n v="684" u="1"/>
        <n v="2674" u="1"/>
        <n v="2544" u="1"/>
        <n v="619" u="1"/>
        <n v="2414" u="1"/>
        <n v="2284" u="1"/>
        <n v="554" u="1"/>
        <n v="2154" u="1"/>
        <n v="2036" u="1"/>
        <n v="1971" u="1"/>
        <n v="123" u="1"/>
        <n v="1906" u="1"/>
        <n v="468" u="1"/>
        <n v="1776" u="1"/>
        <n v="1711" u="1"/>
        <n v="1646" u="1"/>
        <n v="403" u="1"/>
        <n v="1581" u="1"/>
        <n v="1516" u="1"/>
        <n v="3001" u="1"/>
        <n v="1386" u="1"/>
        <n v="2741" u="1"/>
        <n v="338" u="1"/>
        <n v="1321" u="1"/>
        <n v="2611" u="1"/>
        <n v="2481" u="1"/>
        <n v="2351" u="1"/>
        <n v="1126" u="1"/>
        <n v="273" u="1"/>
        <n v="1061" u="1"/>
        <n v="1010" u="1"/>
        <n v="61" u="1"/>
        <n v="945" u="1"/>
        <n v="880" u="1"/>
        <n v="815" u="1"/>
        <n v="750" u="1"/>
        <n v="2938" u="1"/>
        <n v="2808" u="1"/>
        <n v="685" u="1"/>
        <n v="2548" u="1"/>
        <n v="620" u="1"/>
        <n v="2418" u="1"/>
        <n v="2288" u="1"/>
        <n v="555" u="1"/>
        <n v="2158" u="1"/>
        <n v="2038" u="1"/>
        <n v="501" u="1"/>
        <n v="1908" u="1"/>
        <n v="1843" u="1"/>
        <n v="1778" u="1"/>
        <n v="436" u="1"/>
        <n v="1713" u="1"/>
        <n v="1648" u="1"/>
        <n v="1583" u="1"/>
        <n v="1518" u="1"/>
        <n v="3005" u="1"/>
        <n v="371" u="1"/>
        <n v="1453" u="1"/>
        <n v="1388" u="1"/>
        <n v="2745" u="1"/>
        <n v="2615" u="1"/>
        <n v="2355" u="1"/>
        <n v="1128" u="1"/>
        <n v="1063" u="1"/>
        <n v="1011" u="1"/>
        <n v="946" u="1"/>
        <n v="15" u="1"/>
        <n v="57" u="1"/>
        <n v="881" u="1"/>
        <n v="216" u="1"/>
        <n v="816" u="1"/>
        <n v="751" u="1"/>
        <n v="2942" u="1"/>
        <n v="2812" u="1"/>
        <n v="621" u="1"/>
        <n v="2422" u="1"/>
        <n v="151" u="1"/>
        <n v="2292" u="1"/>
        <n v="556" u="1"/>
        <n v="2162" u="1"/>
        <n v="2040" u="1"/>
        <n v="1975" u="1"/>
        <n v="1910" u="1"/>
        <n v="469" u="1"/>
        <n v="1845" u="1"/>
        <n v="1780" u="1"/>
        <n v="1715" u="1"/>
        <n v="107" u="1"/>
        <n v="1650" u="1"/>
        <n v="404" u="1"/>
        <n v="1585" u="1"/>
        <n v="1520" u="1"/>
        <n v="3009" u="1"/>
        <n v="2879" u="1"/>
        <n v="1390" u="1"/>
        <n v="2749" u="1"/>
        <n v="339" u="1"/>
        <n v="1325" u="1"/>
        <n v="2619" u="1"/>
        <n v="1260" u="1"/>
        <n v="1130" u="1"/>
        <n v="274" u="1"/>
        <n v="2099" u="1"/>
        <n v="1012" u="1"/>
        <n v="947" u="1"/>
        <n v="882" u="1"/>
        <n v="14" u="1"/>
        <n v="53" u="1"/>
        <n v="817" u="1"/>
        <n v="200" u="1"/>
        <n v="752" u="1"/>
        <n v="2946" u="1"/>
        <n v="2816" u="1"/>
        <n v="2556" u="1"/>
        <n v="622" u="1"/>
        <n v="2296" u="1"/>
        <n v="557" u="1"/>
        <n v="2166" u="1"/>
        <n v="135" u="1"/>
        <n v="502" u="1"/>
        <n v="1977" u="1"/>
        <n v="1912" u="1"/>
        <n v="437" u="1"/>
        <n v="1717" u="1"/>
        <n v="1587" u="1"/>
        <n v="99" u="1"/>
        <n v="1522" u="1"/>
        <n v="3013" u="1"/>
        <n v="372" u="1"/>
        <n v="1457" u="1"/>
        <n v="1392" u="1"/>
        <n v="2753" u="1"/>
        <n v="1327" u="1"/>
        <n v="2623" u="1"/>
        <n v="2493" u="1"/>
        <n v="307" u="1"/>
        <n v="1197" u="1"/>
        <n v="2363" u="1"/>
        <n v="1132" u="1"/>
        <n v="2233" u="1"/>
        <n v="1067" u="1"/>
        <n v="2103" u="1"/>
        <n v="1013" u="1"/>
        <n v="249" u="1"/>
        <n v="948" u="1"/>
        <n v="883" u="1"/>
        <n v="818" u="1"/>
        <n v="13" u="1"/>
        <n v="49" u="1"/>
        <n v="2950" u="1"/>
        <n v="2820" u="1"/>
        <n v="688" u="1"/>
        <n v="2690" u="1"/>
        <n v="623" u="1"/>
        <n v="2430" u="1"/>
        <n v="2300" u="1"/>
        <n v="558" u="1"/>
        <n v="2170" u="1"/>
        <n v="2044" u="1"/>
        <n v="1979" u="1"/>
        <n v="1914" u="1"/>
        <n v="470" u="1"/>
        <n v="1654" u="1"/>
        <n v="405" u="1"/>
        <n v="1524" u="1"/>
        <n v="3017" u="1"/>
        <n v="2887" u="1"/>
        <n v="91" u="1"/>
        <n v="1394" u="1"/>
        <n v="2757" u="1"/>
        <n v="340" u="1"/>
        <n v="1329" u="1"/>
        <n v="2627" u="1"/>
        <n v="2497" u="1"/>
        <n v="1199" u="1"/>
        <n v="2367" u="1"/>
        <n v="1134" u="1"/>
        <n v="275" u="1"/>
        <n v="1069" u="1"/>
        <n v="2107" u="1"/>
        <n v="1014" u="1"/>
        <n v="949" u="1"/>
        <n v="233" u="1"/>
        <n v="884" u="1"/>
        <n v="819" u="1"/>
        <n v="754" u="1"/>
        <n v="2954" u="1"/>
        <n v="12" u="1"/>
        <n v="2824" u="1"/>
        <n v="45" u="1"/>
        <n v="689" u="1"/>
        <n v="2564" u="1"/>
        <n v="624" u="1"/>
        <n v="2304" u="1"/>
        <n v="559" u="1"/>
        <n v="2174" u="1"/>
        <n v="2046" u="1"/>
        <n v="503" u="1"/>
        <n v="1916" u="1"/>
        <n v="1786" u="1"/>
        <n v="438" u="1"/>
        <n v="1721" u="1"/>
        <n v="1591" u="1"/>
        <n v="373" u="1"/>
        <n v="1461" u="1"/>
        <n v="2891" u="1"/>
        <n v="2761" u="1"/>
        <n v="1331" u="1"/>
        <n v="2631" u="1"/>
        <n v="83" u="1"/>
        <n v="2501" u="1"/>
        <n v="1201" u="1"/>
        <n v="2371" u="1"/>
        <n v="1136" u="1"/>
        <n v="1071" u="1"/>
        <n v="2111" u="1"/>
        <n v="1015" u="1"/>
        <n v="950" u="1"/>
        <n v="885" u="1"/>
        <n v="217" u="1"/>
        <n v="755" u="1"/>
        <n v="2958" u="1"/>
        <n v="690" u="1"/>
        <n v="2698" u="1"/>
        <n v="11" u="1"/>
        <n v="2568" u="1"/>
        <n v="41" u="1"/>
        <n v="625" u="1"/>
        <n v="2438" u="1"/>
        <n v="152" u="1"/>
        <n v="2308" u="1"/>
        <n v="560" u="1"/>
        <n v="2178" u="1"/>
        <n v="1983" u="1"/>
        <n v="1918" u="1"/>
        <n v="471" u="1"/>
        <n v="1853" u="1"/>
        <n v="1723" u="1"/>
        <n v="406" u="1"/>
        <n v="1593" u="1"/>
        <n v="1528" u="1"/>
        <n v="3025" u="1"/>
        <n v="1463" u="1"/>
        <n v="2895" u="1"/>
        <n v="1398" u="1"/>
        <n v="2765" u="1"/>
        <n v="341" u="1"/>
        <n v="1333" u="1"/>
        <n v="2505" u="1"/>
        <n v="75" u="1"/>
        <n v="1138" u="1"/>
        <n v="2245" u="1"/>
        <n v="276" u="1"/>
        <n v="1073" u="1"/>
        <n v="1016" u="1"/>
        <n v="951" u="1"/>
        <n v="886" u="1"/>
        <n v="201" u="1"/>
        <n v="756" u="1"/>
        <n v="2832" u="1"/>
        <n v="2572" u="1"/>
        <n v="626" u="1"/>
        <n v="2442" u="1"/>
        <n v="10" u="1"/>
        <n v="2312" u="1"/>
        <n v="37" u="1"/>
        <n v="2182" u="1"/>
        <n v="136" u="1"/>
        <n v="504" u="1"/>
        <n v="1790" u="1"/>
        <n v="439" u="1"/>
        <n v="1725" u="1"/>
        <n v="1660" u="1"/>
        <n v="374" u="1"/>
        <n v="1465" u="1"/>
        <n v="1400" u="1"/>
        <n v="2769" u="1"/>
        <n v="2639" u="1"/>
        <n v="2509" u="1"/>
        <n v="309" u="1"/>
        <n v="1140" u="1"/>
        <n v="2249" u="1"/>
        <n v="1075" u="1"/>
        <n v="2119" u="1"/>
        <n v="67" u="1"/>
        <n v="1017" u="1"/>
        <n v="250" u="1"/>
        <n v="952" u="1"/>
        <n v="887" u="1"/>
        <n v="2966" u="1"/>
        <n v="692" u="1"/>
        <n v="2706" u="1"/>
        <n v="2576" u="1"/>
        <n v="627" u="1"/>
        <n v="2446" u="1"/>
        <n v="2316" u="1"/>
        <n v="562" u="1"/>
        <n v="2186" u="1"/>
        <n v="9" u="1"/>
        <n v="2056" u="1"/>
        <n v="33" u="1"/>
        <n v="124" u="1"/>
        <n v="472" u="1"/>
        <n v="1792" u="1"/>
        <n v="1727" u="1"/>
        <n v="1532" u="1"/>
        <n v="3033" u="1"/>
        <n v="1467" u="1"/>
        <n v="2903" u="1"/>
        <n v="1402" u="1"/>
        <n v="2773" u="1"/>
        <n v="342" u="1"/>
        <n v="2643" u="1"/>
        <n v="1272" u="1"/>
        <n v="2513" u="1"/>
        <n v="1207" u="1"/>
        <n v="2383" u="1"/>
        <n v="1142" u="1"/>
        <n v="2253" u="1"/>
        <n v="277" u="1"/>
        <n v="1077" u="1"/>
        <n v="2123" u="1"/>
        <n v="888" u="1"/>
        <n v="758" u="1"/>
        <n v="2970" u="1"/>
        <n v="2840" u="1"/>
        <n v="693" u="1"/>
        <n v="169" u="1"/>
        <n v="2580" u="1"/>
        <n v="628" u="1"/>
        <n v="2320" u="1"/>
        <n v="563" u="1"/>
        <n v="2190" u="1"/>
        <n v="2060" u="1"/>
        <n v="505" u="1"/>
        <n v="8" u="1"/>
        <n v="1924" u="1"/>
        <n v="116" u="1"/>
        <n v="1794" u="1"/>
        <n v="440" u="1"/>
        <n v="1664" u="1"/>
        <n v="1599" u="1"/>
        <n v="375" u="1"/>
        <n v="1469" u="1"/>
        <n v="2907" u="1"/>
        <n v="1404" u="1"/>
        <n v="2777" u="1"/>
        <n v="1339" u="1"/>
        <n v="2647" u="1"/>
        <n v="1274" u="1"/>
        <n v="2517" u="1"/>
        <n v="310" u="1"/>
        <n v="1209" u="1"/>
        <n v="2387" u="1"/>
        <n v="1144" u="1"/>
        <n v="2257" u="1"/>
        <n v="1079" u="1"/>
        <n v="2127" u="1"/>
        <n v="889" u="1"/>
        <n v="759" u="1"/>
        <n v="2974" u="1"/>
        <n v="2844" u="1"/>
        <n v="694" u="1"/>
        <n v="2714" u="1"/>
        <n v="2584" u="1"/>
        <n v="629" u="1"/>
        <n v="153" u="1"/>
        <n v="2324" u="1"/>
        <n v="564" u="1"/>
        <n v="2194" u="1"/>
        <n v="2064" u="1"/>
        <n v="1926" u="1"/>
        <n v="473" u="1"/>
        <n v="1796" u="1"/>
        <n v="1731" u="1"/>
        <n v="108" u="1"/>
        <n v="1666" u="1"/>
        <n v="1601" u="1"/>
        <n v="1536" u="1"/>
        <n v="3041" u="1"/>
        <n v="1471" u="1"/>
        <n v="2911" u="1"/>
        <n v="1406" u="1"/>
        <n v="2781" u="1"/>
        <n v="343" u="1"/>
        <n v="1341" u="1"/>
        <n v="2651" u="1"/>
        <n v="1276" u="1"/>
        <n v="2521" u="1"/>
        <n v="2391" u="1"/>
        <n v="1146" u="1"/>
        <n v="2261" u="1"/>
        <n v="278" u="1"/>
        <n v="1081" u="1"/>
        <n v="2131" u="1"/>
        <n v="1020" u="1"/>
        <n v="890" u="1"/>
        <n v="825" u="1"/>
        <n v="202" u="1"/>
        <n v="2978" u="1"/>
        <n v="2848" u="1"/>
        <n v="695" u="1"/>
        <n v="2718" u="1"/>
        <n v="2588" u="1"/>
        <n v="630" u="1"/>
        <n v="2458" u="1"/>
        <n v="2328" u="1"/>
        <n v="565" u="1"/>
        <n v="2198" u="1"/>
        <n v="137" u="1"/>
        <n v="2068" u="1"/>
        <n v="506" u="1"/>
        <n v="1928" u="1"/>
        <n v="1798" u="1"/>
        <n v="441" u="1"/>
        <n v="1733" u="1"/>
        <n v="1603" u="1"/>
        <n v="100" u="1"/>
        <n v="1538" u="1"/>
        <n v="376" u="1"/>
        <n v="2915" u="1"/>
        <n v="1408" u="1"/>
        <n v="2785" u="1"/>
        <n v="1343" u="1"/>
        <n v="2655" u="1"/>
        <n v="1278" u="1"/>
        <n v="2525" u="1"/>
        <n v="311" u="1"/>
        <n v="1213" u="1"/>
        <n v="2265" u="1"/>
        <n v="1083" u="1"/>
        <n v="2135" u="1"/>
        <n v="1021" u="1"/>
        <n v="251" u="1"/>
        <n v="956" u="1"/>
        <n v="891" u="1"/>
        <n v="826" u="1"/>
        <n v="761" u="1"/>
        <n v="2982" u="1"/>
        <n v="186" u="1"/>
        <n v="2852" u="1"/>
        <n v="696" u="1"/>
        <n v="2722" u="1"/>
        <n v="2592" u="1"/>
        <n v="631" u="1"/>
        <n v="2332" u="1"/>
        <n v="566" u="1"/>
        <n v="2202" u="1"/>
        <n v="2072" u="1"/>
        <n v="1930" u="1"/>
        <n v="474" u="1"/>
        <n v="1865" u="1"/>
        <n v="1800" u="1"/>
        <n v="1735" u="1"/>
        <n v="409" u="1"/>
        <n v="1605" u="1"/>
        <n v="1540" u="1"/>
        <n v="2919" u="1"/>
        <n v="92" u="1"/>
        <n v="2789" u="1"/>
        <n v="344" u="1"/>
        <n v="1345" u="1"/>
        <n v="2659" u="1"/>
        <n v="1280" u="1"/>
        <n v="2529" u="1"/>
        <n v="1215" u="1"/>
        <n v="2399" u="1"/>
        <n v="1150" u="1"/>
        <n v="2269" u="1"/>
        <n v="279" u="1"/>
        <n v="1085" u="1"/>
        <n v="2139" u="1"/>
        <n v="1022" u="1"/>
        <n v="957" u="1"/>
        <n v="827" u="1"/>
        <n v="762" u="1"/>
        <n v="2986" u="1"/>
        <n v="2856" u="1"/>
        <n v="697" u="1"/>
        <n v="2726" u="1"/>
        <n v="170" u="1"/>
        <n v="2596" u="1"/>
        <n v="2466" u="1"/>
        <n v="567" u="1"/>
        <n v="2206" u="1"/>
        <n v="2076" u="1"/>
        <n v="507" u="1"/>
        <n v="1932" u="1"/>
        <n v="1867" u="1"/>
        <n v="1802" u="1"/>
        <n v="442" u="1"/>
        <n v="1672" u="1"/>
        <n v="1607" u="1"/>
        <n v="1542" u="1"/>
        <n v="1477" u="1"/>
        <n v="2923" u="1"/>
        <n v="6" u="1"/>
        <n v="2793" u="1"/>
        <n v="2663" u="1"/>
        <n v="84" u="1"/>
        <n v="1282" u="1"/>
        <n v="2533" u="1"/>
        <n v="312" u="1"/>
        <n v="1217" u="1"/>
        <n v="2403" u="1"/>
        <n v="1152" u="1"/>
        <n v="1087" u="1"/>
        <n v="2143" u="1"/>
        <n v="958" u="1"/>
        <n v="893" u="1"/>
        <n v="219" u="1"/>
        <n v="828" u="1"/>
        <n v="763" u="1"/>
        <n v="698" u="1"/>
        <n v="2730" u="1"/>
        <n v="2600" u="1"/>
        <n v="2470" u="1"/>
        <n v="154" u="1"/>
        <n v="2340" u="1"/>
        <n v="2210" u="1"/>
        <n v="2080" u="1"/>
        <n v="1999" u="1"/>
        <n v="1934" u="1"/>
        <n v="475" u="1"/>
        <n v="1869" u="1"/>
        <n v="1804" u="1"/>
        <n v="1739" u="1"/>
        <n v="1674" u="1"/>
        <n v="410" u="1"/>
        <n v="1609" u="1"/>
        <n v="1544" u="1"/>
        <n v="1479" u="1"/>
        <n v="2927" u="1"/>
        <n v="2797" u="1"/>
        <n v="345" u="1"/>
        <n v="2667" u="1"/>
        <n v="1284" u="1"/>
        <n v="1219" u="1"/>
        <n v="76" u="1"/>
        <n v="1154" u="1"/>
        <n v="2277" u="1"/>
        <n v="2147" u="1"/>
        <n v="1024" u="1"/>
        <n v="959" u="1"/>
        <n v="894" u="1"/>
        <n v="203" u="1"/>
        <n v="764" u="1"/>
        <n v="2994" u="1"/>
        <n v="699" u="1"/>
        <n v="2604" u="1"/>
        <n v="2474" u="1"/>
        <n v="2344" u="1"/>
        <n v="2084" u="1"/>
        <n v="508" u="1"/>
        <n v="1936" u="1"/>
        <n v="1806" u="1"/>
        <n v="1741" u="1"/>
        <n v="1676" u="1"/>
        <n v="1611" u="1"/>
        <n v="1546" u="1"/>
        <n v="378" u="1"/>
        <n v="1481" u="1"/>
        <n v="2931" u="1"/>
        <n v="2801" u="1"/>
        <n v="1351" u="1"/>
        <n v="2671" u="1"/>
        <n v="1286" u="1"/>
        <n v="313" u="1"/>
        <n v="1221" u="1"/>
        <n v="2411" u="1"/>
        <n v="5" u="1"/>
        <n v="1156" u="1"/>
        <n v="2281" u="1"/>
        <n v="1091" u="1"/>
        <n v="2151" u="1"/>
        <n v="68" u="1"/>
        <n v="1026" u="1"/>
        <n v="252" u="1"/>
        <n v="960" u="1"/>
        <n v="895" u="1"/>
        <n v="187" u="1"/>
        <n v="2868" u="1"/>
        <n v="700" u="1"/>
        <n v="2738" u="1"/>
        <n v="2608" u="1"/>
        <n v="635" u="1"/>
        <n v="2478" u="1"/>
        <n v="570" u="1"/>
        <n v="2088" u="1"/>
        <n v="2003" u="1"/>
        <n v="125" u="1"/>
        <n v="1938" u="1"/>
        <n v="476" u="1"/>
        <n v="1808" u="1"/>
        <n v="1743" u="1"/>
        <n v="1678" u="1"/>
        <n v="411" u="1"/>
        <n v="1613" u="1"/>
        <n v="1483" u="1"/>
        <n v="2805" u="1"/>
        <n v="346" u="1"/>
        <n v="1353" u="1"/>
        <n v="2675" u="1"/>
        <n v="1288" u="1"/>
        <n v="2545" u="1"/>
        <n v="2415" u="1"/>
        <n v="1158" u="1"/>
        <n v="2285" u="1"/>
        <n v="281" u="1"/>
        <n v="1093" u="1"/>
        <n v="2155" u="1"/>
        <n v="1028" u="1"/>
        <n v="62" u="1"/>
        <n v="961" u="1"/>
        <n v="236" u="1"/>
        <n v="896" u="1"/>
        <n v="831" u="1"/>
        <n v="766" u="1"/>
        <n v="3002" u="1"/>
        <n v="2872" u="1"/>
        <n v="701" u="1"/>
        <n v="2742" u="1"/>
        <n v="171" u="1"/>
        <n v="2612" u="1"/>
        <n v="636" u="1"/>
        <n v="2482" u="1"/>
        <n v="2352" u="1"/>
        <n v="571" u="1"/>
        <n v="2222" u="1"/>
        <n v="509" u="1"/>
        <n v="2005" u="1"/>
        <n v="1940" u="1"/>
        <n v="117" u="1"/>
        <n v="1810" u="1"/>
        <n v="444" u="1"/>
        <n v="1745" u="1"/>
        <n v="1680" u="1"/>
        <n v="1615" u="1"/>
        <n v="1550" u="1"/>
        <n v="1485" u="1"/>
        <n v="2809" u="1"/>
        <n v="1355" u="1"/>
        <n v="2549" u="1"/>
        <n v="314" u="1"/>
        <n v="1225" u="1"/>
        <n v="2419" u="1"/>
        <n v="1160" u="1"/>
        <n v="2289" u="1"/>
        <n v="1095" u="1"/>
        <n v="2159" u="1"/>
        <n v="4" u="1"/>
        <n v="962" u="1"/>
        <n v="58" u="1"/>
        <n v="897" u="1"/>
        <n v="832" u="1"/>
        <n v="767" u="1"/>
        <n v="3006" u="1"/>
        <n v="702" u="1"/>
        <n v="2746" u="1"/>
        <n v="2616" u="1"/>
        <n v="637" u="1"/>
        <n v="155" u="1"/>
        <n v="2356" u="1"/>
        <n v="572" u="1"/>
        <n v="2226" u="1"/>
        <n v="1942" u="1"/>
        <n v="477" u="1"/>
        <n v="1812" u="1"/>
        <n v="1747" u="1"/>
        <n v="109" u="1"/>
        <n v="1682" u="1"/>
        <n v="412" u="1"/>
        <n v="1617" u="1"/>
        <n v="1552" u="1"/>
        <n v="1487" u="1"/>
        <n v="2943" u="1"/>
        <n v="1422" u="1"/>
        <n v="2813" u="1"/>
        <n v="347" u="1"/>
        <n v="2553" u="1"/>
        <n v="1227" u="1"/>
        <n v="2423" u="1"/>
        <n v="1162" u="1"/>
        <n v="2293" u="1"/>
        <n v="282" u="1"/>
        <n v="1097" u="1"/>
        <n v="2163" u="1"/>
        <n v="1032" u="1"/>
        <n v="963" u="1"/>
        <n v="898" u="1"/>
        <n v="54" u="1"/>
        <n v="833" u="1"/>
        <n v="204" u="1"/>
        <n v="768" u="1"/>
        <n v="703" u="1"/>
        <n v="2750" u="1"/>
        <n v="2620" u="1"/>
        <n v="638" u="1"/>
        <n v="2490" u="1"/>
        <n v="2360" u="1"/>
        <n v="573" u="1"/>
        <n v="2100" u="1"/>
        <n v="1944" u="1"/>
        <n v="1814" u="1"/>
        <n v="445" u="1"/>
        <n v="1619" u="1"/>
        <n v="101" u="1"/>
        <n v="1554" u="1"/>
        <n v="380" u="1"/>
        <n v="2947" u="1"/>
        <n v="1424" u="1"/>
        <n v="2817" u="1"/>
        <n v="1359" u="1"/>
        <n v="2557" u="1"/>
        <n v="315" u="1"/>
        <n v="1229" u="1"/>
        <n v="2427" u="1"/>
        <n v="1164" u="1"/>
        <n v="2297" u="1"/>
        <n v="1099" u="1"/>
        <n v="1034" u="1"/>
        <n v="253" u="1"/>
        <n v="964" u="1"/>
        <n v="899" u="1"/>
        <n v="834" u="1"/>
        <n v="50" u="1"/>
        <n v="769" u="1"/>
        <n v="3014" u="1"/>
        <n v="2884" u="1"/>
        <n v="704" u="1"/>
        <n v="2754" u="1"/>
        <n v="2624" u="1"/>
        <n v="639" u="1"/>
        <n v="2494" u="1"/>
        <n v="574" u="1"/>
        <n v="2234" u="1"/>
        <n v="2011" u="1"/>
        <n v="1946" u="1"/>
        <n v="478" u="1"/>
        <n v="1881" u="1"/>
        <n v="1816" u="1"/>
        <n v="1686" u="1"/>
        <n v="413" u="1"/>
        <n v="1621" u="1"/>
        <n v="1556" u="1"/>
        <n v="2951" u="1"/>
        <n v="93" u="1"/>
        <n v="2821" u="1"/>
        <n v="348" u="1"/>
        <n v="1361" u="1"/>
        <n v="2691" u="1"/>
        <n v="2561" u="1"/>
        <n v="1231" u="1"/>
        <n v="1166" u="1"/>
        <n v="2301" u="1"/>
        <n v="283" u="1"/>
        <n v="1101" u="1"/>
        <n v="1036" u="1"/>
        <n v="965" u="1"/>
        <n v="900" u="1"/>
        <n v="835" u="1"/>
        <n v="770" u="1"/>
        <n v="3018" u="1"/>
        <n v="2888" u="1"/>
        <n v="46" u="1"/>
        <n v="705" u="1"/>
        <n v="2758" u="1"/>
        <n v="172" u="1"/>
        <n v="2628" u="1"/>
        <n v="640" u="1"/>
        <n v="2498" u="1"/>
        <n v="2368" u="1"/>
        <n v="2238" u="1"/>
        <n v="2108" u="1"/>
        <n v="2013" u="1"/>
        <n v="1948" u="1"/>
        <n v="1883" u="1"/>
        <n v="1818" u="1"/>
        <n v="446" u="1"/>
        <n v="1753" u="1"/>
        <n v="1688" u="1"/>
        <n v="1623" u="1"/>
        <n v="381" u="1"/>
        <n v="2955" u="1"/>
        <n v="2825" u="1"/>
        <n v="2695" u="1"/>
        <n v="85" u="1"/>
        <n v="1298" u="1"/>
        <n v="2565" u="1"/>
        <n v="1233" u="1"/>
        <n v="2435" u="1"/>
        <n v="1168" u="1"/>
        <n v="2305" u="1"/>
        <n v="1103" u="1"/>
        <n v="1038" u="1"/>
        <n v="966" u="1"/>
        <n v="901" u="1"/>
        <n v="221" u="1"/>
        <n v="771" u="1"/>
        <n v="3022" u="1"/>
        <n v="2892" u="1"/>
        <n v="3" u="1"/>
        <n v="706" u="1"/>
        <n v="2762" u="1"/>
        <n v="2632" u="1"/>
        <n v="42" u="1"/>
        <n v="641" u="1"/>
        <n v="2502" u="1"/>
        <n v="156" u="1"/>
        <n v="2372" u="1"/>
        <n v="576" u="1"/>
        <n v="2242" u="1"/>
        <n v="2112" u="1"/>
        <n v="2015" u="1"/>
        <n v="1950" u="1"/>
        <n v="479" u="1"/>
        <n v="1885" u="1"/>
        <n v="1820" u="1"/>
        <n v="1690" u="1"/>
        <n v="414" u="1"/>
        <n v="1625" u="1"/>
        <n v="1495" u="1"/>
        <n v="1430" u="1"/>
        <n v="2829" u="1"/>
        <n v="349" u="1"/>
        <n v="1365" u="1"/>
        <n v="1300" u="1"/>
        <n v="2569" u="1"/>
        <n v="1235" u="1"/>
        <n v="2439" u="1"/>
        <n v="77" u="1"/>
        <n v="1170" u="1"/>
        <n v="2309" u="1"/>
        <n v="284" u="1"/>
        <n v="1105" u="1"/>
        <n v="2179" u="1"/>
        <n v="1040" u="1"/>
        <n v="967" u="1"/>
        <n v="837" u="1"/>
        <n v="205" u="1"/>
        <n v="772" u="1"/>
        <n v="3026" u="1"/>
        <n v="2896" u="1"/>
        <n v="707" u="1"/>
        <n v="2766" u="1"/>
        <n v="2636" u="1"/>
        <n v="642" u="1"/>
        <n v="2506" u="1"/>
        <n v="2376" u="1"/>
        <n v="38" u="1"/>
        <n v="577" u="1"/>
        <n v="2246" u="1"/>
        <n v="1952" u="1"/>
        <n v="1887" u="1"/>
        <n v="1822" u="1"/>
        <n v="447" u="1"/>
        <n v="1757" u="1"/>
        <n v="1627" u="1"/>
        <n v="1562" u="1"/>
        <n v="382" u="1"/>
        <n v="2963" u="1"/>
        <n v="2833" u="1"/>
        <n v="1367" u="1"/>
        <n v="1302" u="1"/>
        <n v="2573" u="1"/>
        <n v="317" u="1"/>
        <n v="1237" u="1"/>
        <n v="2443" u="1"/>
        <n v="2313" u="1"/>
        <n v="1107" u="1"/>
        <n v="2183" u="1"/>
        <n v="1042" u="1"/>
        <n v="2053" u="1"/>
        <n v="254" u="1"/>
        <n v="968" u="1"/>
        <n v="838" u="1"/>
        <n v="773" u="1"/>
        <n v="3030" u="1"/>
        <n v="189" u="1"/>
        <n v="2900" u="1"/>
        <n v="708" u="1"/>
        <n v="2770" u="1"/>
        <n v="2640" u="1"/>
        <n v="643" u="1"/>
        <n v="2510" u="1"/>
        <n v="2380" u="1"/>
        <n v="2250" u="1"/>
        <n v="2120" u="1"/>
        <n v="34" u="1"/>
        <n v="513" u="1"/>
        <n v="126" u="1"/>
        <n v="1954" u="1"/>
        <n v="480" u="1"/>
        <n v="1889" u="1"/>
        <n v="1824" u="1"/>
        <n v="1759" u="1"/>
        <n v="1694" u="1"/>
        <n v="415" u="1"/>
        <n v="1629" u="1"/>
        <n v="1564" u="1"/>
        <n v="1499" u="1"/>
        <n v="2967" u="1"/>
        <n v="1434" u="1"/>
        <n v="2837" u="1"/>
        <n v="350" u="1"/>
        <n v="1369" u="1"/>
        <n v="2707" u="1"/>
        <n v="1304" u="1"/>
        <n v="2577" u="1"/>
        <n v="2447" u="1"/>
        <n v="2317" u="1"/>
        <n v="285" u="1"/>
        <n v="1109" u="1"/>
        <n v="2187" u="1"/>
        <n v="1044" u="1"/>
        <n v="969" u="1"/>
        <n v="238" u="1"/>
        <n v="839" u="1"/>
        <n v="774" u="1"/>
        <n v="709" u="1"/>
        <n v="2774" u="1"/>
        <n v="173" u="1"/>
        <n v="2644" u="1"/>
        <n v="644" u="1"/>
        <n v="2514" u="1"/>
        <n v="2384" u="1"/>
        <n v="579" u="1"/>
        <n v="2254" u="1"/>
        <n v="2124" u="1"/>
        <n v="1956" u="1"/>
        <n v="31" u="1"/>
        <n v="1826" u="1"/>
        <n v="448" u="1"/>
        <n v="1631" u="1"/>
        <n v="1566" u="1"/>
        <n v="383" u="1"/>
        <n v="1501" u="1"/>
        <n v="2971" u="1"/>
        <n v="2841" u="1"/>
        <n v="1371" u="1"/>
        <n v="1306" u="1"/>
        <n v="2581" u="1"/>
        <n v="2451" u="1"/>
        <n v="1176" u="1"/>
        <n v="2321" u="1"/>
        <n v="1111" u="1"/>
        <n v="2191" u="1"/>
        <n v="1046" u="1"/>
        <n v="2061" u="1"/>
        <n v="970" u="1"/>
        <n v="222" u="1"/>
        <n v="840" u="1"/>
        <n v="775" u="1"/>
        <n v="3038" u="1"/>
        <n v="2908" u="1"/>
        <n v="710" u="1"/>
        <n v="2778" u="1"/>
        <n v="2648" u="1"/>
        <n v="2518" u="1"/>
        <n v="157" u="1"/>
        <n v="2388" u="1"/>
        <n v="580" u="1"/>
        <n v="2258" u="1"/>
        <n v="2128" u="1"/>
        <n v="1958" u="1"/>
        <n v="481" u="1"/>
        <n v="1893" u="1"/>
        <n v="1828" u="1"/>
        <n v="29" u="1"/>
        <n v="1763" u="1"/>
        <n v="110" u="1"/>
        <n v="1698" u="1"/>
        <n v="416" u="1"/>
        <n v="1633" u="1"/>
        <n v="1568" u="1"/>
        <n v="1503" u="1"/>
        <n v="2975" u="1"/>
        <n v="351" u="1"/>
        <n v="1373" u="1"/>
        <n v="2715" u="1"/>
        <n v="2585" u="1"/>
        <n v="1178" u="1"/>
        <n v="2325" u="1"/>
        <n v="286" u="1"/>
        <n v="1048" u="1"/>
        <n v="2065" u="1"/>
        <n v="971" u="1"/>
        <n v="841" u="1"/>
        <n v="206" u="1"/>
        <n v="776" u="1"/>
        <n v="3042" u="1"/>
        <n v="2912" u="1"/>
        <n v="711" u="1"/>
        <n v="2782" u="1"/>
        <n v="2652" u="1"/>
        <n v="646" u="1"/>
        <n v="2522" u="1"/>
        <n v="2392" u="1"/>
        <n v="581" u="1"/>
        <n v="2262" u="1"/>
        <n v="2132" u="1"/>
        <n v="516" u="1"/>
        <n v="1960" u="1"/>
        <n v="1895" u="1"/>
        <n v="1830" u="1"/>
        <n v="449" u="1"/>
        <n v="1700" u="1"/>
        <n v="27" u="1"/>
        <n v="1635" u="1"/>
        <n v="102" u="1"/>
        <n v="1570" u="1"/>
        <n v="384" u="1"/>
        <n v="1505" u="1"/>
        <n v="2979" u="1"/>
        <n v="2849" u="1"/>
        <n v="1375" u="1"/>
        <n v="2589" u="1"/>
        <n v="2459" u="1"/>
        <n v="2329" u="1"/>
        <n v="1115" u="1"/>
        <n v="2199" u="1"/>
        <n v="1050" u="1"/>
        <n v="2069" u="1"/>
        <n v="255" u="1"/>
        <n v="972" u="1"/>
        <n v="842" u="1"/>
        <n v="777" u="1"/>
        <n v="3046" u="1"/>
        <n v="190" u="1"/>
        <n v="2916" u="1"/>
        <n v="712" u="1"/>
        <n v="2786" u="1"/>
        <n v="2656" u="1"/>
        <n v="647" u="1"/>
        <n v="2526" u="1"/>
        <n v="2396" u="1"/>
      </sharedItems>
    </cacheField>
    <cacheField name="SUBTASK_SUMMARY" numFmtId="0">
      <sharedItems containsBlank="1"/>
    </cacheField>
    <cacheField name="SUBTASK_DESCRIPTION" numFmtId="0">
      <sharedItems containsBlank="1"/>
    </cacheField>
    <cacheField name="SUBTASK_FULL_DESCRIPTION" numFmtId="0">
      <sharedItems containsBlank="1"/>
    </cacheField>
    <cacheField name="DEMAND_ID" numFmtId="0">
      <sharedItems containsString="0" containsBlank="1" containsNumber="1" containsInteger="1" minValue="346910" maxValue="396830"/>
    </cacheField>
    <cacheField name="TASK_ID" numFmtId="0">
      <sharedItems containsString="0" containsBlank="1" containsNumber="1" containsInteger="1" minValue="0" maxValue="396997"/>
    </cacheField>
    <cacheField name="SUBTASK_ID" numFmtId="0">
      <sharedItems containsString="0" containsBlank="1" containsNumber="1" containsInteger="1" minValue="0" maxValue="397043"/>
    </cacheField>
    <cacheField name="planning_type" numFmtId="0">
      <sharedItems containsBlank="1"/>
    </cacheField>
    <cacheField name="task_release" numFmtId="0">
      <sharedItems containsBlank="1" count="26">
        <s v="No release set"/>
        <s v="Release 1"/>
        <s v="2-Discovery"/>
        <s v="1-POC"/>
        <s v="Release 9"/>
        <s v="Release 8"/>
        <s v="Release 7"/>
        <s v="Management"/>
        <s v="Release 6"/>
        <s v="Release 5"/>
        <s v="Release 3"/>
        <s v="Release 5 QA"/>
        <s v="Release 4 QA"/>
        <s v="Release 4"/>
        <s v="Release 3 QA"/>
        <s v="Release 1 QA"/>
        <s v="Release 2 QA"/>
        <s v="Release 2"/>
        <s v="Sprint 7"/>
        <s v="Sprint 6"/>
        <s v="Sprint 5"/>
        <s v="Sprint 4"/>
        <m/>
        <s v="" u="1"/>
        <s v="Not Defined" u="1"/>
        <s v="1.0 " u="1"/>
      </sharedItems>
    </cacheField>
    <cacheField name="worklog" numFmtId="0">
      <sharedItems containsString="0" containsBlank="1" containsNumber="1" minValue="0" maxValue="125"/>
    </cacheField>
    <cacheField name="wrong_worklog" numFmtId="0">
      <sharedItems containsString="0" containsBlank="1" containsNumber="1" containsInteger="1" minValue="0" maxValue="0"/>
    </cacheField>
    <cacheField name="Demand_ballpark" numFmtId="0">
      <sharedItems containsString="0" containsBlank="1" containsNumber="1" containsInteger="1" minValue="0" maxValue="200"/>
    </cacheField>
    <cacheField name="TASK_BALLPARK" numFmtId="0">
      <sharedItems containsString="0" containsBlank="1" containsNumber="1" minValue="0" maxValue="89"/>
    </cacheField>
    <cacheField name="tshirt_size" numFmtId="0">
      <sharedItems containsBlank="1"/>
    </cacheField>
    <cacheField name="Query_Type" numFmtId="0">
      <sharedItems containsBlank="1"/>
    </cacheField>
    <cacheField name="EffortEstimate" numFmtId="0">
      <sharedItems containsString="0" containsBlank="1" containsNumber="1" minValue="0" maxValue="35"/>
    </cacheField>
    <cacheField name="CycleEstimate" numFmtId="0">
      <sharedItems containsString="0" containsBlank="1" containsNumber="1" minValue="0" maxValue="42"/>
    </cacheField>
    <cacheField name="EffortOnBacklog" numFmtId="0">
      <sharedItems containsString="0" containsBlank="1" containsNumber="1" minValue="0" maxValue="35"/>
    </cacheField>
    <cacheField name="CycleOnBacklog" numFmtId="0">
      <sharedItems containsString="0" containsBlank="1" containsNumber="1" minValue="0" maxValue="42"/>
    </cacheField>
    <cacheField name="BallparkEffort" numFmtId="0">
      <sharedItems containsString="0" containsBlank="1" containsNumber="1" minValue="0" maxValue="35"/>
    </cacheField>
    <cacheField name="PlannedEffort" numFmtId="0">
      <sharedItems containsString="0" containsBlank="1" containsNumber="1" minValue="0" maxValue="19.148936170212767"/>
    </cacheField>
    <cacheField name="EffortDone" numFmtId="0">
      <sharedItems containsString="0" containsBlank="1" containsNumber="1" minValue="0" maxValue="19.148936170212767"/>
    </cacheField>
    <cacheField name="CycleDone" numFmtId="0">
      <sharedItems containsString="0" containsBlank="1" containsNumber="1" minValue="0" maxValue="22.978723404255319"/>
    </cacheField>
    <cacheField name="WorklogDone" numFmtId="0">
      <sharedItems containsString="0" containsBlank="1" containsNumber="1" minValue="0" maxValue="125"/>
    </cacheField>
    <cacheField name="WorklogDoing" numFmtId="0">
      <sharedItems containsString="0" containsBlank="1" containsNumber="1" minValue="0" maxValue="43.25"/>
    </cacheField>
    <cacheField name="CountTasks" numFmtId="0">
      <sharedItems containsString="0" containsBlank="1" containsNumber="1" minValue="0" maxValue="1"/>
    </cacheField>
    <cacheField name="CountDemands" numFmtId="0">
      <sharedItems containsString="0" containsBlank="1" containsNumber="1" minValue="0" maxValue="1"/>
    </cacheField>
    <cacheField name="CountSubtasks" numFmtId="0">
      <sharedItems containsString="0" containsBlank="1" containsNumber="1" containsInteger="1" minValue="0" maxValue="1"/>
    </cacheField>
    <cacheField name="SubtaskEstimativeForEEPCalculation" numFmtId="0">
      <sharedItems containsString="0" containsBlank="1" containsNumber="1" minValue="0" maxValue="19.148936170212767"/>
    </cacheField>
    <cacheField name="DemandOrderedStatus" numFmtId="0">
      <sharedItems containsBlank="1" count="12">
        <s v="3.Doing"/>
        <s v=""/>
        <e v="#N/A"/>
        <s v="0.Done"/>
        <s v="0.Cancelled"/>
        <m/>
        <s v="4.Doing" u="1"/>
        <s v="04.Doing" u="1"/>
        <s v="5.Open" u="1"/>
        <s v="2.To UAT" u="1"/>
        <s v="06.Open" u="1"/>
        <s v="4.To Do" u="1"/>
      </sharedItems>
    </cacheField>
    <cacheField name="TaskOrderedStatus" numFmtId="0">
      <sharedItems containsBlank="1" count="30">
        <s v="1.QAing"/>
        <s v="6.To Alpha Test"/>
        <s v="0.Done"/>
        <s v="7.Doing"/>
        <s v="5.Alpha Testing"/>
        <e v="#N/A"/>
        <s v="0.Cancelled"/>
        <s v="2.To QA"/>
        <s v="4.To Feature Review"/>
        <s v="3.Feature Reviewing"/>
        <m/>
        <s v="" u="1"/>
        <s v="4.Feature Reviewing" u="1"/>
        <s v="2.QAing" u="1"/>
        <s v="9.Open" u="1"/>
        <s v="7.To Alpha Test" u="1"/>
        <s v="7.Open" u="1"/>
        <s v="6.Alpha Testing" u="1"/>
        <s v="3.To QA" u="1"/>
        <s v="06.Doing" u="1"/>
        <s v="07.To Do" u="1"/>
        <s v="01.Done" u="1"/>
        <s v="5.Doing" u="1"/>
        <s v="8.To Do" u="1"/>
        <s v="5.To Feature Review" u="1"/>
        <s v="6.To Do" u="1"/>
        <s v="8.Doing" u="1"/>
        <s v="05.To Feature Review" u="1"/>
        <s v="04.Feature Reviewing" u="1"/>
        <s v="08.Open" u="1"/>
      </sharedItems>
    </cacheField>
    <cacheField name="SubtaskOrderedStatus" numFmtId="0">
      <sharedItems containsBlank="1"/>
    </cacheField>
    <cacheField name="SubtaskOrderedFullDescription" numFmtId="0">
      <sharedItems containsBlank="1" count="8000">
        <s v="3.Doing &gt; Alpha Test | S | 00159 - Alpha test - Resolution"/>
        <e v="#N/A"/>
        <s v="0.Done &gt; QA | S | 00154 - QA for Bugs can be moved to Done anytime"/>
        <s v="0.Done &gt; Feature Review | S | 00153 - Review of Bugs can be moved to Done anytime"/>
        <s v="0.Done &gt; Alpha Test | S | 00151 - Alpha for Bugs can be moved to Done anytime"/>
        <s v="0.Cancelled &gt; Feature Review | S | 00150 - Review of Dashboard - New indicators"/>
        <s v="3.Doing &gt; Frontend Development | S | 00108 - Sub-task of the feature without assignee"/>
        <s v="0.Done &gt; Alpha Test | M | 00106 - Alpha for Dashboard - New indicators"/>
        <s v="0.Done &gt; Backend Development | S | 00091 - Fill Resolution when Done"/>
        <s v="3.Doing &gt; Sub-Task | M | 00089 - Primer Doc"/>
        <s v="0.Done &gt; QA | S | 00080 - QA for Chrome users cannot access taskboard using HTTPS"/>
        <s v="0.Done &gt; Feature Review | S | 00079 - Review of Chrome users cannot access taskboard using HTTPS"/>
        <s v="0.Done &gt; Alpha Test | S | 00078 - Alpha for Chrome users cannot access taskboard using HTTPS"/>
        <s v="0.Done &gt; Backend Development | S | 00077 - Show PRs aging"/>
        <s v="0.Done &gt; QA | S | 00072 - QA for Wip validator service REST"/>
        <s v="0.Done &gt; Feature Review | S | 00071 - Review of Wip validator service REST"/>
        <s v="0.Done &gt; Alpha Test | S | 00070 - Alpha for Wip validator service REST"/>
        <s v="0.Done &gt; Backend Development | M | 00061 - Wip validator service REST"/>
        <s v="0.Done &gt; QA | S | 00048 - QA for Some bugs about teams"/>
        <s v="0.Done &gt; Feature Review | S | 00047 - Review of Some bugs about teams"/>
        <s v="0.Done &gt; Alpha Test | S | 00046 - Alpha for Some bugs about teams"/>
        <s v="0.Done &gt; Frontend Development | M | 00045 - Some bugs about teams"/>
        <s v="0.Done &gt; QA | S | 00043 - QA for Update subtask when parent update some fields"/>
        <s v="0.Done &gt; Feature Review | S | 00042 - Review of Update subtask when parent update some fields"/>
        <s v="0.Done &gt; Alpha Test | S | 00041 - Alpha for Update subtask when parent update some fields"/>
        <s v="0.Done &gt; Backend Development | M | 00040 - Update subtask when parent update some fields"/>
        <s v="0.Done &gt; QA | S | 00038 - QA for Required Fields"/>
        <s v="0.Done &gt; Feature Review | S | 00037 - Review of Required Fields"/>
        <s v="0.Done &gt; Alpha Test | S | 00036 - Alpha for Required Fields"/>
        <s v="0.Done &gt; QA | S | 00035 - QA for Workflows Customizations"/>
        <s v="0.Done &gt; Feature Review | S | 00034 - Review of Workflows Customizations"/>
        <s v="0.Done &gt; Alpha Test | S | 00033 - Alpha for Workflows Customizations"/>
        <s v="0.Done &gt; Sub-Task | S | 00032 - Automation transition &quot;Open&quot; to &quot;To Do&quot; of parent issues"/>
        <s v="0.Done &gt; Sub-Task | S | 00031 - Add transition &quot;Doing&quot; to &quot;Done&quot; for issue type &quot;Sub-Task&quot;"/>
        <s v="0.Done &gt; Sub-Task | M | 00020 - Feature and Bug to require TSize fields"/>
        <s v="0.Done &gt; Sub-Task | XS | 00019 - Size fields for project GSSDLC"/>
        <s v="0.Done &gt; Sub-Task | M | 00018 - &quot;T-Shirt Size&quot; required for Task and sub-tasks"/>
        <s v="0.Cancelled &gt; Backend Development | S | 00013 - Create Jira Template project"/>
        <s v="0.Done &gt; Backend Development | 00012 - Create scripts to perform Taskboard configurations"/>
        <s v="0.Done &gt; QA | 00010 - QA for Hierarchical Class of Service (performance)"/>
        <s v="0.Done &gt; Feature Review | 00009 - Review of Hierarchical Class of Service (performance)"/>
        <s v="0.Done &gt; Alpha Test | 00008 - Alpha for Hierarchical Class of Service (performance)"/>
        <s v="0.Done &gt; QA | S | 00006 - QA for Multi-criteria search"/>
        <s v="0.Done &gt; Feature Review | 00005 - Review of Multi-criteria search"/>
        <s v="0.Done &gt; Alpha Test | 00004 - Alpha for Multi-criteria search"/>
        <s v="0.Done &gt; Backend Development | 00003 - Work with searching and hierarchical filter"/>
        <s v="3.Doing &gt; Sub-Task | M | 00157 - Research SCORM - 2"/>
        <s v="0.Done &gt; QA | S | 00156 - QA for The legacy id should match the siteId created from mocked data"/>
        <s v="0.Done &gt; Feature Review | S | 00155 - Review of The legacy id should match the siteId created from mocked data"/>
        <s v="0.Done &gt; QA | M | 00154 - QA for Missing learning record events"/>
        <s v="0.Done &gt; Feature Review | XS | 00153 - Review of Missing learning record events"/>
        <s v="0.Done &gt; Alpha Test | M | 00152 - Alpha for Missing learning record events"/>
        <s v="0.Done &gt; Backend Development | S | 00150 - Extract module for Authentication"/>
        <s v="0.Done &gt; Alpha Test | S | 00149 - Alpha for The legacy id should match the siteId created from mocked data"/>
        <s v="0.Done &gt; Frontend Development | S | 00148 - Missing learning record events"/>
        <s v="0.Done &gt; Backend Development | S | 00142 - Send Site.siteId on the API instead of Group.groupId"/>
        <s v="0.Done &gt; QA | S | 00141 - QA for Should only send learning records when log in as a learner "/>
        <s v="0.Done &gt; Feature Review | S | 00140 - Review of Should only send learning records when log in as a learner "/>
        <s v="0.Done &gt; Alpha Test | S | 00139 - Alpha for Should only send learning records when log in as a learner "/>
        <s v="0.Done &gt; Backend Development | S | 00135 - Change Add Site Listener to update existing versions"/>
        <s v="0.Done &gt; Sub-Task | S | 00134 - Redirect user to last visited page when login flow triggered"/>
        <s v="0.Done &gt; Alpha Bug | S | 00133 - Sort only work if bolth orderField and orderCollation is informed"/>
        <s v="0.Done &gt; Alpha Bug | S | 00132 - Sort field version in API doesn't work, must pass versionNumber"/>
        <s v="0.Done &gt; Feature Review | S | 00131 - Review of Add sorting capability to Site REST API"/>
        <s v="0.Done &gt; Backend Development | S | 00130 - Should only send learning records when log in as a learner "/>
        <s v="0.Done &gt; QA | S | 00129 - QA for Have too many errors for the developer license limit "/>
        <s v="0.Done &gt; Feature Review | S | 00128 - Review of Have too many errors for the developer license limit "/>
        <s v="0.Done &gt; Alpha Test | S | 00127 - Alpha for Have too many errors for the developer license limit "/>
        <s v="0.Done &gt; QA | S | 00126 - QA for Capture learning events"/>
        <s v="0.Done &gt; Feature Review | S | 00125 - Review of Capture learning events"/>
        <s v="0.Done &gt; QA | S | 00124 - QA for Capture user info"/>
        <s v="0.Done &gt; Feature Review | S | 00123 - Review of Capture user info"/>
        <s v="0.Done &gt; Alpha Bug | S | 00122 - Update expiration date doesn't not work"/>
        <s v="0.Done &gt; Sub-Task | S | 00120 - Set up Google workstation for POC"/>
        <s v="0.Done &gt; Alpha Test | S | 00119 - Alpha for Implement Celsus sync job to index Liferay Sites"/>
        <s v="3.Doing &gt; Tech Planning | S | 00118 - Tech Planning for Implement Celsus sync"/>
        <s v="0.Done &gt; Alpha Bug | S | 00117 - Cannot filter with some fields"/>
        <s v="0.Done &gt; QA | S | 00116 - QA for Notify Google LMS of User activity"/>
        <s v="0.Done &gt; QA | S | 00115 - QA for Enhanced Group REST Service"/>
        <s v="0.Done &gt; Feature Review | M | 00114 - Review of Enhanced Group REST Service"/>
        <s v="0.Done &gt; Alpha Bug | S | 00113 - GroupVersionLocalServiceImpl.searchGroupVersions: Setting start and end to 0"/>
        <s v="0.Done &gt; Alpha Bug | S | 00111 - No GroupStatus exists with the key {companyId=20116, key=null}"/>
        <s v="0.Done &gt; Alpha Bug | S | 00110 - Unresolved requirement: Import-Package: javax.servlet; version=&quot;[3.1.0,4.0.0)&quot;"/>
        <s v="0.Done &gt; QA | S | 00109 - QA for Add support for OpenID Connect Single Sign-on"/>
        <s v="0.Done &gt; Feature Review | S | 00108 - Review of Add support for OpenID Connect Single Sign-on"/>
        <s v="0.Done &gt; QA | S | 00107 - QA for Add version"/>
        <s v="0.Done &gt; Feature Review | S | 00106 - Review of Add version"/>
        <s v="0.Done &gt; Alpha Test | S | 00105 - Alpha for Add version"/>
        <s v="0.Done &gt; Alpha Bug | S | 00103 - Check if the site and version exists before adding a new version"/>
        <s v="0.Done &gt; Backend Development | S | 00102 - Dates fields should be saved in UTC"/>
        <s v="0.Done &gt; Backend Development | M | 00101 - Implement sorting"/>
        <s v="0.Done &gt; Alpha Test | S | 00100 - Alpha for Add sorting capability to Site REST API"/>
        <s v="0.Done &gt; Backend Development | S | 00097 - Implement Date Filtering for Group Versions "/>
        <s v="0.Done &gt; Alpha Bug | XS | 00096 - Return owner email instead of screen name"/>
        <s v="0.Done &gt; Alpha Bug | S | 00095 - Site friendly URL: return absolute, not relative"/>
        <s v="0.Done &gt; Alpha Test | S | 00094 - Alpha for Enhanced Group REST Service"/>
        <s v="0.Done &gt; Alpha Test | S | 00091 - Alpha for Add support for OpenID Connect Single Sign-on"/>
        <s v="0.Done &gt; Backend Development | S | 00090 - Create mock pages"/>
        <s v="0.Done &gt; Feature Review | S | 00089 - Review of Notify Google LMS of User activity"/>
        <s v="0.Cancelled &gt; Alpha Bug | S | 00088 - A learner should be able to see the private page if he/she has the permission for that page"/>
        <s v="0.Done &gt; Alpha Test | S | 00085 - Alpha for Capture learning events"/>
        <s v="0.Done &gt; Alpha Test | S | 00084 - Alpha for Capture user info"/>
        <s v="0.Done &gt; Alpha Bug | S | 00083 - Fix Invalid JSON"/>
        <s v="0.Done &gt; QA | S | 00081 - QA for Add status: draft, published, archived, invisible "/>
        <s v="0.Done &gt; Feature Review | S | 00080 - Review of Add status: draft, published, archived, invisible "/>
        <s v="0.Done &gt; Alpha Bug | S | 00079 - NullPointer Exception after login in "/>
        <s v="0.Done &gt; Alpha Test | S | 00078 - Tests within Google Environment"/>
        <s v="0.Done &gt; Backend Development | S | 00077 - Create module to create mock sites"/>
        <s v="0.Done &gt; Alpha Test | S | 00076 - Alpha for Add status: draft, published, archived, invisible "/>
        <s v="0.Done &gt; Backend Development | M | 00075 - Implement Group Version"/>
        <s v="3.Doing &gt; Frontend Development | L | 00073 - Implement Theme POC"/>
        <s v="3.Doing &gt; Tech Planning | M | 00072 - Discuss UI Architecture"/>
        <s v="3.Doing &gt; Feature Planning | S | 00071 - Discuss UX"/>
        <s v="0.Done &gt; Frontend Development | S | 00068 - Try running Google API against sample public service (ex: Calendar)"/>
        <s v="0.Done &gt; Frontend Development | S | 00067 - Error treatment"/>
        <s v="0.Done &gt; Backend Development | M | 00064 - Implement Celsus sync job"/>
        <s v="0.Done &gt; Sub-Task | M | 00063 - Set up Liferay CI"/>
        <s v="0.Done &gt; Sub-Task | S | 00062 - Set up search server for Liferay Dev"/>
        <s v="0.Cancelled &gt; Frontend Development | S | 00061 - Get open ID Connect Token from server"/>
        <s v="3.Doing &gt; Sub-Task | XS | 00060 - Update OIDC modules to latest from master"/>
        <s v="0.Done &gt; Frontend Development | M | 00059 - Send collected user information to Google LMS"/>
        <s v="0.Cancelled &gt; Sub-Task | S | 00058 - Set up Oracle database in Google local environment"/>
        <s v="0.Cancelled &gt; Sub-Task | S | 00057 - Set up Jenkins in Google local environment"/>
        <s v="0.Done &gt; Backend Development | S | 00054 - Add Alternative ID to Celsus learning record API"/>
        <s v="0.Done &gt; Backend Development | XS | 00053 - Add property definition for Liferay version number in Celsus"/>
        <s v="0.Done &gt; Backend Development | S | 00052 - Add logic to redirect unauthenticated users to login"/>
        <s v="0.Done &gt; Backend Development | XS | 00051 - Add &quot;Liferay&quot; to Celsus source system database"/>
        <s v="0.Done &gt; Backend Development | S | 00049 - Create module to auto-load users"/>
        <s v="0.Done &gt; Sub-Task | S | 00048 - Set up Liferay Dev Portal server"/>
        <s v="0.Done &gt; Frontend Development | S | 00047 - Edit theme to be based on classic theme"/>
        <s v="0.Done &gt; Backend Development | S | 00046 - Add expiration date - Backend Dev"/>
        <s v="0.Done &gt; Sub-Task | S | 00045 - Set up Liferay Workspace"/>
        <s v="0.Done &gt; Sub-Task | S | 00044 - OpenID Integration - Feature Planning"/>
        <s v="0.Done &gt; Frontend Development | S | 00043 - Calculate &quot;Action Status&quot;"/>
        <s v="0.Cancelled &gt; Backend Development | S | 00042 - Create a configurable OSGI property to obtein API endpoint"/>
        <s v="0.Cancelled &gt; Backend Development | S | 00041 - Create an scheduler to send information to LMS"/>
        <s v="0.Cancelled &gt; Backend Development | S | 00040 - Create a service builder to persist collected information"/>
        <s v="0.Done &gt; Tech Planning | S | 00039 - Notify Google LMS of User activity - Tech Planning"/>
        <s v="0.Done &gt; Sub-Task | S | 00038 - Status - Feature Planning"/>
        <s v="0.Done &gt; Backend Development | S | 00037 - Add status to Site service"/>
        <s v="0.Done &gt; Backend Development | S | 00036 - Create mock service Enhanced Group API"/>
        <s v="0.Done &gt; Feature Planning | S | 00035 - Define REST API for Enhanced Group"/>
        <s v="0.Done &gt; Backend Development | M | 00032 - Implement Session Expiration"/>
        <s v="0.Done &gt; Backend Development | S | 00031 - Backport OpenId Connect implementation to DXP"/>
        <s v="0.Done &gt; Sub-Task | M | 00030 - Research SCORM"/>
        <s v="0.Done &gt; Frontend Development | M | 00029 - Capture user info - JS Skeleton for collection user information"/>
        <s v="0.Done &gt; Tech Planning | S | 00028 - Capture user info - Tech Planning"/>
        <s v="0.Done &gt; Feature Planning | S | 00026 - Notify Google LMS of User activity - Feature Planning"/>
        <s v="0.Done &gt; Feature Planning | S | 00015 - Capture user info - Feature Planning"/>
        <s v="0.Done &gt; Backend Development | S | 00012 - Integrate REST API with Liferay service layer"/>
        <s v="0.Done &gt; Tech Planning | S | 00011 - Status - Tech Planning"/>
        <s v="0.Done &gt; Feature Planning | S | 00009 - Version - Feature Planning"/>
        <s v="0.Done &gt; QA | S | 00668 - QA for Feature without assignee CEMEXWEB"/>
        <s v="0.Done &gt; Feature Review | S | 00667 - Review of Feature without assignee CEMEXWEB"/>
        <s v="0.Done &gt; Alpha Test | S | 00666 - Alpha for Feature without assignee CEMEXWEB"/>
        <s v="0.Done &gt; Feature Review | S | 00663 - Review of Block Googlebot from doing a search "/>
        <s v="0.Done &gt; Feature Review | 00645 - Review of Allow HTTP between qa-staging and qa-live to test remote staging"/>
        <s v="0.Done &gt; Sub-Task | S | 00643 - Test email &quot;group&quot; with multiple emails"/>
        <s v="0.Done &gt; Sub-Task | S | 00642 - Verify that form emails work with a single email in the group"/>
        <s v="0.Done &gt; Feature Review | 00636 - Review of Use script to discover which web contents need to be fixed for ghost image issue"/>
        <s v="0.Done &gt; Feature Review | 00634 - Review of Build new QA environment."/>
        <s v="0.Done &gt; Feature Review | 00629 - Review of Configure workspace build to use NPM cache outside of the workspace"/>
        <s v="0.Done &gt; Feature Review | 00628 - Review of Make sure cemex.com redirects to www.cemex.com"/>
        <s v="0.Done &gt; Feature Review | 00627 - Review of Disable public access to the QA environment"/>
        <s v="0.Done &gt; Feature Review | 00626 - Review of Request a DNS update from Cemex to add subdomains to point to new AWS environment"/>
        <s v="0.Done &gt; Feature Review | 00625 - Review of Request SSL Certificate from Cemex for new website"/>
        <s v="0.Done &gt; Feature Review | 00624 - Review of Add FB Pixel snippet to theme"/>
        <s v="0.Done &gt; Feature Review | 00623 - Review of Enable staging from QA to PROD (guest site)"/>
        <s v="0.Done &gt; Feature Review | 00622 - Review of Patching does not work on Windows"/>
        <s v="0.Done &gt; Feature Review | 00621 - Review of Setup LCS activation"/>
        <s v="0.Done &gt; QA | S | 00620 - QA for Image Animations do not match mockups for Stories"/>
        <s v="0.Done &gt; Feature Review | S | 00619 - Review of Image Animations do not match mockups for Stories"/>
        <s v="0.Done &gt; QA | S | 00618 - QA for Home page &quot;More&quot; button does not work for Internet Explorer 10 or 11"/>
        <s v="0.Done &gt; Feature Review | S | 00617 - Review of Home page &quot;More&quot; button does not work for Internet Explorer 10 or 11"/>
        <s v="0.Done &gt; QA | S | 00616 - QA for Publish failed with the JSON formatting error"/>
        <s v="0.Done &gt; Feature Review | S | 00615 - Review of Publish failed with the JSON formatting error"/>
        <s v="0.Done &gt; Alpha Test | S | 00614 - Alpha for Publish failed with the JSON formatting error"/>
        <s v="0.Done &gt; QA | S | 00613 - QA for Indexing of Web Content has errors"/>
        <s v="0.Done &gt; Feature Review | S | 00612 - Review of Indexing of Web Content has errors"/>
        <s v="0.Done &gt; Alpha Test | S | 00611 - Alpha for Indexing of Web Content has errors"/>
        <s v="0.Done &gt; QA | S | 00610 - QA for In Cemex, fix where the theme gets placed in the bundle by workspace"/>
        <s v="0.Done &gt; Feature Review | S | 00609 - Review of In Cemex, fix where the theme gets placed in the bundle by workspace"/>
        <s v="0.Done &gt; QA | XS | 00608 - QA for Stock Ticker portlet has content that is not localized"/>
        <s v="0.Done &gt; QA | S | 00607 - QA for Page Fix for Careers page"/>
        <s v="0.Done &gt; Feature Review | S | 00606 - Review of Page Fix for Careers page"/>
        <s v="0.Done &gt; Alpha Test | S | 00605 - Alpha for Page Fix for Careers page"/>
        <s v="0.Done &gt; Feature Review | 00604 - Review of Create Earnings Webcast 1Q 17 page"/>
        <s v="0.Done &gt; Feature Review | 00600 - Review of Change country menu cut off vertically"/>
        <s v="0.Done &gt; Frontend Development | S | 00588 - Development for - Page Fix for Careers page"/>
        <s v="0.Done &gt; Feature Review | 00587 - Review of Create microsite page for Switzerland"/>
        <s v="0.Done &gt; Feature Review | 00586 - Review of Make the user Jose Alberto as a site admin"/>
        <s v="0.Done &gt; Feature Review | 00581 - Review of Change Reports page &quot;SEC Filings&quot; section to open in a new tab"/>
        <s v="0.Done &gt; Alpha Test | S | 00579 - Alpha for Image Animations do not match mockups for Stories"/>
        <s v="0.Done &gt; Alpha Test | S | 00577 - Alpha for Home page &quot;More&quot; button does not work for Internet Explorer 10 or 11"/>
        <s v="0.Done &gt; QA | S | 00574 - QA for Publishing via PROD ELB is failing"/>
        <s v="0.Done &gt; Feature Review | S | 00573 - Review of Publishing via PROD ELB is failing"/>
        <s v="0.Done &gt; Alpha Test | S | 00572 - Alpha for Publishing via PROD ELB is failing"/>
        <s v="0.Done &gt; Feature Review | 00571 - Review of Investigate rejected SVG icons in Chrome when using CDN"/>
        <s v="0.Done &gt; Feature Review | 00570 - Review of Build PROD definition and execute it in us-east-1"/>
        <s v="0.Done &gt; QA | S | 00564 - QA for Adjustments throughout the portal"/>
        <s v="0.Done &gt; Feature Review | S | 00563 - Review of Adjustments throughout the portal"/>
        <s v="0.Done &gt; Alpha Test | S | 00562 - Alpha for Adjustments throughout the portal"/>
        <s v="0.Done &gt; QA | XS | 00560 - QA for Custom 404 page"/>
        <s v="0.Done &gt; Feature Review | XS | 00559 - Review of Custom 404 page"/>
        <s v="0.Done &gt; Alpha Test | XS | 00558 - Alpha for Custom 404 page"/>
        <s v="0.Done &gt; Frontend Development | S | 00557 - Not found page"/>
        <s v="0.Done &gt; Frontend Development | XS | 00556 - About Us &gt; Our History - The Our Approach buttons aren't switching information. "/>
        <s v="0.Done &gt; Frontend Development | XS | 00555 - Media &gt; Stories - Update related articles layout"/>
        <s v="0.Done &gt; Frontend Development | S | 00554 - Change related articles layout"/>
        <s v="0.Done &gt; Frontend Development | XS | 00553 - Media &gt; Change link color in all subpages to 628fb6"/>
        <s v="0.Done &gt; Frontend Development | XS | 00552 - Products + Services &gt; Local Sales Contact - Tableau"/>
        <s v="0.Done &gt; Frontend Development | XS | 00551 - Building Solutions &gt; Pavements tab - Change color of the background to match images"/>
        <s v="0.Done &gt; Frontend Development | S | 00550 - Forms &gt; Adjust layout"/>
        <s v="0.Done &gt; Frontend Development | XS | 00548 - Careers &gt; Overview - In Spanish the content of the red and blue box is not displayed"/>
        <s v="0.Done &gt; Frontend Development | S | 00547 - Suppliers &gt; Sourcing Approach - Set tableau in &quot;Country Negociation&quot; button"/>
        <s v="0.Done &gt; Frontend Development | XS | 00546 - Investors &gt; Overview &gt; Calendar + Events - Buttons doesn't allow HTML content"/>
        <s v="0.Done &gt; Frontend Development | XS | 00545 - Investors &gt; Overview &gt; Calendar + Events - Fix links to pages"/>
        <s v="0.Done &gt; Frontend Development | S | 00544 - Expandable buttons anchors changed in production"/>
        <s v="0.Done &gt; Feature Review | XS | 00543 - Review of Stock Ticker portlet has content that is not localized"/>
        <s v="0.Done &gt; Alpha Test | XS | 00542 - Alpha for Stock Ticker portlet has content that is not localized"/>
        <s v="0.Done &gt; Frontend Development | M | 00540 - Fix Iframe width"/>
        <s v="0.Done &gt; Frontend Development | S | 00539 - Adjust management team images and descriptions"/>
        <s v="0.Done &gt; Frontend Development | XS | 00538 - Fix active expandable button arrows for 7 buttons on 13'' screen"/>
        <s v="0.Done &gt; Frontend Development | XS | 00536 - Investors &gt; Overview - Calendar + Events - Must be possible to include future dates"/>
        <s v="0.Done &gt; Frontend Development | S | 00535 - Home Page &gt; Article pointing to CEMEX Day 2017"/>
        <s v="0.Done &gt; Frontend Development | S | 00534 - Menu &gt; When in spanish the menu break on 12&quot; monitor"/>
        <s v="0.Done &gt; Frontend Development | XS | 00533 - Carrers &gt; Overview - Images from the buttons are too big"/>
        <s v="0.Done &gt; Frontend Development | XS | 00532 - Products + Services &gt; Trading - Remove de buttons &quot;Contact Us&quot; and &quot;Petcoke and coal trading&quot;. Place the content underneath"/>
        <s v="0.Done &gt; Frontend Development | S | 00531 - Standardize the font sizes from h1, h2, h3, h4"/>
        <s v="0.Done &gt; Frontend Development | XS | 00530 - CEMEX Day 2017 &gt; The banner must be bigger"/>
        <s v="0.Done &gt; Frontend Development | XS | 00529 - Investors &gt; Overview - Image on the square is breaking the layout on 15&quot; monitor when in spanish"/>
        <s v="0.Done &gt; Frontend Development | S | 00528 - Sustainability &gt; Overview - The image on the square on the left must occupy all the space."/>
        <s v="0.Cancelled &gt; Frontend Development | XS | 00527 - All links must be red"/>
        <s v="0.Done &gt; Sub-Task | XS | 00526 - Fix hero small square on overview pages for IE and Safari"/>
        <s v="0.Done &gt; Frontend Development | XS | 00525 - Small fixes and adjustments"/>
        <s v="0.Done &gt; Feature Review | 00524 - Review of Identify .lpkg files in default bundle which we don't need to speepup the initial Tomcat start"/>
        <s v="0.Done &gt; Frontend Development | S | 00522 - Theme &gt; Content should have min padding of 30px each side (not on mobiles)"/>
        <s v="0.Done &gt; Frontend Development | XS | 00521 - Locations page &gt; Remove white space on the bottom"/>
        <s v="0.Done &gt; Frontend Development | XS | 00520 - Producst &amp; Services &gt; Building Solutions "/>
        <s v="0.Done &gt; Frontend Development | XS | 00519 - Investors &gt; Overview &gt; Stock ticker number bigger on FULL HD"/>
        <s v="0.Done &gt; Feature Review | 00518 - Review of Research &amp; Apply URL Rewrite for URL containing String .aspx"/>
        <s v="0.Done &gt; Feature Review | 00513 - Review of Change &quot;submit for publication&quot; text to &quot;submit&quot;"/>
        <s v="0.Done &gt; Frontend Development | S | 00509 - Investors &gt; Adjust form for email subscription"/>
        <s v="0.Done &gt; Frontend Development | XS | 00507 - About us &gt; Our History: Text from square are not centralized"/>
        <s v="0.Cancelled &gt; Frontend Development | XS | 00506 - Investors &gt; Reports: Display Button &quot;Eventos Relevantes&quot; only in Spanish"/>
        <s v="0.Done &gt; Frontend Development | S | 00505 - Stories categories: Not changing language"/>
        <s v="0.Done &gt; Frontend Development | S | 00504 - User friendly way to create anchors"/>
        <s v="0.Done &gt; QA | XS | 00503 - QA for Adjust forms layouts"/>
        <s v="0.Done &gt; Feature Review | XS | 00502 - Review of Adjust forms layouts"/>
        <s v="0.Done &gt; Alpha Test | XS | 00501 - Alpha for Adjust forms layouts"/>
        <s v="0.Done &gt; Frontend Development | M | 00500 - Change IFrame height according to screen width"/>
        <s v="0.Done &gt; Frontend Development | S | 00499 - Products + Services &gt; Overview - Adjust layout"/>
        <s v="0.Done &gt; QA | 00497 - QA for Create a sign in page"/>
        <s v="0.Done &gt; Feature Review | 00496 - Review of Create a sign in page"/>
        <s v="0.Done &gt; Alpha Test | 00495 - Alpha for Create a sign in page"/>
        <s v="0.Done &gt; QA | 00494 - QA for Adjust layout of stock ticker in different screen sizes"/>
        <s v="0.Done &gt; Feature Review | 00493 - Review of Adjust layout of stock ticker in different screen sizes"/>
        <s v="0.Done &gt; QA | 00492 - QA for Our History &gt; Adjust padding in map for IPhone"/>
        <s v="0.Done &gt; Feature Review | 00491 - Review of Our History &gt; Adjust padding in map for IPhone"/>
        <s v="0.Done &gt; QA | 00490 - QA for Homepage &gt; Change &quot;Media and Events&quot; section"/>
        <s v="0.Done &gt; Feature Review | 00489 - Review of Homepage &gt; Change &quot;Media and Events&quot; section"/>
        <s v="0.Done &gt; QA | 00488 - QA for Footer"/>
        <s v="0.Done &gt; Feature Review | 00487 - Review of Footer"/>
        <s v="0.Done &gt; QA | 00486 - QA for Search function on menu bar"/>
        <s v="0.Done &gt; Feature Review | 00485 - Review of Search function on menu bar"/>
        <s v="0.Done &gt; Alpha Test | 00484 - Alpha for Search function on menu bar"/>
        <s v="0.Done &gt; QA | 00483 - QA for Media &gt; Overview"/>
        <s v="0.Done &gt; Feature Review | 00482 - Review of Media &gt; Overview"/>
        <s v="0.Done &gt; Alpha Test | S | 00481 - Alpha for Footer"/>
        <s v="0.Done &gt; Alpha Test | 00480 - Alpha for Adjust layout of stock ticker in different screen sizes"/>
        <s v="0.Done &gt; Frontend Development | S | 00478 - Form - Place forms in all pages"/>
        <s v="0.Done &gt; Feature Review | 00477 - Review of Investigate 413 Request Entity Too Large when uploading file &gt; 1MB"/>
        <s v="0.Done &gt; Frontend Development | S | 00475 - Products + Services &gt; Building Solutions - Buttons stacked without necessity"/>
        <s v="0.Done &gt; Frontend Development | S | 00474 - Products + Services &gt; Trading &gt; &quot;Construction Systems&quot; - Subtitle font smaller than paragraph, display text on the side of image"/>
        <s v="0.Done &gt; Frontend Development | XS | 00473 - Investors &gt; Corporate Governance &gt; &quot;Cemex and the NYSE&quot; - Fix table layout"/>
        <s v="0.Done &gt; Frontend Development | XS | 00472 - Investors &gt; Corporate Governance &gt; &quot;Management Team&quot; - Team names should be white"/>
        <s v="0.Done &gt; Frontend Development | M | 00471 - Investors &gt; Reports - Should load with button &quot;Reports&quot; open"/>
        <s v="0.Done &gt; Alpha Test | 00470 - Alpha for Our History &gt; Adjust padding in map for IPhone"/>
        <s v="0.Done &gt; Frontend Development | M | 00469 - Investors &gt; &quot;View all Report&quot; - Button should redirect to page &quot;Reports&quot;"/>
        <s v="0.Done &gt; Frontend Development | S | 00468 - Investors &gt; Calendar - The button more should be hidden when there is no event details"/>
        <s v="0.Done &gt; Frontend Development | XS | 00467 - Investors &gt; Calendar - Change date format when in spanish"/>
        <s v="0.Done &gt; Frontend Development | M | 00466 - Suppliers &gt; Overview - Layout of squares break on 15&quot; monitor"/>
        <s v="0.Done &gt; Frontend Development | S | 00465 - Forms - Replace form when language changes"/>
        <s v="0.Done &gt; Frontend Development | XS | 00464 - Investors &gt; Overview - Link &quot;Board of Directors&quot; redirect to page, but display the content out of screen"/>
        <s v="0.Done &gt; Sub-Task | M | 00463 - Scrum master - March"/>
        <s v="0.Done &gt; Feature Review | 00460 - Review of Test stronger instance types to see relation to slow Liferay startup"/>
        <s v="0.Done &gt; Alpha Test | 00459 - Alpha for Media &gt; Overview"/>
        <s v="0.Done &gt; Frontend Development | S | 00457 - Media &gt; Overview Page"/>
        <s v="0.Done &gt; Alpha Test | 00454 - Alpha for Homepage &gt; Change &quot;Media and Events&quot; section"/>
        <s v="0.Done &gt; QA | 00453 - QA for Page Legal "/>
        <s v="0.Done &gt; Feature Review | 00452 - Review of Page Legal "/>
        <s v="0.Done &gt; Alpha Test | 00451 - Alpha for Page Legal "/>
        <s v="0.Done &gt; QA | 00450 - QA for Careers &gt; Life at Cemex"/>
        <s v="0.Done &gt; Feature Review | 00449 - Review of Careers &gt; Life at Cemex"/>
        <s v="0.Done &gt; QA | 00448 - QA for Careers &gt; Locations and Functions"/>
        <s v="0.Done &gt; Feature Review | 00447 - Review of Careers &gt; Locations and Functions"/>
        <s v="0.Done &gt; QA | 00446 - QA for In overview pages the banner and image below must fill in all screen size"/>
        <s v="0.Done &gt; Feature Review | 00445 - Review of In overview pages the banner and image below must fill in all screen size"/>
        <s v="0.Done &gt; Alpha Test | 00444 - Alpha for Careers &gt; Locations and Functions"/>
        <s v="0.Done &gt; QA | 00442 - QA for Related articles"/>
        <s v="0.Done &gt; Feature Review | 00441 - Review of Related articles"/>
        <s v="0.Done &gt; QA | 00440 - QA for Site map"/>
        <s v="0.Done &gt; Feature Review | 00439 - Review of Site map"/>
        <s v="0.Done &gt; Alpha Test | 00438 - Alpha for Site map"/>
        <s v="0.Done &gt; Alpha Test | S | 00437 - Alpha for Related articles"/>
        <s v="0.Done &gt; QA | 00435 - QA for Global Solutions"/>
        <s v="0.Done &gt; Feature Review | 00434 - Review of Global Solutions"/>
        <s v="0.Done &gt; Frontend Development | XS | 00429 - Images taking whole page"/>
        <s v="0.Done &gt; Frontend Development | S | 00428 - Footnotes text"/>
        <s v="0.Done &gt; Frontend Development | S | 00427 - Adjust calendar on investor overview"/>
        <s v="0.Done &gt; Frontend Development | S | 00426 - Change layout of images displaying in page"/>
        <s v="0.Done &gt; Frontend Development | S | 00425 - Format the header of tables"/>
        <s v="0.Done &gt; Frontend Development | S | 00424 - Buttons should not be mandatory"/>
        <s v="0.Done &gt; Frontend Development | S | 00423 - Links must have anchors"/>
        <s v="0.Done &gt; Frontend Development | XS | 00422 - Can't edit the name in Spanish in the Management Team page"/>
        <s v="0.Done &gt; Frontend Development | S | 00421 - Have more than one recipient of the form based on a field"/>
        <s v="0.Done &gt; Frontend Development | XS | 00420 - Adjust the padding in the dark gray area of buttons"/>
        <s v="0.Done &gt; Frontend Development | XS | 00419 - Change the color of visited links"/>
        <s v="0.Done &gt; Frontend Development | M | 00418 - Image to identify external links"/>
        <s v="0.Done &gt; Frontend Development | S | 00417 - Must not change the menu on reload"/>
        <s v="0.Done &gt; Alpha Test | 00415 - Alpha for Careers &gt; Life at Cemex"/>
        <s v="0.Done &gt; Alpha Test | 00414 - Alpha for In overview pages the banner and image below must fill in all screen size"/>
        <s v="0.Done &gt; Frontend Development | S | 00413 - Search function on menu bar"/>
        <s v="0.Done &gt; QA | 00411 - QA for Format text and add links to image description"/>
        <s v="0.Done &gt; Feature Review | 00410 - Review of Format text and add links to image description"/>
        <s v="0.Done &gt; Alpha Test | XS | 00409 - Alpha for Format text and add links to image description"/>
        <s v="0.Done &gt; Feature Review | S | 00404 - Review of Add Basic auth for QA environment"/>
        <s v="0.Done &gt; Frontend Development | XS | 00402 - Careers &gt; Locations and Functions"/>
        <s v="0.Done &gt; Frontend Development | S | 00400 - Legal Page"/>
        <s v="0.Done &gt; Frontend Development | S | 00399 - Site map"/>
        <s v="0.Done &gt; Frontend Development | XS | 00398 - Life at Cemex"/>
        <s v="0.Done &gt; Feature Review | 00395 - Review of Redirect to a friendly &quot;page not found&quot;"/>
        <s v="0.Done &gt; Feature Review | S | 00394 - Review of Install Audience Targeting on QA servers"/>
        <s v="0.Done &gt; Alpha Test | XS | 00393 - Alpha for Global Solutions"/>
        <s v="0.Done &gt; QA | 00392 - QA for Our History"/>
        <s v="0.Done &gt; Feature Review | 00391 - Review of Our History"/>
        <s v="0.Done &gt; Alpha Test | 00390 - Alpha for Our History"/>
        <s v="0.Done &gt; QA | 00388 - QA for Become a supplier"/>
        <s v="0.Done &gt; Feature Review | 00387 - Review of Become a supplier"/>
        <s v="0.Done &gt; QA | 00386 - QA for Sustainable Sourcing"/>
        <s v="0.Done &gt; Feature Review | 00385 - Review of Sustainable Sourcing"/>
        <s v="0.Done &gt; QA | 00384 - QA for Reports Page"/>
        <s v="0.Done &gt; Feature Review | 00383 - Review of Reports Page"/>
        <s v="0.Done &gt; QA | 00382 - QA for Break page buttons evenly, centered"/>
        <s v="0.Done &gt; Feature Review | 00381 - Review of Break page buttons evenly, centered"/>
        <s v="0.Done &gt; Frontend Development | S | 00380 - Adjust layout of stock ticker in different screen sizes"/>
        <s v="0.Done &gt; Frontend Development | S | 00378 - Our History &gt; Configure map from tableau"/>
        <s v="0.Done &gt; Alpha Test | XS | 00376 - Alpha for Reports Page"/>
        <s v="0.Done &gt; Frontend Development | S | 00375 - Adjust Reports Page"/>
        <s v="0.Done &gt; Alpha Test | 00374 - Alpha for Sustainable Sourcing"/>
        <s v="0.Done &gt; Frontend Development | M | 00373 - Sustainable Sourcing"/>
        <s v="0.Done &gt; Alpha Test | 00372 - Alpha for Become a supplier"/>
        <s v="0.Done &gt; QA | 00371 - QA for Services Page"/>
        <s v="0.Done &gt; Feature Review | 00370 - Review of Services Page"/>
        <s v="0.Done &gt; QA | 00369 - QA for Choose the section of the image to show"/>
        <s v="0.Done &gt; QA | 00368 - QA for Include videos on the full story page"/>
        <s v="0.Done &gt; Feature Review | 00367 - Review of Include videos on the full story page"/>
        <s v="0.Done &gt; QA | 00366 - QA for Sourcing Approach"/>
        <s v="0.Done &gt; Feature Review | 00365 - Review of Sourcing Approach"/>
        <s v="0.Done &gt; QA | 00364 - QA for Set maximum width for pages in 1300 px"/>
        <s v="0.Done &gt; Feature Review | 00363 - Review of Set maximum width for pages in 1300 px"/>
        <s v="0.Done &gt; QA | 00362 - QA for About Us &gt; Position Papers"/>
        <s v="0.Done &gt; Feature Review | 00361 - Review of About Us &gt; Position Papers"/>
        <s v="0.Done &gt; QA | 00360 - QA for Careers Page"/>
        <s v="0.Done &gt; Feature Review | 00359 - Review of Careers Page"/>
        <s v="0.Done &gt; QA | 00358 - QA for Suppliers Overview"/>
        <s v="0.Done &gt; Feature Review | 00357 - Review of Suppliers Overview"/>
        <s v="0.Done &gt; QA | 00356 - QA for Building Solutions"/>
        <s v="0.Done &gt; Feature Review | 00355 - Review of Building Solutions"/>
        <s v="0.Done &gt; QA | 00354 - QA for Key Company Data"/>
        <s v="0.Done &gt; Feature Review | 00353 - Review of Key Company Data"/>
        <s v="0.Done &gt; QA | 00352 - QA for White spaces above images in story pages template 2"/>
        <s v="0.Done &gt; Feature Review | 00351 - Review of White spaces above images in story pages template 2"/>
        <s v="0.Done &gt; QA | 00350 - QA for Internet Explorer Story List Text Missing"/>
        <s v="0.Done &gt; Feature Review | 00349 - Review of Internet Explorer Story List Text Missing"/>
        <s v="0.Done &gt; QA | 00348 - QA for Stories page without footer"/>
        <s v="0.Done &gt; Feature Review | 00347 - Review of Stories page without footer"/>
        <s v="0.Done &gt; QA | 00346 - QA for Add behavior to Homepage links"/>
        <s v="0.Done &gt; Feature Review | 00345 - Review of Add behavior to Homepage links"/>
        <s v="0.Done &gt; QA | 00344 - QA for Our history page without timeline section"/>
        <s v="0.Done &gt; Feature Review | 00343 - Review of Our history page without timeline section"/>
        <s v="0.Done &gt; QA | 00342 - QA for Carousel for full story pages"/>
        <s v="0.Done &gt; Feature Review | 00341 - Review of Carousel for full story pages"/>
        <s v="0.Done &gt; Feature Review | 00340 - Review of Choose the section of the image to show"/>
        <s v="0.Done &gt; Alpha Test | 00339 - Alpha for Sourcing Approach"/>
        <s v="0.Done &gt; QA | 00338 - QA for Adjust company profile page"/>
        <s v="0.Done &gt; Feature Review | 00337 - Review of Adjust company profile page"/>
        <s v="0.Done &gt; QA | 00336 - QA for HomePage is not adjusting to fit correctly on 1366x768"/>
        <s v="0.Done &gt; Feature Review | 00335 - Review of HomePage is not adjusting to fit correctly on 1366x768"/>
        <s v="0.Done &gt; Alpha Test | 00333 - Alpha for Break page buttons evenly, centered"/>
        <s v="0.Done &gt; Frontend Development | M | 00332 - Become a supplier"/>
        <s v="0.Done &gt; Frontend Development | M | 00330 - Sourcing Approach"/>
        <s v="0.Done &gt; Alpha Test | 00327 - Alpha for Set maximum width for pages in 1300 px"/>
        <s v="0.Done &gt; QA | 00326 - QA for Stock ticker portlet"/>
        <s v="0.Done &gt; Feature Review | 00325 - Review of Stock ticker portlet"/>
        <s v="0.Done &gt; QA | 00324 - QA for Products + Service &gt; Trading"/>
        <s v="0.Done &gt; Feature Review | 00323 - Review of Products + Service &gt; Trading"/>
        <s v="0.Done &gt; Alpha Test | 00321 - Alpha for Stock ticker portlet"/>
        <s v="0.Done &gt; Sub-Task | 00317 - Re-generate previews of pdf files after fix is installed (if needed)"/>
        <s v="0.Done &gt; Alpha Test | XS | 00315 - Alpha for Carousel for full story pages"/>
        <s v="0.Done &gt; Alpha Test | 00314 - Alpha for Adjust company profile page"/>
        <s v="0.Done &gt; Alpha Test | XS | 00313 - Alpha for Key Company Data"/>
        <s v="0.Done &gt; Alpha Test | 00312 - Alpha for White spaces above images in story pages template 2"/>
        <s v="0.Done &gt; Alpha Test | 00311 - Alpha for Internet Explorer Story List Text Missing"/>
        <s v="0.Done &gt; Alpha Test | XS | 00310 - Alpha for Include videos on the full story page"/>
        <s v="0.Done &gt; Frontend Development | S | 00309 - Set maximum width for pages in 1300 px"/>
        <s v="0.Done &gt; Frontend Development | S | 00307 - Break page buttons evenly"/>
        <s v="0.Done &gt; Feature Review | S | 00305 - Review of Install fixes for PDF preview on QA env"/>
        <s v="0.Cancelled &gt; Sub-Task | M | 00304 - Auto-refresh price"/>
        <s v="0.Done &gt; Sub-Task | M | 00303 - Add decimals to the hundredth place"/>
        <s v="0.Done &gt; Sub-Task | M | 00302 - Adjust order of stock exchanges"/>
        <s v="0.Done &gt; Alpha Test | 00301 - Alpha for Products + Service &gt; Trading"/>
        <s v="0.Done &gt; Frontend Development | S | 00300 - Trading Page"/>
        <s v="0.Done &gt; Alpha Test | 00299 - Alpha for HomePage is not adjusting to fit correctly on 1366x768"/>
        <s v="0.Done &gt; Alpha Test | XS | 00298 - Alpha for Choose the section of the image to show"/>
        <s v="0.Done &gt; Alpha Test | 00296 - Alpha for About Us &gt; Position Papers"/>
        <s v="0.Done &gt; Frontend Development | XS | 00294 - Position Papers page"/>
        <s v="0.Done &gt; Frontend Development | M | 00292 - Choose the section of the image to show"/>
        <s v="0.Done &gt; Alpha Test | XS | 00291 - Alpha for Add behavior to Homepage links"/>
        <s v="0.Done &gt; Frontend Development | S | 00290 - Format text and add links to image description"/>
        <s v="0.Done &gt; Frontend Development | M | 00289 - White spaces in story pages above images"/>
        <s v="0.Done &gt; Frontend Development | M | 00288 - Fix home page scroll on 1366x768"/>
        <s v="0.Done &gt; QA | 00287 - QA for Redirect Not Allowed"/>
        <s v="0.Done &gt; Feature Review | 00286 - Review of Redirect Not Allowed"/>
        <s v="0.Done &gt; Frontend Development | S | 00285 - Internet Explorer Story List Text Missing"/>
        <s v="0.Done &gt; Alpha Test | 00284 - Alpha for Stories page without footer"/>
        <s v="0.Done &gt; Alpha Test | XS | 00282 - Alpha for Careers Page"/>
        <s v="0.Done &gt; Frontend Development | XS | 00281 - Careers Page"/>
        <s v="0.Done &gt; Alpha Test | XS | 00279 - Alpha for Suppliers Overview"/>
        <s v="0.Done &gt; Alpha Test | XS | 00278 - Alpha for Services Page"/>
        <s v="0.Done &gt; QA | 00277 - QA for Debt Information"/>
        <s v="0.Done &gt; Feature Review | 00276 - Review of Debt Information"/>
        <s v="0.Done &gt; Alpha Test | XS | 00275 - Alpha for Debt Information"/>
        <s v="0.Done &gt; QA | 00274 - QA for Corporate Governance Page"/>
        <s v="0.Done &gt; Feature Review | 00273 - Review of Corporate Governance Page"/>
        <s v="0.Done &gt; QA | 00272 - QA for Stock Information page"/>
        <s v="0.Done &gt; Feature Review | 00271 - Review of Stock Information page"/>
        <s v="0.Done &gt; QA | 00270 - QA for Products Overview"/>
        <s v="0.Done &gt; Feature Review | 00269 - Review of Products Overview"/>
        <s v="0.Done &gt; Alpha Test | XS | 00268 - Alpha for Building Solutions"/>
        <s v="0.Done &gt; Frontend Development | S | 00267 - Suppliers overview"/>
        <s v="0.Done &gt; Alpha Test | XS | 00264 - Alpha for Corporate Governance Page"/>
        <s v="0.Done &gt; Sub-Task | 00263 - Debug why service is not working on initial build"/>
        <s v="0.Done &gt; Alpha Test | XS | 00262 - Alpha for Products Overview"/>
        <s v="0.Done &gt; Alpha Test | XS | 00261 - Alpha for Stock Information page"/>
        <s v="0.Done &gt; Feature Review | S | 00260 - Review of Allow patches to be source-controlled and installed into bundle by workspace"/>
        <s v="0.Done &gt; Alpha Test | XS | 00259 - Alpha for Our history page without timeline section"/>
        <s v="0.Done &gt; Frontend Development | XS | 00258 - White spaces above images in story pages template 2"/>
        <s v="0.Done &gt; Frontend Development | M | 00257 - Building Solutions"/>
        <s v="0.Done &gt; Frontend Development | S | 00256 - Services Page"/>
        <s v="0.Done &gt; Frontend Development | M | 00255 - Key Company Data"/>
        <s v="0.Cancelled &gt; Frontend Development | XS | 00254 - Add behavior to concrete incubator link"/>
        <s v="0.Done &gt; Frontend Development | XS | 00253 - Carousel for full story page"/>
        <s v="0.Done &gt; Frontend Development | XS | 00252 - Include videos on the full story page"/>
        <s v="0.Done &gt; Frontend Development | M | 00251 - Related articles"/>
        <s v="0.Cancelled &gt; Frontend Development | XS | 00250 - Unified boiler plate text"/>
        <s v="0.Done &gt; Frontend Development | XS | 00249 - Add behavior to Homepage links"/>
        <s v="0.Done &gt; Frontend Development | S | 00248 - Stock information"/>
        <s v="0.Done &gt; Frontend Development | S | 00247 - Corporate Governance"/>
        <s v="0.Done &gt; Frontend Development | M | 00246 - Debt Information"/>
        <s v="0.Done &gt; Sub-Task | S | 00245 - Work on frontend / ADT / UI"/>
        <s v="0.Done &gt; Sub-Task | 00244 - Investigate more into background task issue"/>
        <s v="0.Done &gt; Sub-Task | 00243 - Refactor backend"/>
        <s v="0.Done &gt; QA | 00242 - QA for Sustainability Overview"/>
        <s v="0.Done &gt; Feature Review | 00241 - Review of Sustainability Overview"/>
        <s v="0.Done &gt; QA | 00240 - QA for Press Releases Page"/>
        <s v="0.Done &gt; Feature Review | 00239 - Review of Press Releases Page"/>
        <s v="0.Done &gt; Alpha Test | XS | 00238 - Alpha for Press Releases Page"/>
        <s v="0.Done &gt; Frontend Development | M | 00231 - Products Overview Page"/>
        <s v="0.Done &gt; Frontend Development | M | 00229 - Our history"/>
        <s v="0.Done &gt; Alpha Test | S | 00226 - Alpha for In Cemex, fix where the theme gets placed in the bundle by workspace"/>
        <s v="0.Cancelled &gt; Feature Review | S | 00224 - Review of As a user, I can see the Cemex stock price for NYSE and BMV"/>
        <s v="0.Done &gt; Alpha Test | S | 00223 - Alpha for Sustainability Overview"/>
        <s v="0.Done &gt; Feature Review | S | 00222 - Review of Research: Error when creating a WebContent with nested WebContent"/>
        <s v="0.Done &gt; Sub-Task | 00221 - Pull in data from Eurolandir XML"/>
        <s v="0.Done &gt; Sub-Task | 00219 - Change service to have a composite primary key"/>
        <s v="0.Done &gt; QA | 00217 - QA for Country micro site subpages"/>
        <s v="0.Done &gt; Feature Review | 00216 - Review of Country micro site subpages"/>
        <s v="0.Done &gt; QA | 00215 - QA for Ethics and compliance page"/>
        <s v="0.Done &gt; Feature Review | 00214 - Review of Ethics and compliance page"/>
        <s v="0.Done &gt; QA | 00213 - QA for Company profile page"/>
        <s v="0.Done &gt; Feature Review | 00212 - Review of Company profile page"/>
        <s v="0.Done &gt; Frontend Development | M | 00209 - Press Releases Page"/>
        <s v="0.Done &gt; QA | 00206 - QA for Management Team"/>
        <s v="0.Done &gt; Feature Review | 00205 - Review of Management Team"/>
        <s v="0.Done &gt; Alpha Test | XS | 00204 - Alpha for Management Team"/>
        <s v="0.Done &gt; QA | 00203 - QA for Make bootstrap grid match theme media widths"/>
        <s v="0.Done &gt; Feature Review | 00202 - Review of Make bootstrap grid match theme media widths"/>
        <s v="0.Done &gt; Alpha Test | 00201 - Alpha for Make bootstrap grid match theme media widths"/>
        <s v="0.Done &gt; QA | 00200 - QA for Fix java script errors"/>
        <s v="0.Done &gt; Feature Review | 00199 - Review of Fix java script errors"/>
        <s v="0.Done &gt; Alpha Test | 00198 - Alpha for Fix java script errors"/>
        <s v="0.Done &gt; Frontend Development | XS | 00197 - Adjust company profile page"/>
        <s v="0.Done &gt; Frontend Development | M | 00195 - Make bootstrap grid match theme media widths"/>
        <s v="0.Done &gt; Sub-Task | M | 00193 - Scrum master - February - 1 to 28"/>
        <s v="0.Done &gt; QA | 00192 - QA for Country micro site single page"/>
        <s v="0.Done &gt; Feature Review | 00191 - Review of Country micro site single page"/>
        <s v="0.Done &gt; Alpha Test | XS | 00190 - Alpha for Country micro site single page"/>
        <s v="0.Done &gt; Frontend Development | M | 00189 - Fix Javascript errors"/>
        <s v="0.Done &gt; Frontend Development | M | 00187 - Sustainability Overview"/>
        <s v="0.Done &gt; Alpha Test | XS | 00186 - Alpha for Company profile page"/>
        <s v="0.Done &gt; Alpha Test | XS | 00182 - Alpha for Ethics and compliance page"/>
        <s v="0.Done &gt; Frontend Development | S | 00181 - Management Team"/>
        <s v="0.Done &gt; Alpha Test | 00170 - Alpha for Redirect Not Allowed"/>
        <s v="0.Done &gt; Frontend Development | M | 00165 - Company profile page"/>
        <s v="0.Done &gt; Alpha Test | XS | 00163 - Alpha for Country micro site subpages"/>
        <s v="0.Done &gt; QA | 00160 - QA for Menu not working when on mobile mode"/>
        <s v="0.Done &gt; Feature Review | 00159 - Review of Menu not working when on mobile mode"/>
        <s v="0.Done &gt; Alpha Test | 00158 - Alpha for Menu not working when on mobile mode"/>
        <s v="0.Done &gt; QA | 00157 - QA for Asset publisher filter"/>
        <s v="0.Done &gt; Feature Review | 00156 - Review of Asset publisher filter"/>
        <s v="0.Done &gt; Alpha Test | S | 00155 - Alpha for Asset publisher filter"/>
        <s v="0.Done &gt; QA | 00154 - QA for Adjust homepage layout in different screen resolutions"/>
        <s v="0.Done &gt; Feature Review | 00153 - Review of Adjust homepage layout in different screen resolutions"/>
        <s v="0.Done &gt; Frontend Development | S | 00148 - Create micro site page"/>
        <s v="0.Done &gt; Alpha Test | XS | 00147 - Alpha for Adjust homepage layout in different screen resolutions"/>
        <s v="0.Done &gt; Frontend Development | M | 00146 - Ethics and compliance page"/>
        <s v="0.Done &gt; Feature Planning | XS | 00137 - Analyze the best options to select the part of the image to display"/>
        <s v="0.Done &gt; QA | 00135 - QA for Language selection functionality"/>
        <s v="0.Done &gt; QA | 00134 - QA for Ajustments in full stories layout"/>
        <s v="0.Done &gt; Feature Review | 00133 - Review of Language selection functionality"/>
        <s v="0.Done &gt; Feature Review | 00132 - Review of Ajustments in full stories layout"/>
        <s v="0.Done &gt; Alpha Test | XS | 00131 - Alpha for Ajustments in full stories layout"/>
        <s v="0.Done &gt; Alpha Test | XS | 00130 - Alpha for Language selection functionality"/>
        <s v="0.Done &gt; Frontend Development | M | 00129 - Adjust homepage layout in different screen resolutions"/>
        <s v="0.Done &gt; QA | 00127 - QA for Full story version 4"/>
        <s v="0.Done &gt; QA | 00126 - QA for Story carrousel on homepage does not animate (zoom)"/>
        <s v="0.Done &gt; Feature Review | 00125 - Review of Full story version 4"/>
        <s v="0.Done &gt; Feature Review | 00124 - Review of Story carrousel on homepage does not animate (zoom)"/>
        <s v="0.Done &gt; Frontend Development | M | 00123 - Language selection functionality"/>
        <s v="0.Done &gt; Alpha Test | 00122 - Alpha for Story carrousel on homepage does not animate (zoom)"/>
        <s v="0.Done &gt; Frontend Development | M | 00121 - Add zoom animation to featured stories template"/>
        <s v="0.Done &gt; Frontend Development | S | 00117 - Adjustments in full stories layout"/>
        <s v="0.Done &gt; Alpha Test | XS | 00116 - Alpha for Full story version 4"/>
        <s v="0.Done &gt; QA | 00114 - QA for Questions Portlet"/>
        <s v="0.Done &gt; Feature Review | 00113 - Review of Questions Portlet"/>
        <s v="0.Done &gt; QA | 00112 - QA for Events + Calendar Portlet"/>
        <s v="0.Done &gt; Feature Review | 00111 - Review of Events + Calendar Portlet"/>
        <s v="0.Done &gt; QA | 00110 - QA for Webcontent - Investors to Key Statistics"/>
        <s v="0.Done &gt; Feature Review | 00109 - Review of Webcontent - Investors to Key Statistics"/>
        <s v="0.Done &gt; Frontend Development | S | 00108 - Full story version 4"/>
        <s v="0.Done &gt; QA | 00107 - QA for Full story version 2"/>
        <s v="0.Done &gt; Feature Review | 00106 - Review of Full story version 2"/>
        <s v="0.Done &gt; QA | 00105 - QA for Modern tile with &quot;MORE&quot; animation"/>
        <s v="0.Done &gt; QA | 00104 - QA for Concrete Incubator webcontent"/>
        <s v="0.Done &gt; Feature Review | 00103 - Review of Concrete Incubator webcontent"/>
        <s v="0.Done &gt; QA | 00102 - QA for Show full story on Media Center"/>
        <s v="0.Done &gt; Feature Review | 00101 - Review of Show full story on Media Center"/>
        <s v="0.Done &gt; Alpha Bug | S | 00100 - Layout breaks on mobile mode"/>
        <s v="0.Done &gt; QA | 00099 - QA for Asset publisher layout"/>
        <s v="0.Done &gt; Feature Review | 00098 - Review of Asset publisher layout"/>
        <s v="0.Done &gt; QA | 00097 - QA for Asset publisher - Simple version"/>
        <s v="0.Done &gt; Feature Review | 00096 - Review of Asset publisher - Simple version"/>
        <s v="0.Done &gt; QA | 00094 - QA for Country Selection content"/>
        <s v="0.Done &gt; Feature Review | 00093 - Review of Country Selection content"/>
        <s v="0.Done &gt; Alpha Test | S | 00092 - Alpha for Country Selection content"/>
        <s v="0.Done &gt; QA | 00091 - QA for Place remaining Webcontents on Homepage"/>
        <s v="0.Done &gt; Feature Review | 00090 - Review of Place remaining Webcontents on Homepage"/>
        <s v="0.Done &gt; QA | 00089 - QA for Carousel with three images and timer"/>
        <s v="0.Done &gt; Feature Review | 00088 - Review of Carousel with three images and timer"/>
        <s v="0.Done &gt; Feature Review | 00086 - Review of Modern tile with &quot;MORE&quot; animation"/>
        <s v="0.Done &gt; QA | 00085 - QA for Place webcontent in the grid acording to wireframe"/>
        <s v="0.Done &gt; Feature Review | 00084 - Review of Place webcontent in the grid acording to wireframe"/>
        <s v="0.Done &gt; QA | 00083 - QA for Design menus"/>
        <s v="0.Done &gt; Feature Review | 00082 - Review of Design menus"/>
        <s v="0.Done &gt; Sub-Task | L | 00081 - Scrum master - January - 16 to 31"/>
        <s v="0.Done &gt; Alpha Test | S | 00080 - Alpha for Full story version 2"/>
        <s v="0.Done &gt; Alpha Test | S | 00079 - Alpha for Place remaining Webcontents on Homepage"/>
        <s v="0.Done &gt; Alpha Test | S | 00078 - Alpha for Carousel with three images and timer"/>
        <s v="0.Done &gt; Frontend Development | M | 00077 - Full story version 1"/>
        <s v="0.Done &gt; Alpha Test | S | 00076 - Alpha for Show full story on Media Center"/>
        <s v="0.Done &gt; Frontend Development | M | 00075 - Full story version 2"/>
        <s v="0.Done &gt; Frontend Development | S | 00070 - Fix menu when on mobile mode"/>
        <s v="0.Done &gt; Alpha Test | S | 00068 - Alpha for Asset publisher layout"/>
        <s v="0.Done &gt; Alpha Test | S | 00067 - Alpha for Modern tile with &quot;MORE&quot; animation"/>
        <s v="0.Done &gt; Frontend Development | M | 00064 - Show full story on media center"/>
        <s v="0.Done &gt; Sub-Task | M | 00062 - Deploy changes in QA environment"/>
        <s v="0.Done &gt; Sub-Task | M | 00061 - Scrum master - January - 2 to 13"/>
        <s v="0.Done &gt; Alpha Test | S | 00060 - Alpha for Events + Calendar Portlet"/>
        <s v="0.Done &gt; Sub-Task | M | 00059 - Scrum master - December 2016"/>
        <s v="0.Done &gt; Sub-Task | M | 00058 - Meetings with client"/>
        <s v="0.Done &gt; Alpha Test | S | 00053 - Alpha for Questions Portlet"/>
        <s v="0.Done &gt; Frontend Development | S | 00052 - Questions Portlet"/>
        <s v="0.Done &gt; Frontend Development | S | 00051 - Events + Calendar Portlet"/>
        <s v="0.Done &gt; Frontend Development | S | 00050 - Webcontent - Investors to Key Statistics"/>
        <s v="0.Done &gt; Frontend Development | M | 00049 - Set up the filter for the asset publisher"/>
        <s v="0.Done &gt; Frontend Development | M | 00048 - Configure Layout for the Asset Publisher"/>
        <s v="0.Done &gt; Frontend Development | S | 00047 - Create Asset Publisher"/>
        <s v="0.Done &gt; Frontend Development | S | 00046 - Concrete Incubator webcontent"/>
        <s v="0.Done &gt; Frontend Development | M | 00045 - Ajust the layout of contents"/>
        <s v="0.Done &gt; Frontend Development | S | 00044 - Create a configurable footer"/>
        <s v="0.Done &gt; Frontend Development | S | 00043 - Set up change country component"/>
        <s v="0.Done &gt; Frontend Development | S | 00042 - Create effect when click on &quot;Change country&quot; link"/>
        <s v="0.Done &gt; Frontend Development | M | 00041 - Carousel with three images and timer"/>
        <s v="0.Done &gt; Frontend Development | S | 00040 - Adjust the layout of webcontent"/>
        <s v="0.Done &gt; Frontend Development | S | 00039 - Recreate the more effect"/>
        <s v="0.Done &gt; Frontend Development | S | 00038 - Create layout on new grid system"/>
        <s v="0.Done &gt; Frontend Development | M | 00037 - Rewrite grid system"/>
        <s v="0.Done &gt; Tech Planning | M | 00036 - Analysis of viability of wireframe code"/>
        <s v="0.Done &gt; Alpha Test | S | 00035 - Alpha for Place webcontent in the grid acording to wireframe"/>
        <s v="0.Done &gt; Frontend Development | M | 00034 - Menu design"/>
        <s v="0.Done &gt; Alpha Test | S | 00028 - Alpha for Webcontent - Investors to Key Statistics"/>
        <s v="0.Done &gt; Alpha Test | S | 00027 - Alpha for Asset publisher - Simple version"/>
        <s v="0.Done &gt; Alpha Test | S | 00026 - Alpha for Concrete Incubator webcontent"/>
        <s v="0.Done &gt; Alpha Test | S | 00025 - Alpha for Design menus"/>
        <s v="0.Done &gt; Sub-Task | XS | 00005 - Activate Production"/>
        <s v="0.Done &gt; Sub-Task | XS | 00004 - Activate QA"/>
        <s v="3.Doing &gt; Sub-Task | S | 03235 - Sub-task of the task without assignee"/>
        <s v="3.Doing &gt; Backend Development | S | 03225 - Update Carrier List"/>
        <s v="2.To Review &gt; Backend Development | S | 03223 - Regenerate WS artifacts and update UoM field mapping"/>
        <s v="0.Done &gt; Backend Development | S | 03219 - Evaluate &amp; fix wrong login redirection issue"/>
        <s v="0.Done &gt; Backend Development | S | 03218 - Update URL for Customer Profiles"/>
        <s v="0.Done &gt; Feature Review | S | 03213 - Review of BDt 598- All environments - log in screen"/>
        <s v="0.Done &gt; QA | S | 03212 - QA for Sales Order Schedule Line with ConfirmedQty 0 displayed (BDT 590)"/>
        <s v="0.Done &gt; Feature Review | S | 03211 - Review of Sales Order Schedule Line with ConfirmedQty 0 displayed (BDT 590)"/>
        <s v="0.Done &gt; Alpha Test | S | 03210 - Alpha for Sales Order Schedule Line with ConfirmedQty 0 displayed (BDT 590)"/>
        <s v="0.Done &gt; Alpha Test | S | 03207 - Alpha for 595 BDT - Out of memory error"/>
        <s v="0.Done &gt; Sub-Task | S | 03206 - Updated memory config for production environment"/>
        <s v="0.Done &gt; QA | S | 03205 - QA for Create Hub Admin documentation"/>
        <s v="0.Done &gt; Feature Review | S | 03204 - Review of Create Hub Admin documentation"/>
        <s v="0.Done &gt; Alpha Test | S | 03203 - Alpha for Create Hub Admin documentation"/>
        <s v="0.Done &gt; QA | S | 03202 - QA for BDT 591- AS CSR or Admin, unable to edit user profile from profile page. "/>
        <s v="0.Done &gt; Feature Review | S | 03201 - Review of BDT 591- AS CSR or Admin, unable to edit user profile from profile page. "/>
        <s v="0.Done &gt; Alpha Test | S | 03200 - Alpha for BDT 591- AS CSR or Admin, unable to edit user profile from profile page. "/>
        <s v="0.Done &gt; Backend Development | S | 03199 - Skip 2fa for internal users"/>
        <s v="0.Done &gt; Alpha Test | S | 03196 - Alpha for BDt 598- All environments - log in screen"/>
        <s v="0.Done &gt; Frontend Development | S | 03194 - Development for - All environments - log in screen"/>
        <s v="2.To Review &gt; Backend Development | S | 03190 - Remove metaspace maximum jvm arg"/>
        <s v="0.Done &gt; Backend Development | XS | 03189 - Improve ibb test button logging"/>
        <s v="0.Done &gt; QA | S | 03188 - QA for BDT 575 Tablet menu does not automatically collapse"/>
        <s v="0.Done &gt; Feature Review | S | 03186 - Review of BDT 575 Tablet menu does not automatically collapse"/>
        <s v="0.Done &gt; Alpha Test | S | 03185 - Alpha for BDT 575 Tablet menu does not automatically collapse"/>
        <s v="0.Done &gt; Backend Development | S | 03183 - Update WS filtering logic and schedule line delete logic"/>
        <s v="2.To Review &gt; Frontend Development | S | 03182 - Development for - Menu open after navigation on Tablet"/>
        <s v="0.Done &gt; Frontend Development | S | 03181 - Development for - AS CSR or Admin, unable to edit user profile from profile page."/>
        <s v="0.Done &gt; Sub-Task | S | 03178 - Update Documentation for web service fields  "/>
        <s v="0.Done &gt; Tech Planning | S | 03177 - Tech Planning for Sales Order Schedule Line with ConfirmedQty 0 displayed (BDT 590)"/>
        <s v="0.Done &gt; QA | S | 03175 - QA for Inventory Sync Delete happens before data is processed causing 0 inventory to show."/>
        <s v="0.Done &gt; QA | S | 03171 - QA for _x0009_Customer PO Search Case Sensitive"/>
        <s v="0.Done &gt; Feature Review | S | 03169 - Review of Inventory Sync Delete needs to happen as part of same transaction as add"/>
        <s v="0.Done &gt; Feature Review | S | 03168 - Review of 570 BDT - Reports download view is not automatically refreshing"/>
        <s v="0.Done &gt; Feature Review | S | 03167 - Review of 575 BDT - Tablet- menu icon not in correct place on page"/>
        <s v="0.Done &gt; Feature Review | S | 03166 - Review of 576  BDT - Log in page in Chrome blurry"/>
        <s v="0.Done &gt; Feature Review | S | 03165 - Review of _x0009_Customer PO Search Case Sensitive"/>
        <s v="0.Done &gt; Alpha Test | S | 03164 - Alpha for _x0009_Customer PO Search Case Sensitive"/>
        <s v="0.Done &gt; Alpha Test | S | 03163 - Alpha for Inventory Sync Delete needs to happen as part of same transaction as add"/>
        <s v="0.Done &gt; Alpha Test | S | 03162 - Alpha for 570 BDT - Reports download view is not automatically refreshing"/>
        <s v="0.Done &gt; Backend Development | S | 03161 - Drop all stored inventories after new inventory is processed"/>
        <s v="0.Done &gt; Alpha Test | S | 03159 - Alpha for 575 BDT - Tablet- menu icon not in correct place on page"/>
        <s v="0.Done &gt; Alpha Test | S | 03158 - Alpha for 576  BDT - Log in page in Chrome blurry"/>
        <s v="0.Done &gt; Frontend Development | S | 03157 - Development for - Log in page in Chrome blurry"/>
        <s v="0.Done &gt; Frontend Development | S | 03156 - Development for - Tablet- menu icon not in correct place on page"/>
        <s v="0.Done &gt; Backend Development | S | 03155 - Change case sensitivity for Purchase order"/>
        <s v="0.Done &gt; Frontend Development | S | 03153 - Development for - Reports download view is not automatically refreshing CSS updates"/>
        <s v="0.Done &gt; QA | S | 03150 - QA for Inventory Sync Timestamp issue"/>
        <s v="0.Done &gt; Feature Review | S | 03149 - Review of Inventory Sync Timestamp issue"/>
        <s v="0.Done &gt; QA | S | 03148 - QA for ShipTo Filter - Change default behavior and help text"/>
        <s v="0.Done &gt; Feature Review | S | 03147 - Review of ShipTo Filter - Change default behavior and help text"/>
        <s v="0.Done &gt; QA | S | 03146 - QA for Portal display of On Hand inventory quantity is incorrect  "/>
        <s v="0.Done &gt; Feature Review | S | 03145 - Review of Portal display of On Hand inventory quantity is incorrect  "/>
        <s v="0.Done &gt; Alpha Test | S | 03144 - Alpha for Portal display of On Hand inventory quantity is incorrect  "/>
        <s v="0.Done &gt; Alpha Test | S | 03143 - Alpha for ShipTo Filter - Change default behavior and help text"/>
        <s v="0.Done &gt; Backend Development | S | 03141 - Add a check for order, after it is fetched from the Sales order web service"/>
        <s v="0.Cancelled &gt; Backend Development | S | 03140 - Quantities display difference between parent and child buyer views"/>
        <s v="0.Done &gt; Tech Planning | S | 03137 - Tech Planning for Portal inventory quantity"/>
        <s v="0.Done &gt; Backend Development | S | 03135 - Update ShipTo Filter"/>
        <s v="0.Done &gt; Alpha Test | S | 03133 - Alpha for Inventory Sync Timestamp issue"/>
        <s v="0.Done &gt; Backend Development | XS | 03132 - Update TimeStamp for inventory data sync report"/>
        <s v="2.To Review &gt; Sub-Task | M | 03130 - Set time-out for data sync table locks"/>
        <s v="0.Done &gt; QA | S | 03128 - QA for On Hand Qty displayed for Doned shipment (BDT 518) CR53"/>
        <s v="0.Done &gt; Feature Review | S | 03127 - Review of On Hand Qty displayed for Doned shipment (BDT 518) CR53"/>
        <s v="0.Done &gt; QA | S | 03126 - QA for ORM exceptions for salesOrder data sync "/>
        <s v="0.Done &gt; Feature Review | S | 03125 - Review of ORM exceptions for salesOrder data sync "/>
        <s v="0.Done &gt; Tech Planning | S | 03124 - Tech Planning for Connectivity Issues"/>
        <s v="0.Done &gt; Alpha Test | S | 03123 - Alpha for On Hand Qty displayed for Doned shipment (BDT 518) CR53"/>
        <s v="0.Done &gt; QA | S | 03122 - QA for Ghost entries seen after order, release, shipment deletes"/>
        <s v="0.Done &gt; Feature Review | S | 03121 - Review of Ghost entries seen after order, release, shipment deletes"/>
        <s v="0.Done &gt; Alpha Test | S | 03120 - Alpha for Ghost entries seen after order, release, shipment deletes"/>
        <s v="0.Done &gt; QA | S | 03119 - QA for Apply Database configuration changes to improve resiliency"/>
        <s v="0.Done &gt; Feature Review | S | 03118 - Review of Apply Database configuration changes to improve resiliency"/>
        <s v="0.Done &gt; QA | S | 03117 - QA for 542 (BDT) - The page was not displayed because the Request URI is too long."/>
        <s v="0.Done &gt; Feature Review | S | 03116 - Review of 542 (BDT) - The page was not displayed because the Request URI is too long."/>
        <s v="0.Done &gt; QA | S | 03115 - QA for BDT 507 - C&amp;S Closed Orders showing inventory displayed in portal "/>
        <s v="0.Done &gt; Feature Review | S | 03114 - Review of BDT 507 - C&amp;S Closed Orders showing inventory displayed in portal "/>
        <s v="0.Done &gt; QA | S | 03112 - QA for Ship to filter Cancel and Search Box not working as designed (BDT 539)"/>
        <s v="0.Done &gt; Feature Review | S | 03111 - Review of CR56 - Change display of Release and Shipment Reports in the Portal  Inbox "/>
        <s v="0.Done &gt; Backend Development | XS | 03110 - Improve error logging for report generation"/>
        <s v="0.Done &gt; QA | S | 03109 - QA for Add node visibility property for all environments"/>
        <s v="0.Done &gt; Feature Review | S | 03108 - Review of Add node visibility property for all environments"/>
        <s v="0.Done &gt; Feature Review | S | 03107 - Review of Ship to filter Cancel and Search Box not working as designed (BDT 539)"/>
        <s v="0.Done &gt; Sub-Task | S | 03105 - Change portal properties to point to Prod url"/>
        <s v="0.Done &gt; Alpha Test | S | 03104 - Alpha for ORM exceptions for salesOrder data sync "/>
        <s v="0.Done &gt; Alpha Test | S | 03103 - Alpha for BDT 507 - C&amp;S Closed Orders showing inventory displayed in portal "/>
        <s v="0.Done &gt; Alpha Test | S | 03101 - Alpha for CR56 - Change display of Release and Shipment Reports in the Portal  Inbox "/>
        <s v="0.Done &gt; Alpha Test | S | 03099 - Alpha for Add node visibility property for all environments"/>
        <s v="0.Done &gt; Backend Development | S | 03098 - Hide Report Buttons and Remove status filter for Releases and Shipments"/>
        <s v="0.Done &gt; Backend Development | S | 03095 - Fix Indexing to remove ghosts"/>
        <s v="0.Done &gt; Alpha Test | S | 03093 - Alpha for Apply Database configuration changes to improve resiliency"/>
        <s v="0.Done &gt; Alpha Test | S | 03092 - Alpha for 542 (BDT) - The page was not displayed because the Request URI is too long."/>
        <s v="0.Done &gt; Backend Development | S | 03091 - Add web.server.display.node portal.property to QA and Prod"/>
        <s v="0.Done &gt; Backend Development | S | 03089 - Add parameter to each server's Root.xml"/>
        <s v="0.Done &gt; Alpha Test | S | 03085 - Alpha for Ship to filter Cancel and Search Box not working as designed (BDT 539)"/>
        <s v="0.Done &gt; Backend Development | S | 03084 - Evaluate and fix ORM Exceptions for orders"/>
        <s v="0.Done &gt; Frontend Development | S | 03082 - Development for - The page was not displayed because the Request URI is too long"/>
        <s v="0.Done &gt; Frontend Development | S | 03080 - Development for - Ship to filter Cancel and Search Box not working as designed"/>
        <s v="0.Done &gt; QA | M | 03078 - QA for Source System Deletes - CR50 and CR51"/>
        <s v="0.Done &gt; Feature Review | S | 03077 - Review of Source System Deletes - CR50 and CR51"/>
        <s v="0.Done &gt; QA | S | 03076 - QA for 494 BDT - Handle IBB NULL responses in initial data sync"/>
        <s v="0.Done &gt; Feature Review | S | 03075 - Review of 494 BDT - Handle IBB NULL responses in initial data sync"/>
        <s v="0.Done &gt; Backend Development | M | 03074 - Update Inventory Data Sync"/>
        <s v="0.Done &gt; Feature Review | S | 03072 - Review of Shipments - handle BAG UoM values"/>
        <s v="0.Done &gt; Alpha Test | S | 03071 - Alpha for Shipments - handle BAG UoM values"/>
        <s v="0.Done &gt; QA | S | 03070 - QA for  BDT 489 - Portal LDAP configuration change"/>
        <s v="0.Done &gt; Alpha Test | S | 03069 - Alpha for Source System Deletes - CR50 and CR51"/>
        <s v="0.Done &gt; Feature Review | S | 03068 - Review of  BDT 489 - Portal LDAP configuration change"/>
        <s v="0.Done &gt; QA | S | 03067 - QA for Date Range on Release and Shipment History Report - all systems"/>
        <s v="0.Done &gt; QA | 03066 - QA for Error on Report Definition Control Panel when editing "/>
        <s v="0.Done &gt; QA | S | 03065 - QA for 517 BDT - Ship To filters should be checked"/>
        <s v="0.Done &gt; Feature Review | S | 03064 - Review of 517 BDT - Ship To filters should be checked"/>
        <s v="0.Done &gt; Feature Review | 03063 - Review of Error on Report Definition Control Panel when editing "/>
        <s v="0.Done &gt; Feature Review | S | 03062 - Review of Date Range on Release and Shipment History Report - all systems"/>
        <s v="0.Done &gt; Frontend Development | S | 03061 - Development for - Add Google Analytics to the Customer Portal Sites"/>
        <s v="0.Done &gt; Alpha Test | S | 03060 - Alpha for 494 BDT - Handle IBB NULL responses in initial data sync"/>
        <s v="0.Done &gt; Backend Development | S | 03058 - BDev - Shipments - handle BAG UoM values"/>
        <s v="0.Done &gt; Alpha Test | S | 03057 - Alpha for  BDT 489 - Portal LDAP configuration change"/>
        <s v="0.Done &gt; Alpha Test | S | 03056 - Alpha for 517 BDT - Ship To filters should be checked"/>
        <s v="0.Done &gt; Alpha Test | 03055 - Alpha for Error on Report Definition Control Panel when editing "/>
        <s v="0.Done &gt; Alpha Test | S | 03054 - Alpha for Date Range on Release and Shipment History Report - all systems"/>
        <s v="0.Done &gt; Tech Planning | S | 03052 - Evaluate 510 BDT - Shipments landing page not showing recent shipments"/>
        <s v="0.Cancelled &gt; Sub-Task | S | 03051 - Tech Planning for 526 BDT - Sales order line not displaying on Orders page depending on who is logged on to the account"/>
        <s v="0.Done &gt; Frontend Development | S | 03050 - Development for - Ship To filters should be checked"/>
        <s v="0.Done &gt; Sub-Task | S | 03049 - Final Load Test post fix pack up-grade"/>
        <s v="0.Done &gt; Backend Development | S | 03047 - Create System Setting Configuration to simplify AD Group name changes"/>
        <s v="0.Done &gt; Backend Development | S | 03046 - Fix caching of orders"/>
        <s v="0.Done &gt; QA | S | 03044 - QA for Deployment Documentation "/>
        <s v="0.Done &gt; Feature Review | S | 03043 - Review of Deployment Documentation "/>
        <s v="0.Done &gt; Alpha Test | S | 03042 - Alpha for Deployment Documentation "/>
        <s v="0.Done &gt; QA | S | 03041 - QA for Failover Testing: 500 - Internal Server Error"/>
        <s v="0.Done &gt; Feature Review | S | 03040 - Review of Failover Testing: 500 - Internal Server Error"/>
        <s v="0.Done &gt; Alpha Test | S | 03039 - Alpha for Failover Testing: 500 - Internal Server Error"/>
        <s v="0.Done &gt; Tech Planning | S | 03038 - Investigate cause of issue"/>
        <s v="0.Done &gt; Backend Development | S | 03035 - Fix required and maxlength flags when editing report definitions"/>
        <s v="0.Done &gt; Tech Planning | S | 03033 - Tech Planning for Data3 Shipments Bemis Order and Invoice Numbers are Incorrect for Customer Item"/>
        <s v="0.Done &gt; Frontend Development | S | 03030 - Development for - Date Range on Release and Shipment History Report - all systems"/>
        <s v="0.Done &gt; QA | S | 03028 - QA for Set search highlighting property to false"/>
        <s v="0.Done &gt; Feature Review | S | 03027 - Review of Set search highlighting property to false"/>
        <s v="0.Cancelled &gt; QA | S | 03026 - QA for Check latest versions of image magick and ghost script are in the repository"/>
        <s v="0.Done &gt; Feature Review | S | 03025 - Review of Check latest versions of image magick and ghost script are in the repository"/>
        <s v="0.Done &gt; QA | S | 03024 - QA for Update deployment scripts to preserve old releases"/>
        <s v="0.Cancelled &gt; Feature Review | S | 03023 - Review of Update deployment scripts to preserve old releases"/>
        <s v="0.Done &gt; Backend Development | S | 03022 - Handle IBB Null Responses"/>
        <s v="0.Done &gt; QA | S | 03019 - QA for 487 (BDT) - Issues with ship to filter"/>
        <s v="0.Done &gt; QA | S | 03018 - QA for Pinnacle Foods Bemis Order# 40009316 Shipment Missing (BDT 486)"/>
        <s v="0.Done &gt; Feature Review | S | 03017 - Review of Pinnacle Foods Bemis Order# 40009316 Shipment Missing (BDT 486)"/>
        <s v="0.Done &gt; QA | S | 03016 - QA for 490 BDT - Invoice or BOL link on Doned shipments subpage does not work"/>
        <s v="0.Done &gt; Feature Review | S | 03015 - Review of 490 BDT - Invoice or BOL link on Doned shipments subpage does not work"/>
        <s v="0.Cancelled &gt; Tech Planning | S | 03014 - RCA for missing invoice"/>
        <s v="0.Done &gt; Feature Review | S | 03013 - Review of 487 (BDT) - Issues with ship to filter"/>
        <s v="0.Done &gt; Alpha Test | S | 03012 - Alpha for Pinnacle Foods Bemis Order# 40009316 Shipment Missing (BDT 486)"/>
        <s v="0.Done &gt; Tech Planning | S | 03011 - Tech Planning for IBB NULL responses"/>
        <s v="0.Done &gt; Alpha Test | S | 03009 - Alpha for 490 BDT - Invoice or BOL link on Doned shipments subpage does not work"/>
        <s v="0.Done &gt; Alpha Test | S | 03008 - Alpha for Check latest versions of image magick and ghost script are in the repository"/>
        <s v="0.Done &gt; Backend Development | S | 03007 - Update IM and GS paths in properties"/>
        <s v="0.Done &gt; Backend Development | S | 03006 - Fix Download Request "/>
        <s v="0.Done &gt; Alpha Test | S | 03004 - Alpha for Finalize deployment scripts"/>
        <s v="0.Done &gt; Alpha Test | S | 03002 - Alpha for 487 (BDT) - Issues with ship to filter"/>
        <s v="0.Done &gt; QA | S | 03001 - QA for 482 BDT - Optimizing report performance to 4 sec"/>
        <s v="0.Done &gt; QA | S | 02999 - QA for CR45 - Shipment Deletes"/>
        <s v="0.Done &gt; Backend Development | XS | 02994 - Add jvm argument to enable log4j debug"/>
        <s v="0.Done &gt; Backend Development | S | 02991 - Update deployment scripts to retain all old releases and general cleanup"/>
        <s v="0.Done &gt; Alpha Test | S | 02989 - Alpha for Set search highlighting property to false"/>
        <s v="0.Done &gt; Backend Development | XS | 02988 - Add highlighting property to common portal-general.properties"/>
        <s v="0.Done &gt; Feature Review | S | 02986 - Review of CR45 - Shipment Deletes"/>
        <s v="0.Done &gt; QA | S | 02985 - QA for BIN Doc Service Test Invoice URL Parameters"/>
        <s v="0.Done &gt; Backend Development | M | 02984 - Source System Deletes/Add entries based on IBB ActiveCode"/>
        <s v="0.Done &gt; QA | S | 02983 - QA for Customize Email Templates for users "/>
        <s v="0.Done &gt; Feature Review | S | 02982 - Review of Customize Email Templates for users "/>
        <s v="0.Done &gt; Tech Planning | S | 02981 - Tech Planning for Schedule Line Deletes"/>
        <s v="0.Done &gt; Feature Review | S | 02980 - Review of BIN Doc Service Test Invoice URL Parameters"/>
        <s v="0.Done &gt; QA | S | 02979 - QA for BDT 483- Forgot Password error message"/>
        <s v="0.Done &gt; QA | S | 02978 - QA for Documents page- title running off of screen box"/>
        <s v="0.Done &gt; QA | S | 02975 - QA for Remove test users from deployment scripts"/>
        <s v="0.Done &gt; Feature Review | S | 02974 - Review of Remove test users from deployment scripts"/>
        <s v="0.Done &gt; Feature Review | S | 02973 - Review of BDT 483- Forgot Password error message"/>
        <s v="0.Done &gt; Feature Review | S | 02972 - Review of Documents page- title running off of screen box"/>
        <s v="0.Done &gt; Feature Review | S | 02971 - Review of 482 BDT - Optimizing report performance to 4 sec"/>
        <s v="0.Done &gt; Frontend Development | S | 02970 - Development for - Issues with ship to filter"/>
        <s v="0.Done &gt; Alpha Test | S | 02969 - Alpha for 482 BDT - Optimizing report performance to 4 sec"/>
        <s v="0.Done &gt; Alpha Test | S | 02968 - Alpha for BIN Doc Service Test Invoice URL Parameters"/>
        <s v="0.Done &gt; Backend Development | XS | 02967 - Add debug logging to capture SSRS response time"/>
        <s v="0.Done &gt; Alpha Test | S | 02966 - Alpha for BDT 483- Forgot Password error message"/>
        <s v="0.Done &gt; Tech Planning | S | 02965 - Tech Planning for Pinnacle Food Bemis Order"/>
        <s v="0.Done &gt; Frontend Development | S | 02963 - Development for - Forgot Password error message"/>
        <s v="0.Done &gt; Alpha Test | M | 02960 - Alpha for CR45 - Shipment Deletes"/>
        <s v="0.Done &gt; Backend Development | S | 02958 - Backend changes for BIN Doc Service Invoice URL Parameters"/>
        <s v="0.Done &gt; Alpha Test | S | 02956 - Alpha for Documents page- title running off of screen box"/>
        <s v="0.Done &gt; Feature Review | 02955 - Review of IBB configs need to be updated to use a different service account on QA"/>
        <s v="0.Done &gt; QA | S | 02953 - QA for 470 (BDT) Updates to Consignment logic - Doned Shipments Sub-page shipped qty mismatched"/>
        <s v="0.Done &gt; Feature Review | S | 02952 - Review of 470 (BDT) Updates to Consignment logic - Doned Shipments Sub-page shipped qty mismatched"/>
        <s v="0.Done &gt; QA | S | 02951 - QA for Consignment Inventory Whse Location/No Incorrect"/>
        <s v="0.Done &gt; QA | S | 02950 - QA for Update Carrier list for portal "/>
        <s v="0.Done &gt; QA | S | 02949 - QA for Performance Testing and Tunning"/>
        <s v="0.Done &gt; Feature Review | S | 02948 - Review of Performance Testing and Tunning"/>
        <s v="0.Done &gt; Alpha Test | M | 02947 - Alpha for Performance Testing and Tunning"/>
        <s v="0.Done &gt; Feature Review | S | 02946 - Review of Consignment Inventory Whse Location/No Incorrect"/>
        <s v="0.Done &gt; Alpha Test | S | 02945 - Alpha for Consignment Inventory Whse Location/No Incorrect"/>
        <s v="0.Done &gt; QA | S | 02944 - QA for Reverse PGI'd Shipment displayed in Portal (BDT 454)"/>
        <s v="0.Done &gt; Feature Review | S | 02943 - Review of Reverse PGI'd Shipment displayed in Portal (BDT 454)"/>
        <s v="0.Done &gt; Backend Development | S | 02942 - Delete Shipments based on IBBActiveCode flag"/>
        <s v="0.Done &gt; Frontend Development | S | 02941 - Development for - Documents page- title running off of screen box"/>
        <s v="0.Done &gt; Sub-Task | XS | 02940 - Update Auth and Import configs"/>
        <s v="0.Done &gt; Feature Review | S | 02938 - Review of Update Carrier list for portal "/>
        <s v="0.Done &gt; QA | S | 02937 - QA for BDT 474 Reporting errors for Customer id 0138680"/>
        <s v="0.Done &gt; Feature Review | S | 02936 - Review of BDT 474 Reporting errors for Customer id 0138680"/>
        <s v="0.Done &gt; QA | S | 02933 - QA for Always display BOL and Invoice links"/>
        <s v="0.Done &gt; Alpha Test | S | 02932 - Alpha for BDT 474 Reporting errors for Customer id 0138680"/>
        <s v="0.Done &gt; Alpha Test | S | 02931 - Alpha for Reverse PGI'd Shipment displayed in Portal (BDT 454)"/>
        <s v="0.Done &gt; Alpha Test | S | 02930 - Alpha for Remove test users from deployment scripts"/>
        <s v="0.Done &gt; Alpha Test | S | 02929 - Alpha for 470 (BDT) Updates to Consignment logic - Doned Shipments Sub-page shipped qty mismatched"/>
        <s v="0.Done &gt; Backend Development | XS | 02928 - Adjust logic to not depend on parent orgs having IDs set"/>
        <s v="0.Done &gt; Alpha Test | S | 02927 - Alpha for Update Carrier list for portal "/>
        <s v="0.Done &gt; Alpha Test | S | 02926 - Alpha for Customize Email Templates for users "/>
        <s v="0.Done &gt; QA | S | 02925 - QA for 469 BDT - Logos on IE are blurry"/>
        <s v="0.Done &gt; QA | S | 02924 - QA for (BDT 467) - Releases and Shipments do not display for new customer setup "/>
        <s v="0.Done &gt; Feature Review | S | 02923 - Review of 469 BDT - Logos on IE are blurry"/>
        <s v="0.Done &gt; Feature Review | S | 02922 - Review of (BDT 467) - Releases and Shipments do not display for new customer setup "/>
        <s v="0.Done &gt; QA | S | 02921 - QA for Premium Waters Index Issue"/>
        <s v="0.Done &gt; Feature Review | S | 02920 - Review of Premium Waters Index Issue"/>
        <s v="0.Done &gt; Alpha Test | S | 02919 - Alpha for Premium Waters Index Issue"/>
        <s v="0.Cancelled &gt; Alpha Bug | S | 02917 - Closed Order with Inventory is not displayed in the portal "/>
        <s v="0.Done &gt; Feature Review | S | 02916 - Review of Always display BOL and Invoice links"/>
        <s v="0.Done &gt; QA | S | 02915 - QA for Upgrade liferay bundle to DE fix-pack 13"/>
        <s v="0.Done &gt; Backend Development | S | 02914 - Reverse PGI'd Shipments should not exist in the portal"/>
        <s v="0.Cancelled &gt; Backend Development | S | 02913 - Update sender name in verification email xml"/>
        <s v="0.Done &gt; Alpha Test | S | 02912 - Alpha for (BDT 467) - Releases and Shipments do not display for new customer setup "/>
        <s v="0.Done &gt; Alpha Test | S | 02911 - Alpha for Always display BOL and Invoice links"/>
        <s v="0.Done &gt; Alpha Test | S | 02910 - Alpha for 469 BDT - Logos on IE are blurry"/>
        <s v="0.Done &gt; QA | S | 02909 - QA for User navigates to blank portal page  "/>
        <s v="0.Done &gt; Feature Review | S | 02908 - Review of User navigates to blank portal page  "/>
        <s v="0.Done &gt; Frontend Development | S | 02907 - Development - Customize Email Templates for users"/>
        <s v="0.Done &gt; Backend Development | S | 02906 - Update Inventory to reflect consignments"/>
        <s v="0.Done &gt; Backend Development | S | 02903 - Fix Releases/Shipments not being displayed for Kroger"/>
        <s v="0.Done &gt; Frontend Development | S | 02902 - Development for - Logos on IE are blurry"/>
        <s v="0.Done &gt; Alpha Test | S | 02901 - Alpha for User navigates to blank portal page  "/>
        <s v="0.Done &gt; Tech Planning | S | 02900 - Evaluate Releases and shipments not being displayed for Kroger"/>
        <s v="0.Done &gt; Backend Development | S | 02898 - Development to Update Carrier List   "/>
        <s v="0.Done &gt; Backend Development | S | 02897 - Always display BOL and Invoice links"/>
        <s v="0.Done &gt; Tech Planning | S | 02896 - Tech Planning for Consignment Inventory Whse Location/No Incorrect"/>
        <s v="0.Done &gt; QA | S | 02895 - QA for User Profile dropdown is wrapping "/>
        <s v="0.Done &gt; Feature Review | S | 02894 - Review of User Profile dropdown is wrapping "/>
        <s v="0.Done &gt; QA | S | 02893 - QA for 417 (BDT) - Consignment Overstated Shipped Qty on Orders Pg"/>
        <s v="0.Done &gt; Feature Review | S | 02892 - Review of 417 (BDT) - Consignment Overstated Shipped Qty on Orders Pg"/>
        <s v="0.Done &gt; Alpha Test | S | 02891 - Alpha for 417 (BDT) - Consignment Overstated Shipped Qty on Orders Pg"/>
        <s v="0.Done &gt; Alpha Test | S | 02889 - Alpha for User Profile dropdown is wrapping "/>
        <s v="0.Done &gt; Backend Development | S | 02888 - Fix User navigation "/>
        <s v="0.Done &gt; Tech Planning | S | 02887 - Evaluate User navigation to blank home page"/>
        <s v="0.Done &gt; QA | S | 02884 - QA for Add a test user to the deployment scripts"/>
        <s v="0.Done &gt; Feature Review | 02882 - Review of WS Commons"/>
        <s v="0.Done &gt; Backend Development | S | 02879 - Update test scripts to remove test user creation"/>
        <s v="0.Done &gt; Sub-Task | S | 02877 - Performance enhancements in QA"/>
        <s v="0.Done &gt; QA | S | 02874 - QA for Create Page for CSRs to View Customer Locations "/>
        <s v="0.Done &gt; QA | S | 02873 - QA for 441(BDT) - Data Sync Module Execution "/>
        <s v="0.Done &gt; QA | S | 02872 - QA for 410 (BDT) - Change the Discovery settings in elasticsearch.yml file to use host names"/>
        <s v="0.Done &gt; QA | S | 02869 - QA for Bemis User Agreement is not displaying on first time log in  "/>
        <s v="0.Done &gt; QA | S | 02868 - QA for 423 (BDT) - Have LDAP and portal Password policy both enabled "/>
        <s v="0.Done &gt; QA | S | 02867 - QA for Typo in reset password page"/>
        <s v="0.Done &gt; QA | S | 02866 - QA for ID 4191/4190 Update the CSR permissions to be organization based"/>
        <s v="0.Done &gt; Feature Planning | S | 02865 - Feature Planning"/>
        <s v="0.Cancelled &gt; Frontend Development | S | 02863 - Development for - User Profile dropdown is wrapping "/>
        <s v="0.Done &gt; Tech Planning | S | 02861 - Tech Planning for User Profile dropdown"/>
        <s v="0.Done &gt; Feature Review | S | 02858 - Review of 410 (BDT) - Change the Discovery settings in elasticsearch.yml file to use host names"/>
        <s v="0.Done &gt; Sub-Task | S | 02857 - Disable auto-index creation "/>
        <s v="0.Done &gt; Backend Development | S | 02856 - Backend changes to support consignment calcs"/>
        <s v="0.Done &gt; Feature Review | S | 02855 - Review of Have LDAP and portal Password policy both enabled "/>
        <s v="0.Done &gt; Feature Review | S | 02854 - Review of ID 4191/4190 Update the CSR permissions to be organization based"/>
        <s v="0.Done &gt; Feature Review | S | 02852 - Review of Add a test user to the deployment scripts"/>
        <s v="0.Cancelled &gt; Backend Development | S | 02851 - Update SSRS request to allow null for the 'To' date on the Open Closed Order Status "/>
        <s v="0.Cancelled &gt; Frontend Development | S | 02850 - Add nullable option to the To Date on the Open and Closed Order Status Report "/>
        <s v="0.Done &gt; Alpha Test | S | 02849 - Alpha for Add a test user to the deployment scripts"/>
        <s v="0.Done &gt; Feature Review | S | 02848 - Review of Data Sync Module Execution (BDT 441)"/>
        <s v="0.Done &gt; Backend Development | S | 02847 - Add new user."/>
        <s v="0.Done &gt; Feature Review | S | 02844 - Review of Typo in reset password page"/>
        <s v="0.Done &gt; Feature Review | S | 02843 - Review of Bemis User Agreement is not displaying on first time log in  "/>
        <s v="0.Done &gt; Alpha Test | S | 02841 - Alpha for ID 4191/4190 Update the CSR permissions to be organization based"/>
        <s v="0.Done &gt; Alpha Test | S | 02840 - Alpha for Have LDAP and portal Password policy both enabled "/>
        <s v="0.Done &gt; Alpha Test | S | 02839 - Alpha for 410 (BDT) - Change the Discovery settings in elasticsearch.yml file to use host names"/>
        <s v="0.Done &gt; Alpha Test | S | 02838 - Alpha for Typo in reset password page"/>
        <s v="0.Done &gt; Alpha Test | S | 02837 - Alpha for Data Sync Module Execution (BDT 441)"/>
        <s v="0.Done &gt; Frontend Development | S | 02835 - Development for - Typo in reset password page"/>
        <s v="0.Done &gt; Tech Planning | S | 02834 - Tech planning - PGI'ed Shipments"/>
        <s v="0.Done &gt; Frontend Development | S | 02833 - Remove user personal portlet from theme"/>
        <s v="0.Done &gt; Alpha Bug | S | 02832 - BOL links do not work in Bemis environment but work outside."/>
        <s v="0.Done &gt; Backend Development | XS | 02831 - Update IBB configs to use different service account"/>
        <s v="0.Done &gt; Frontend Development | S | 02829 - Update Customer List content to use new sorted parent list"/>
        <s v="0.Done &gt; Tech Planning | S | 02826 - Tech planning - Consignment calculations"/>
        <s v="0.Done &gt; QA | S | 02825 - QA for Duplicate key row in object 'dbo.Bemis_Order'"/>
        <s v="0.Done &gt; QA | S | 02824 - QA for 409 (BDT) - Inventory Batch with Multiple Mfg Dates"/>
        <s v="0.Done &gt; Backend Development | S | 02822 - Create separate policy for internal users"/>
        <s v="0.Done &gt; Backend Development | S | 02821 - Shorten portlet Id of Bemis Portlets"/>
        <s v="0.Done &gt; QA | S | 02820 - QA for BOL and INVOICE Hyperlink fails to load PDF"/>
        <s v="0.Done &gt; Feature Review | S | 02819 - Review of BOL and INVOICE Hyperlink fails to load PDF"/>
        <s v="0.Done &gt; Feature Review | S | 02818 - Review of View and Download Invoice and BoL "/>
        <s v="0.Done &gt; Tech Planning | S | 02817 - Investigate Report URL too long "/>
        <s v="0.Cancelled &gt; Backend Development | S | 02816 - Make Report date fields nullable"/>
        <s v="0.Done &gt; QA | S | 02815 - QA for 416 (BDT) - Order Pg Shipment Qty Missing"/>
        <s v="0.Done &gt; QA | S | 02814 - QA for 392 (BDT) - Inventory Pg Standard Pallet Qty and UoM missing"/>
        <s v="0.Done &gt; Feature Review | S | 02813 - Review of 392 (BDT) - Inventory Pg Standard Pallet Qty and UoM missing"/>
        <s v="0.Done &gt; QA | S | 02812 - QA for 424 (BDT) - Change password policy verbiage for external users"/>
        <s v="0.Done &gt; Backend Development | S | 02811 - Update logic to avoid NPE"/>
        <s v="0.Done &gt; Feature Review | S | 02810 - Review of Change password policy for external users"/>
        <s v="0.Done &gt; Alpha Test | S | 02809 - Alpha for Change password policy for external users"/>
        <s v="0.Done &gt; Backend Development | S | 02808 - Update scales for UOM Mapping "/>
        <s v="0.Done &gt; Frontend Development | S | 02807 - Update Password Policy wording "/>
        <s v="0.Done &gt; Alpha Test | S | 02806 - Alpha for 392 (BDT) - Inventory Pg Standard Pallet Qty and UoM missing"/>
        <s v="0.Done &gt; Backend Development | S | 02805 - Update DataSync priorities values"/>
        <s v="0.Done &gt; QA | S | 02804 - QA for BIT 176 -  BOL# Incorrect for SAP Shipment"/>
        <s v="0.Done &gt; Feature Review | S | 02803 - Review of BIT 176 -  BOL# Incorrect for SAP Shipment"/>
        <s v="0.Done &gt; Tech Planning | S | 02802 - Tech planning - DS Module Order Execution"/>
        <s v="0.Done &gt; Backend Development | S | 02801 - Automatically assign CSRs to Org Admin role for each Parent Location"/>
        <s v="0.Done &gt; Tech Planning | S | 02800 - Investigate Inventory Qty UOM missing"/>
        <s v="0.Done &gt; Feature Review | S | 02799 - Review of 409 (BDT) - Inventory Batch with Multiple Mfg Dates"/>
        <s v="0.Done &gt; Backend Development | S | 02798 - Tech planning - Bemis TOS not showing up for new users"/>
        <s v="0.Done &gt; QA | S | 02797 - QA for ORM exceptions for Inventory data sync "/>
        <s v="0.Done &gt; QA | S | 02796 - QA for 405 (BDT) - Inventory Update Issues"/>
        <s v="0.Done &gt; QA | S | 02795 - QA for BDT 430 Reports are not downloading and refreshing automatically"/>
        <s v="0.Done &gt; QA | S | 02794 - QA for 402 (BDT) - Data Sync process does not clear the &quot;lastErrorMessage&quot; col. when sync is successful"/>
        <s v="0.Done &gt; Alpha Test | S | 02793 - Alpha for 409 (BDT) - Inventory Batch with Multiple Mfg Dates"/>
        <s v="0.Done &gt; Feature Review | S | 02792 - Review of BDT 430 Reports are not downloading and refreshing automatically"/>
        <s v="0.Done &gt; Feature Review | S | 02791 - Review of 405 (BDT) - Inventory Update Issues"/>
        <s v="0.Done &gt; Feature Review | S | 02790 - Review of 402 (BDT) - Data Sync process does not clear the &quot;lastErrorMessage&quot; col. when sync is successful"/>
        <s v="0.Done &gt; Feature Review | S | 02789 - Review of Duplicate key row in object 'dbo.Bemis_Order'"/>
        <s v="0.Done &gt; Feature Review | S | 02788 - Review of ORM exceptions for Inventory data sync "/>
        <s v="0.Done &gt; QA | S | 02787 - QA for 425 (BDT) - Documents- buyer not able to delete a document"/>
        <s v="0.Done &gt; Feature Review | S | 02786 - Review of 425 (BDT) - Documents- buyer not able to delete a document"/>
        <s v="0.Done &gt; Tech Planning | S | 02785 - 416 (BDT) - Evaluate Order Pg Shipment Qty Missing"/>
        <s v="0.Done &gt; QA | S | 02782 - QA for 375 (BDT) - Inventory Report - URL too long error "/>
        <s v="0.Done &gt; Feature Review | S | 02781 - Review of 375 (BDT) - Inventory Report - URL too long error "/>
        <s v="0.Done &gt; QA | S | 02780 - QA for Buyers need to have ability to delete for specific folders "/>
        <s v="0.Done &gt; Feature Review | S | 02779 - Review of Buyers need to have ability to delete for specific folders "/>
        <s v="0.Done &gt; Alpha Test | S | 02778 - Alpha for Bemis User Agreement is not displaying on first time log in  "/>
        <s v="0.Done &gt; Tech Planning | S | 02777 - Tech Planning for Udate the CSR Permissions to be organization based"/>
        <s v="0.Done &gt; Frontend Development | S | 02776 - Form for report configuration is submitting twice development"/>
        <s v="0.Done &gt; Frontend Development | S | 02774 - Update verbiage across password screens"/>
        <s v="0.Done &gt; Backend Development | M | 02773 - Update mfgDate for an Order Inventory Batch "/>
        <s v="0.Done &gt; QA | S | 02772 - QA for 237 (BDT) - Inventory Report - Excel will not generate in portal"/>
        <s v="0.Cancelled &gt; Feature Review | S | 02771 - Review of 237 (BDT) - Inventory Report - Excel will not generate in portal"/>
        <s v="0.Done &gt; Alpha Test | S | 02770 - Alpha for 237 (BDT) - Inventory Report - Excel will not generate in portal"/>
        <s v="0.Cancelled &gt; QA | S | 02769 - QA for 386 (BDT) - Poly IBB On Hand Qty Incorrect"/>
        <s v="0.Cancelled &gt; Feature Review | S | 02768 - Review of 386 (BDT) - Poly IBB On Hand Qty Incorrect"/>
        <s v="0.Cancelled &gt; Alpha Test | S | 02767 - Alpha for 386 (BDT) - Poly IBB On Hand Qty Incorrect"/>
        <s v="0.Done &gt; Alpha Test | S | 02766 - Alpha for 375 (BDT) - Inventory Report - URL too long error "/>
        <s v="0.Done &gt; QA | S | 02765 - QA for 389 (BDT) - CSR AD group users are not set up properly"/>
        <s v="0.Cancelled &gt; Feature Review | S | 02764 - Review of 389 (BDT) - CSR AD group users are not set up properly"/>
        <s v="0.Done &gt; Alpha Test | S | 02763 - Alpha for 389 (BDT) - CSR AD group users are not set up properly"/>
        <s v="0.Done &gt; Feature Review | S | 02762 - Review of 416 (BDT) - Order Pg Shipment Missing"/>
        <s v="0.Done &gt; Alpha Test | S | 02761 - Alpha for 416 (BDT) - Order Pg Shipment Missing"/>
        <s v="0.Done &gt; Tech Planning | S | 02760 - Evaluate missing shipments - Tyson"/>
        <s v="0.Done &gt; Alpha Test | S | 02759 - Alpha for ORM exceptions for Inventory data sync "/>
        <s v="0.Done &gt; QA | S | 02758 - QA for 427 (BDT) - Shipments Pg Floating Text, Not on Card"/>
        <s v="0.Cancelled &gt; Feature Review | S | 02757 - Review of 427 (BDT) - Shipments Pg Floating Text, Not on Card"/>
        <s v="0.Done &gt; Alpha Test | S | 02756 - Alpha for 427 (BDT) - Shipments Pg Floating Text, Not on Card"/>
        <s v="0.Done &gt; QA | S | 02755 - QA for 434-GLC Release Missing"/>
        <s v="0.Cancelled &gt; Feature Review | S | 02754 - Review of 434-GLC Release Missing"/>
        <s v="0.Done &gt; Alpha Test | S | 02753 - Alpha for 434-GLC Release Missing"/>
        <s v="0.Done &gt; Alpha Test | S | 02752 - Alpha for Duplicate key row in object 'dbo.Bemis_Order'"/>
        <s v="0.Done &gt; Alpha Test | S | 02751 - Alpha for BDT 430 Reports are not downloading and refreshing automatically"/>
        <s v="0.Done &gt; QA | S | 02750 - QA for JDBC Connection Exceptions in logs"/>
        <s v="0.Done &gt; Feature Review | S | 02749 - Review of JDBC Connection Exceptions in logs"/>
        <s v="0.Done &gt; Alpha Test | S | 02748 - Alpha for JDBC Connection Exceptions in logs"/>
        <s v="0.Done &gt; Frontend Development | M | 02747 - Development for - Reports are not downloading and refreshing automatically"/>
        <s v="0.Done &gt; Backend Development | S | 02746 - Change finder for orders to avoid ConstraintViolationException"/>
        <s v="0.Cancelled &gt; Alpha Test | S | 02745 - Alpha for 424 (BDT) - Password Policy verbiage changes"/>
        <s v="0.Done &gt; Alpha Test | S | 02744 - Alpha for 425 (BDT) - Documents- buyer not able to delete a document"/>
        <s v="0.Done &gt; QA | S | 02743 - QA for 382 (BDT) - Order Pg Requested Date Incorrect"/>
        <s v="0.Done &gt; Feature Review | S | 02742 - Review of 382 (BDT) - Order Pg Requested Date Incorrect"/>
        <s v="0.Done &gt; Alpha Test | S | 02741 - Alpha for 382 (BDT) - Order Pg Requested Date Incorrect"/>
        <s v="0.Done &gt; Alpha Test | S | 02740 - Alpha for 402 (BDT) - Data Sync process does not clear the &quot;lastErrorMessage&quot; col. when sync is successful"/>
        <s v="0.Done &gt; Backend Development | M | 02739 - Fax error handling for data sync"/>
        <s v="0.Done &gt; Frontend Development | M | 02738 - Development for - Password Policy verbiage changes"/>
        <s v="0.Done &gt; Alpha Test | S | 02736 - Alpha for 405 (BDT) - Inventory Update Issues"/>
        <s v="0.Done &gt; QA | S | 02730 - QA for 332 (BDT) - Schedule Line View Details Link Missing for some records"/>
        <s v="0.Done &gt; Feature Review | S | 02729 - Review of 332 (BDT) - Schedule Line View Details Link Missing for some records"/>
        <s v="0.Done &gt; QA | S | 02728 - QA for 383 (BDT) If a single schedule line exists, and the Confirmed Qty = 0 LOG AND SKIP RECORD"/>
        <s v="0.Done &gt; Feature Review | S | 02727 - Review of 383 (BDT) If a single schedule line exists, and the Confirmed Qty = 0 LOG AND SKIP RECORD"/>
        <s v="0.Done &gt; QA | S | 02726 - QA for ID 4191- Documents should not be using File Entry LocalService"/>
        <s v="0.Done &gt; Feature Review | S | 02725 - Review of ID 4191- Documents should not be using File Entry LocalService"/>
        <s v="0.Done &gt; Alpha Bug | M | 02724 - Buyers need to delete certain files"/>
        <s v="0.Done &gt; Backend Development | S | 02723 - Trim leading zeros from deliveryNbr to create correct url"/>
        <s v="0.Cancelled &gt; Alpha Bug | M | 02722 - Development for - Inventory Pg Standard Pallet Qty Rounding Issue"/>
        <s v="0.Done &gt; Sub-Task | S | 02721 - Portal Property changes (Perf Tuning)"/>
        <s v="0.Done &gt; Alpha Bug | M | 02720 - Scheduled Release Date missing from tablet view"/>
        <s v="0.Done &gt; Sub-Task | M | 02718 - Add connection validation when idle"/>
        <s v="0.Done &gt; Tech Planning | M | 02717 - Tech Planning for LDAP and Password Policy both enabled "/>
        <s v="0.Done &gt; Alpha Test | S | 02715 - Alpha for Buyers need to have ability to delete for specific folders "/>
        <s v="0.Cancelled &gt; Sub-Task | M | 02714 - Services dockers"/>
        <s v="0.Done &gt; Frontend Development | M | 02713 - Increase font size of Bemis Order and Line#"/>
        <s v="0.Done &gt; Sub-Task | M | 02712 - Rounding issue on Standard Pallet Qty seen in QA env"/>
        <s v="0.Done &gt; Backend Development | XS | 02709 - Change frequency of checks for template changes"/>
        <s v="0.Done &gt; Backend Development | XS | 02708 - Remove Background Task mode"/>
        <s v="0.Done &gt; Frontend Development | M | 02707 - Remove ability to delete from root folders"/>
        <s v="0.Done &gt; Backend Development | M | 02706 - Fix ORM Exceptions during Inventory data sync"/>
        <s v="0.Done &gt; Frontend Development | M | 02705 - Development for - Buyers need to have ability to delete for specific folders"/>
        <s v="0.Done &gt; Backend Development | M | 02704 - Development for - Buyers need to have ability to delete for specific folders"/>
        <s v="0.Done &gt; Tech Planning | M | 02701 - Tech planning - duplicate key"/>
        <s v="0.Done &gt; Alpha Test | S | 02698 - Alpha for ID 4191- Documents should not be using File Entry LocalService"/>
        <s v="0.Done &gt; Tech Planning | M | 02695 - Tech Planning for ORM exceptions for Inventory data sync"/>
        <s v="0.Done &gt; Tech Planning | M | 02693 - Tech Planning for 409 (BDT) - Inventory Batch with Multiple Mfg Dates"/>
        <s v="0.Done &gt; Backend Development | M | 02691 - Drop all stored inventories before updating with new inventory response"/>
        <s v="0.Done &gt; Tech Planning | M | 02690 - Tech Planning for 405(BDT) - Inventory Update Issues"/>
        <s v="0.Done &gt; QA | S | 02677 - QA for 264 (BDT) - Viewing documents on mobile device"/>
        <s v="0.Done &gt; Feature Review | S | 02676 - Review of 264 (BDT) - Viewing documents on mobile device"/>
        <s v="0.Done &gt; Alpha Test | S | 02675 - Alpha for 264 (BDT) - Viewing documents on mobile device"/>
        <s v="0.Done &gt; QA | S | 02674 - QA for Change Requested Date Logic"/>
        <s v="0.Done &gt; QA | S | 02673 - QA for 388 (BDT) - Inventory Pg Standard Pallet Qty Rounding Issue"/>
        <s v="0.Done &gt; QA | S | 02672 - QA for ORM exceptions for Customer Location data sync "/>
        <s v="0.Done &gt; Feature Review | S | 02671 - Review of ORM exceptions for Customer Location data sync "/>
        <s v="0.Done &gt; Alpha Test | S | 02670 - Alpha for ORM exceptions for Customer Location data sync "/>
        <s v="0.Done &gt; QA | S | 02669 - QA for 394 (BDT) - Scheduled Releases Sub-Pg Bemis Line# Contains Leading Zeroes"/>
        <s v="0.Done &gt; QA | S | 02668 - QA for Report Preview UI issues "/>
        <s v="0.Done &gt; QA | S | 02667 - QA for Improve data display on all pages "/>
        <s v="0.Done &gt; Feature Review | S | 02666 - Review of Improve data display on all pages "/>
        <s v="0.Done &gt; QA | S | 02665 - QA for 378 (BDT) - No pagination on the Reports Download page "/>
        <s v="0.Done &gt; QA | XS | 02664 - QA for 242 (BDT) - Customer profile - no address pulling in"/>
        <s v="0.Done &gt; Backend Development | S | 02663 - Validate Order Components before creating OrderKey"/>
        <s v="0.Done &gt; QA | S | 02662 - QA for 238 (BDT) - Item Level Report Preview is blank   "/>
        <s v="0.Done &gt; Feature Review | S | 02661 - Review of 238 (BDT) - Item Level Report Preview is blank   "/>
        <s v="0.Done &gt; Alpha Test | S | 02660 - Alpha for 238 (BDT) - Item Level Report Preview is blank   "/>
        <s v="0.Done &gt; QA | S | 02659 - QA for 325 (BDT) - report preview and generate report issue- mobile devices"/>
        <s v="0.Done &gt; QA | S | 02658 - QA for 337 (BDT) - Impersonating user- report generation issue stops impersonation"/>
        <s v="0.Done &gt; QA | S | 02657 - QA for 294 (BDT) - Invoice report iphone and ipad hyperlinks in preview and report"/>
        <s v="0.Done &gt; Feature Review | S | 02656 - Review of 294 (BDT) - Invoice report iphone and ipad hyperlinks in preview and report"/>
        <s v="0.Done &gt; QA | S | 02655 - QA for 324 (BDT) - Inventory report- mobile devices hyperlinks in reports"/>
        <s v="0.Done &gt; Feature Review | S | 02654 - Review of 324 (BDT) - Inventory report- mobile devices hyperlinks in reports"/>
        <s v="0.Cancelled &gt; QA | S | 02652 - QA for 336 (BDT) - CSR logged in first time; the site showing on her home page was jelsert."/>
        <s v="0.Cancelled &gt; Feature Review | S | 02651 - Review of 336 (BDT) - CSR logged in first time; the site showing on her home page was jelsert."/>
        <s v="0.Cancelled &gt; Alpha Test | S | 02650 - Alpha for 336 (BDT) - CSR logged in first time; the site showing on her home page was jelsert."/>
        <s v="0.Done &gt; Feature Review | S | 02649 - Review of 325 (BDT) - report preview and generate report issue- mobile devices"/>
        <s v="0.Done &gt; QA | S | 02648 - QA for Multiple OSGi registration calls from BemisPortalServiceImpl"/>
        <s v="0.Done &gt; Feature Review | S | 02647 - Review of Multiple OSGi registration calls from BemisPortalServiceImpl"/>
        <s v="0.Done &gt; QA | S | 02646 - QA for 378 (BDT) - Report Functionality- limit to reports showing per page but not additional pages to view"/>
        <s v="0.Done &gt; Feature Review | S | 02645 - Review of 378 (BDT) - Report Functionality- limit to reports showing per page but not additional pages to view"/>
        <s v="0.Done &gt; Feature Review | S | 02644 - Review of 378 (BDT) - No pagination on the Reports Download page "/>
        <s v="0.Done &gt; Alpha Test | S | 02643 - Alpha for 378 (BDT) - Report Functionality- limit to reports showing per page but not additional pages to view"/>
        <s v="0.Done &gt; QA | S | 02642 - QA for 387 (BDT) - Missing any Shipments for Premium Waters"/>
        <s v="0.Done &gt; Feature Review | S | 02641 - Review of 387 (BDT) - Missing any Shipments for Premium Waters"/>
        <s v="0.Done &gt; Alpha Test | S | 02640 - Alpha for 387 (BDT) - Missing any Shipments for Premium Waters"/>
        <s v="0.Done &gt; Backend Development | M | 02639 - Development for - Documents should not be using File Entry LocalService"/>
        <s v="0.Done &gt; Frontend Development | M | 02637 - UX of tablet is off from mockups"/>
        <s v="0.Done &gt; Alpha Test | S | 02636 - Alpha for No pagination on the Reports Download page "/>
        <s v="0.Done &gt; Alpha Test | S | 02632 - Alpha for Multiple OSGi registration calls from BemisPortalServiceImpl"/>
        <s v="0.Done &gt; Sub-Task | S | 02631 - Register OSGi service only when organization created"/>
        <s v="0.Done &gt; QA | S | 02629 - QA for Enable 2FA &quot;Hard Switch&quot; in properties"/>
        <s v="0.Done &gt; Feature Review | S | 02628 - Review of Enable 2FA &quot;Hard Switch&quot; in properties"/>
        <s v="0.Done &gt; Alpha Test | S | 02627 - Alpha for Enable 2FA &quot;Hard Switch&quot; in properties"/>
        <s v="0.Done &gt; Feature Review | XS | 02626 - Review of 242 (BDT) - Customer profile - no address pulling in"/>
        <s v="0.Done &gt; Feature Review | S | 02625 - Review of Report Preview UI issues "/>
        <s v="0.Done &gt; QA | S | 02624 - QA for 303 (BDT) - Releases page in page wildcard search on description"/>
        <s v="0.Done &gt; QA | S | 02623 - QA for Wildcard search for certain fields"/>
        <s v="0.Done &gt; Feature Review | S | 02622 - Review of Wildcard search for certain fields"/>
        <s v="0.Done &gt; Feature Review | S | 02621 - Review of 394 (BDT) - Scheduled Releases Sub-Pg Bemis Line# Contains Leading Zeroes"/>
        <s v="0.Done &gt; Feature Review | S | 02620 - Review of 388 (BDT) - Inventory Pg Standard Pallet Qty Rounding Issue"/>
        <s v="0.Done &gt; QA | S | 02619 - QA for Preview should display for all document types "/>
        <s v="0.Done &gt; Feature Review | S | 02618 - Review of Preview should display for all document types "/>
        <s v="0.Done &gt; QA | S | 02617 - QA for 323 (BDT) - Shipment Landing Pg/Shipments Missing"/>
        <s v="0.Done &gt; Feature Review | S | 02616 - Review of 323 (BDT) - Shipment Landing Pg/Shipments Missing"/>
        <s v="0.Done &gt; QA | S | 02615 - QA for 385 (BDT) Manufacture Data is missing from the On Hand Inventory sub-page"/>
        <s v="0.Done &gt; Feature Review | S | 02614 - Review of 385 (BDT) Manufacture Data is missing from the On Hand Inventory sub-page"/>
        <s v="0.Done &gt; Alpha Test | S | 02613 - Alpha for 385 (BDT) Manufacture Data is missing from the On Hand Inventory sub-page"/>
        <s v="0.Done &gt; Alpha Bug | M | 02612 - Ellipsis displays when full text is visible on tablet view "/>
        <s v="0.Done &gt; QA | S | 02611 - QA for 328 (BDT) - Shipment Landing page incorrect ship to address"/>
        <s v="0.Done &gt; Feature Review | S | 02610 - Review of 328 (BDT) - Shipment Landing page incorrect ship to address"/>
        <s v="0.Done &gt; Alpha Test | S | 02609 - Alpha for 328 (BDT) - Shipment Landing page incorrect ship to address"/>
        <s v="0.Done &gt; QA | S | 02608 - QA for 298 (BDT) - Releases - subpage- tablet view error"/>
        <s v="0.Done &gt; Feature Review | S | 02607 - Review of 298 (BDT) - Releases - subpage- tablet view error"/>
        <s v="0.Done &gt; Frontend Development | M | 02606 - Development for - Item Level Report Preview is blank   "/>
        <s v="0.Done &gt; Alpha Bug | M | 02605 - Remove ellipsis from Orders sub-page views"/>
        <s v="0.Done &gt; Alpha Test | S | 02604 - Alpha for Improve data display on all pages "/>
        <s v="0.Done &gt; Alpha Test | S | 02603 - Alpha for 294 (BDT) - Invoice report iphone and ipad hyperlinks in preview and report"/>
        <s v="0.Done &gt; Alpha Test | S | 02602 - Alpha for 324 (BDT) - Inventory report- mobile devices hyperlinks in reports"/>
        <s v="0.Done &gt; Alpha Test | S | 02601 - Alpha for 325 (BDT) - report preview and generate report issue- mobile devices"/>
        <s v="0.Done &gt; Backend Development | M | 02600 - Change default switch to true"/>
        <s v="0.Cancelled &gt; Backend Development | M | 02598 - Update policy"/>
        <s v="0.Done &gt; Alpha Test | S | 02597 - Alpha for Report Preview UI issues "/>
        <s v="0.Done &gt; Backend Development | M | 02596 - Add fields to error message."/>
        <s v="0.Done &gt; Frontend Development | M | 02594 - Development for - Report Preview UI issues"/>
        <s v="0.Done &gt; Backend Development | M | 02592 - Update CustomerLocation index and DM"/>
        <s v="0.Done &gt; Feature Review | S | 02590 - Review of 337 (BDT) - Impersonating user- report generation issue stops impersonation"/>
        <s v="0.Done &gt; QA | S | 02589 - QA for 327 (BDT) - Doned Shipments Sub-Page/Shipment Missing"/>
        <s v="0.Done &gt; Feature Review | S | 02588 - Review of 327 (BDT) - Doned Shipments Sub-Page/Shipment Missing"/>
        <s v="0.Cancelled &gt; Sub-Task | M | 02587 - Standard Pallet Qty is still displaying as rounded value "/>
        <s v="0.Done &gt; Alpha Test | S | 02585 - Alpha for 388 (BDT) - Inventory Pg Standard Pallet Qty Rounding Issue"/>
        <s v="0.Done &gt; Alpha Test | XS | 02584 - Alpha for 242 (BDT) - Customer profile - no address pulling in"/>
        <s v="0.Done &gt; Alpha Test | S | 02583 - Alpha for Preview should display for all document types "/>
        <s v="0.Done &gt; Feature Review | S | 02582 - Review of Change Requested Date Logic"/>
        <s v="0.Done &gt; Feature Review | S | 02581 - Review of 303 (BDT) - Releases page in page wildcard search on description"/>
        <s v="0.Done &gt; QA | S | 02580 - QA for 380 (BDT) - Documents functionality missing add Basic Document"/>
        <s v="0.Done &gt; Feature Review | S | 02579 - Review of 380 (BDT) - Documents functionality missing add Basic Document"/>
        <s v="0.Done &gt; Frontend Development | M | 02578 - 'Add' button is now displaying on Scheduled Release sub-page"/>
        <s v="0.Done &gt; Alpha Test | M | 02577 - Alpha for Wildcard search for certain fields"/>
        <s v="0.Done &gt; Alpha Test | S | 02576 - Alpha for Change Requested Date Logic"/>
        <s v="0.Done &gt; Alpha Test | S | 02575 - Alpha for 394 (BDT) - Scheduled Releases Sub-Pg Bemis Line# Contains Leading Zeroes"/>
        <s v="0.Done &gt; Alpha Bug | M | 02574 - Development for - Orders Page- mobile view some customer PO numbers are hyperlinked"/>
        <s v="0.Done &gt; Alpha Bug | M | 02573 - On the 'home' location there are still 3 choices"/>
        <s v="0.Done &gt; QA | S | 02572 - QA for 366 (BDT) - Releases page- mobile missing ship to info"/>
        <s v="0.Done &gt; Feature Review | S | 02571 - Review of 366 (BDT) - Releases page- mobile missing ship to info"/>
        <s v="0.Done &gt; QA | S | 02569 - QA for 365 (BDT) - On Hand Inventory- mobile- click link on orders page takes you to Doned shipments tab"/>
        <s v="0.Done &gt; Feature Review | S | 02568 - Review of 365 (BDT) - On Hand Inventory- mobile- click link on orders page takes you to Doned shipments tab"/>
        <s v="0.Done &gt; QA | S | 02567 - QA for Logging Updates"/>
        <s v="0.Done &gt; Feature Review | S | 02566 - Review of Logging Updates"/>
        <s v="0.Done &gt; QA | S | 02565 - QA for 376 (BDT) - Open and Closed Order Status Report- update to parameters from order page card button"/>
        <s v="0.Done &gt; Feature Review | S | 02564 - Review of 376 (BDT) - Open and Closed Order Status Report- update to parameters from order page card button"/>
        <s v="0.Done &gt; QA | S | 02562 - QA for Update error logs to capture ID and field "/>
        <s v="0.Done &gt; Feature Review | S | 02561 - Review of Update error logs to capture ID and field "/>
        <s v="0.Done &gt; Feature Review | S | 02558 - Review of Add Google Analytics to the Customer Portal Sites"/>
        <s v="0.Done &gt; Alpha Bug | M | 02557 - Remove leading zeros after data display refactor"/>
        <s v="0.Cancelled &gt; Backend Development | M | 02556 - Update release ShipToId field from the release vs. originating sales order"/>
        <s v="0.Done &gt; Tech Planning | M | 02554 - Tech planning - RequestedMAD"/>
        <s v="0.Done &gt; Tech Planning | M | 02553 - Tech Planning for 394 (BDT) - Scheduled Releases Sub-Pg Bemis Line# Contains Leading Zeroes"/>
        <s v="0.Done &gt; Frontend Development | M | 02551 - Development for - Inventory Pg Standard Pallet Qty Rounding Issue"/>
        <s v="0.Done &gt; Tech Planning | M | 02550 - Tech Planning for 388 (BDT) - Inventory Pg Standard Pallet Qty Rounding Issue"/>
        <s v="0.Done &gt; Tech Planning | M | 02549 - Tech Planning for 328 (BDT) - Shipment Landing page incorrect ship to address"/>
        <s v="0.Cancelled &gt; Alpha Test | S | 02548 - Alpha for 323 (BDT) - Shipment Landing Pg/Shipments Missing"/>
        <s v="0.Done &gt; Alpha Test | S | 02547 - Alpha for 327 (BDT) - Doned Shipments Sub-Page/Shipment Missing"/>
        <s v="0.Done &gt; QA | S | 02545 - QA for 381 (BDT) - Portal console as admin or CSR- missing the Customer Profile view on the Bemis Site"/>
        <s v="0.Done &gt; Feature Review | S | 02544 - Review of 381 (BDT) - Portal console as admin or CSR- missing the Customer Profile view on the Bemis Site"/>
        <s v="0.Done &gt; Alpha Test | S | 02543 - Alpha for 381 (BDT) - Portal console as admin or CSR- missing the Customer Profile view on the Bemis Site"/>
        <s v="0.Done &gt; Sub-Task | M | 02542 - Fix GS paths in portal.properties"/>
        <s v="0.Done &gt; Sub-Task | M | 02540 - Tech Planning for 327 (BDT) - Doned Shipments Sub-Page/Shipment Missing"/>
        <s v="0.Done &gt; Alpha Test | S | 02539 - Alpha for 332 (BDT) - Schedule Line View Details Link Missing for some records"/>
        <s v="0.Done &gt; Alpha Test | S | 02538 - Alpha for 380 (BDT) - Documents functionality missing add Basic Document"/>
        <s v="0.Done &gt; Alpha Test | S | 02536 - Alpha for 337 (BDT) - Impersonating user- report generation issue stops impersonation"/>
        <s v="0.Done &gt; Alpha Test | S | 02534 - Alpha for Add Google Analytics to the Customer Portal Sites"/>
        <s v="0.Done &gt; Alpha Test | S | 02533 - Alpha for Update error logs to capture ID and field "/>
        <s v="0.Done &gt; QA | S | 02532 - QA for User friendly error messaging for CSR and Buyers"/>
        <s v="0.Done &gt; Feature Review | S | 02531 - Review of User friendly error messaging for CSR and Buyers"/>
        <s v="0.Done &gt; Tech Planning | M | 02530 - Tech Planning for 375 (BDT) - Inventory Report - URL too long error "/>
        <s v="0.Done &gt; Frontend Development | M | 02529 - Development for - Documents functionality missing add Basic Document"/>
        <s v="0.Done &gt; QA | S | 02528 - QA for 270 (BDT) - Release page missing info for Jel Sert"/>
        <s v="0.Done &gt; Feature Review | S | 02527 - Review of 270 (BDT) - Release page missing info for Jel Sert"/>
        <s v="0.Done &gt; Alpha Test | S | 02526 - Alpha for 270 (BDT) - Release page missing info for Jel Sert"/>
        <s v="0.Done &gt; QA | XS | 02525 - QA for Document Preview does not work "/>
        <s v="0.Done &gt; Feature Review | XS | 02524 - Review of Document Preview does not work "/>
        <s v="0.Done &gt; Sub-Task | M | 02523 - Tech Planning for 380 (BDT) - Documents functionality missing add Basic Document"/>
        <s v="0.Done &gt; Alpha Bug | M | 02522 - Ship To Info is not displaying on mobile view"/>
        <s v="0.Done &gt; Sub-Task | M | 02521 - Need to include encrypted doAsUser value as part of report URL"/>
        <s v="0.Done &gt; Alpha Test | S | 02520 - Alpha for 376 (BDT) - Open and Closed Order Status Report- update to parameters from order page card button"/>
        <s v="0.Done &gt; Alpha Test | S | 02519 - Alpha for 383 (BDT) If a single schedule line exists, and the Confirmed Qty = 0 LOG AND SKIP RECORD"/>
        <s v="0.Done &gt; Backend Development | M | 02518 - Backend development for updated Request Date"/>
        <s v="0.Done &gt; Alpha Test | S | 02517 - Alpha for 365 (BDT) - On Hand Inventory- mobile- click link on orders page takes you to Doned shipments tab"/>
        <s v="0.Done &gt; QA | S | 02516 - QA for Remove space from DL file names"/>
        <s v="0.Done &gt; Feature Review | S | 02515 - Review of Remove space from DL file names"/>
        <s v="0.Done &gt; QA | S | 02514 - QA for 377 (BDT) - Releases and Shipment Report- date parameters and page view parameter requiredness"/>
        <s v="0.Done &gt; QA | S | 02513 - QA for 211 (BDT) - Report parameter issue from page view buttons- Open and Closed/ Releases and Shipment History"/>
        <s v="0.Done &gt; QA | S | 02512 - QA for    Documents- CSR access to sites  "/>
        <s v="0.Done &gt; Feature Review | S | 02511 - Review of    Documents- CSR access to sites  "/>
        <s v="0.Done &gt; QA | S | 02510 - QA for 331 (BDT) Time Zone Clarification"/>
        <s v="0.Done &gt; QA | S | 02509 - QA for 371 (BDT) Commas missing on qty fields on Scheduled Release and Doned Shipment Page "/>
        <s v="0.Done &gt; Feature Review | S | 02508 - Review of 371 (BDT) Commas missing on qty fields on Scheduled Release and Doned Shipment Page "/>
        <s v="0.Done &gt; Feature Review | S | 02507 - Review of 331 (BDT) Time Zone Clarification"/>
        <s v="0.Done &gt; QA | S | 02506 - QA for 289(BDT) - Release Pg No Release"/>
        <s v="0.Done &gt; Feature Review | S | 02505 - Review of 289(BDT) - Release Pg No Release"/>
        <s v="0.Done &gt; QA | S | 02504 - QA for 261 (BDT) - Missing Open Scheduled Release Info"/>
        <s v="0.Done &gt; QA | S | 02503 - QA for Order and Release Duplicate Exceptions  "/>
        <s v="0.Done &gt; Feature Review | S | 02502 - Review of Order and Release Duplicate Exceptions  "/>
        <s v="0.Done &gt; Backend Development | M | 02501 - Update logic to skip lines with one item where confirmed qty == 0"/>
        <s v="0.Done &gt; Feature Review | S | 02500 - Review of 377 (BDT) - Releases and Shipment Report- date parameters and page view parameter requiredness"/>
        <s v="0.Done &gt; Feature Review | S | 02499 - Review of 211 (BDT) - Report parameter issue from page view buttons- Open and Closed/ Releases and Shipment History"/>
        <s v="0.Done &gt; QA | S | 02498 - QA for 321 (BDT) - Update the Shipments to use a field on Delivery vs. from Orders"/>
        <s v="0.Done &gt; Feature Review | S | 02497 - Review of 321 (BDT) - Update the Shipments to use a field on Delivery vs. from Orders"/>
        <s v="0.Done &gt; QA | S | 02496 - QA for Failures in initial data sync does cause a full data sync to occur in the next data sync interval"/>
        <s v="0.Done &gt; Feature Review | S | 02495 - Review of Failures in initial data sync does cause a full data sync to occur in the next data sync interval"/>
        <s v="0.Done &gt; QA | S | 02494 - QA for Change date field used for selecting invoices"/>
        <s v="0.Done &gt; Feature Review | S | 02493 - Review of Change date field used for selecting invoices"/>
        <s v="0.Done &gt; Tech Planning | M | 02492 - Tech planning to identify root cause"/>
        <s v="0.Done &gt; Alpha Test | S | 02490 - Alpha for 298 (BDT) - Releases - subpage- tablet view error"/>
        <s v="0.Done &gt; Alpha Test | S | 02488 - Alpha for 366 (BDT) - Releases page- mobile missing ship to info"/>
        <s v="0.Done &gt; Frontend Development | M | 02484 - Development for - On Hand Inventory- mobile- click link on orders page takes you to Doned shipments tab"/>
        <s v="0.Done &gt; Alpha Test | S | 02483 - Alpha for 377 (BDT) - Releases and Shipment Report- date parameters and page view parameter requiredness"/>
        <s v="0.Done &gt; Backend Development | M | 02482 - Update Open/Close Report parameters used from item card report"/>
        <s v="0.Done &gt; Alpha Test | S | 02481 - Alpha for Change date field used for selecting invoices"/>
        <s v="0.Done &gt; Alpha Test | S | 02480 - Alpha for 321 (BDT) - Update the Shipments to use a field on Delivery vs. from Orders"/>
        <s v="0.Done &gt; Feature Review | S | 02479 - Review of 261 (BDT) - Missing Open Scheduled Release Info"/>
        <s v="0.Done &gt; Alpha Test | S | 02478 - Alpha for 303 (BDT) - Releases page in page wildcard search on description"/>
        <s v="0.Done &gt; Alpha Test | S | 02476 - Alpha for Order and Release Duplicate Exceptions  "/>
        <s v="0.Done &gt; QA | S | 02475 - QA for 304(BDT) - 2FA has inconsistent behavior"/>
        <s v="0.Done &gt; Feature Review | S | 02474 - Review of 304(BDT) - 2FA has inconsistent behavior"/>
        <s v="0.Done &gt; Alpha Test | S | 02473 - Alpha for 304(BDT) - 2FA has inconsistent behavior"/>
        <s v="0.Done &gt; Tech Planning | M | 02472 - Tech Planning for 270(BDT) - Release Page missing info for Jel Sert"/>
        <s v="0.Done &gt; Tech Planning | M | 02471 - Tech Planning for 336(BDT) CSR Logged in first time, site showing jel sert"/>
        <s v="0.Done &gt; Backend Development | M | 02470 - Development for wildcard search"/>
        <s v="0.Done &gt; Alpha Test | S | 02469 - Alpha for 331 (BDT) Time Zone Clarification"/>
        <s v="0.Done &gt; Frontend Development | M | 02467 - Development for - Releases page- mobile missing ship to info"/>
        <s v="0.Done &gt; Sub-Task | M | 02466 - Add customized mappings and analyzers"/>
        <s v="0.Done &gt; Tech Planning | M | 02465 - Tech Planning for Update error logs to capture ID and field"/>
        <s v="0.Done &gt; Tech Planning | S | 02463 - Mfg Date missing from On Hand Inventory Page"/>
        <s v="0.Done &gt; Backend Development | M | 02460 - Make changes to the date parameters passed in for Release and Shipment Report"/>
        <s v="0.Done &gt; Backend Development | M | 02459 - Apply shipto logic changes"/>
        <s v="0.Done &gt; Alpha Test | S | 02458 - Alpha for 261 (BDT) - Missing Open Scheduled Release Info"/>
        <s v="0.Done &gt; Alpha Test | S | 02457 - Alpha for 289(BDT) - Release Pg No Release"/>
        <s v="0.Done &gt; Alpha Test | S | 02456 - Alpha for 211 (BDT) - Report parameter issue from page view buttons- Open and Closed/ Releases and Shipment History"/>
        <s v="0.Done &gt; Alpha Test | S | 02452 - Alpha for Failures in initial data sync does cause a full data sync to occur in the next data sync interval"/>
        <s v="0.Done &gt; Sub-Task | M | 02451 - Ensure full data sync failures will result in another full data sync in the next sync interval"/>
        <s v="0.Done &gt; Frontend Development | M | 02449 - Development for - No pagination on the Reports Download page"/>
        <s v="0.Done &gt; Sub-Task | L | 02448 - JVM setting changes (Perf Tuning)"/>
        <s v="0.Done &gt; Backend Development | M | 02447 - Add releases for existing orders"/>
        <s v="0.Done &gt; Tech Planning | M | 02446 - Tech planning - update ShipTo field"/>
        <s v="0.Done &gt; QA | S | 02444 - QA for 284 (BDT) - Scheduled Releases Sub-Pg cards missing "/>
        <s v="0.Done &gt; Feature Review | S | 02443 - Review of 284 (BDT) - Scheduled Releases Sub-Pg cards missing "/>
        <s v="0.Done &gt; QA | S | 02442 - QA for 268 (BDT) - Missing Open Scheduled Release Info"/>
        <s v="0.Done &gt; Feature Review | S | 02441 - Review of 268 (BDT) - Missing Open Scheduled Release Info"/>
        <s v="0.Done &gt; QA | XS | 02440 - QA for 244 (BDT) - Order Pg Scheduled Releases/Available Qty Incorrect "/>
        <s v="0.Done &gt; Backend Development | M | 02439 - Development for - Add Google Analytics to the Customer Portal Sites"/>
        <s v="0.Done &gt; Backend Development | M | 02438 - Display all dates from IBB in default system timezone, not the user's time zone"/>
        <s v="0.Done &gt; Alpha Test | S | 02437 - Alpha for Remove space from DL file names"/>
        <s v="0.Done &gt; Backend Development | M | 02436 - Always pass optional columns as a parameter for select report buttons"/>
        <s v="0.Done &gt; Alpha Test | S | 02435 - Alpha for    Documents- CSR access to sites  "/>
        <s v="0.Done &gt; Sub-Task | XS | 02430 - Enable Catalina HTTP Connector"/>
        <s v="0.Done &gt; QA | S | 02429 - QA for 315 (BDT) - Hyperlinks not working on shipments page for Carrier"/>
        <s v="0.Done &gt; Feature Review | S | 02428 - Review of 315 (BDT) - Hyperlinks not working on shipments page for Carrier"/>
        <s v="0.Done &gt; Alpha Test | S | 02427 - Alpha for 315 (BDT) - Hyperlinks not working on shipments page for Carrier"/>
        <s v="0.Done &gt; Feature Review | XS | 02424 - Review of 244 (BDT) - Order Pg Scheduled Releases/Available Qty Incorrect "/>
        <s v="0.Done &gt; QA | S | 02423 - QA for Search box in Ship To Filter is broken"/>
        <s v="0.Done &gt; Feature Review | S | 02422 - Review of Search box in Ship To Filter is broken"/>
        <s v="0.Cancelled &gt; Alpha Test | S | 02421 - Alpha for Search box in Ship To Filter is broken"/>
        <s v="0.Done &gt; QA | S | 02420 - QA for Portal Error Handling"/>
        <s v="0.Done &gt; Feature Review | S | 02419 - Review of Portal Error Handling"/>
        <s v="0.Done &gt; Alpha Test | S | 02418 - Alpha for Portal Error Handling"/>
        <s v="0.Done &gt; QA | S | 02417 - QA for Refactor Shipment Sync/WS Classes for data refresh calls."/>
        <s v="0.Done &gt; Feature Review | S | 02416 - Review of Refactor Shipment Sync/WS Classes for data refresh calls."/>
        <s v="0.Done &gt; QA | S | 02415 - QA for Scheduled Releases Sub-Page No Sort Order"/>
        <s v="0.Done &gt; Feature Review | S | 02414 - Review of Scheduled Releases Sub-Page No Sort Order"/>
        <s v="0.Done &gt; Alpha Test | S | 02413 - Alpha for Commas missing on qty fields on Scheduled Release and Doned Shipment Page "/>
        <s v="0.Done &gt; QA | S | 02412 - QA for 290 (BDT) - Release Pg Ship To Name and Address incorrect"/>
        <s v="0.Done &gt; Feature Review | S | 02411 - Review of 290 (BDT) - Release Pg Ship To Name and Address incorrect"/>
        <s v="0.Done &gt; QA | S | 02410 - QA for IBB synchronization times should be in UTC timezone format"/>
        <s v="0.Done &gt; Feature Review | S | 02409 - Review of IBB synchronization times should be in UTC timezone format"/>
        <s v="0.Done &gt; Backend Development | M | 02408 - Update invoice logic to use invoiceDte instead of postingDte"/>
        <s v="0.Done &gt; QA | S | 02406 - QA for 260 (BDT) - Orders page- tablet view change page orientation from portrait to landscape"/>
        <s v="0.Done &gt; Feature Review | S | 02405 - Review of 260 (BDT) - Orders page- tablet view change page orientation from portrait to landscape"/>
        <s v="0.Done &gt; QA | S | 02404 - QA for 318 (BDT) - Shipment Sub Page ship date view in ascending order"/>
        <s v="0.Done &gt; Feature Review | S | 02403 - Review of 318 (BDT) - Shipment Sub Page ship date view in ascending order"/>
        <s v="0.Done &gt; QA | S | 02402 - QA for Multiple threads may cause NTLM errors in DataSync"/>
        <s v="0.Done &gt; Feature Review | S | 02401 - Review of Multiple threads may cause NTLM errors in DataSync"/>
        <s v="0.Done &gt; QA | S | 02400 - QA for View Details crowded on Desktop"/>
        <s v="0.Done &gt; QA | S | 02399 - QA for SSRS connection settings are not set during deployment "/>
        <s v="0.Done &gt; Feature Review | S | 02398 - Review of SSRS connection settings are not set during deployment "/>
        <s v="0.Done &gt; Alpha Test | S | 02397 - Alpha for IBB synchronization times should be in UTC timezone format"/>
        <s v="0.Done &gt; Frontend Development | M | 02396 - Development for - Commas missing on qty fields on Scheduled Release Page"/>
        <s v="0.Done &gt; Alpha Test | S | 02394 - Alpha for Scheduled Releases Sub-Page No Sort Order"/>
        <s v="0.Done &gt; Sub-Task | M | 02393 - Fix service builder ordering"/>
        <s v="0.Done &gt; Feature Review | S | 02392 - Review of View Details crowded on Desktop"/>
        <s v="0.Done &gt; Sub-Task | M | 02391 - Resolve issues with Duplicate Releases due to improper index: IX_943D1622"/>
        <s v="0.Done &gt; Backend Development | M | 02389 - Fix Duplicate Order Index for Shipment data sync"/>
        <s v="0.Done &gt; Alpha Test | S | 02388 - Alpha for Search box in Ship To Filter is broken"/>
        <s v="0.Done &gt; Alpha Test | S | 02387 - Alpha for 268 (BDT) - Missing Open Scheduled Release Info"/>
        <s v="0.Done &gt; Alpha Test | S | 02386 - Alpha for 290 (BDT) - Release Pg Ship To Name and Address incorrect"/>
        <s v="0.Done &gt; Sub-Task | M | 02385 - Fix issues due to null posting date"/>
        <s v="0.Done &gt; Alpha Test | S | 02384 - Alpha for 284 (BDT) - Scheduled Releases Sub-Pg cards missing "/>
        <s v="0.Done &gt; Alpha Test | S | 02383 - Alpha for SSRS connection settings are not set during deployment "/>
        <s v="0.Done &gt; Frontend Development | M | 02382 - Add module for CSS control panel"/>
        <s v="0.Done &gt; Tech Planning | M | 02381 - Tech Planning for Documents - CSR access"/>
        <s v="0.Done &gt; Sub-Task | M | 02380 - Implement proper logic to send UTC"/>
        <s v="0.Done &gt; Sub-Task | M | 02378 - Tech Planning for SSRS connection settings are not set during deployment "/>
        <s v="0.Done &gt; Tech Planning | M | 02376 - Tech Planning for Review Data sync logs from QA"/>
        <s v="0.Done &gt; Backend Development | M | 02374 - Create DL service wrapper to remove space from file names"/>
        <s v="0.Done &gt; Tech Planning | M | 02372 - Tech Planning for Time Zone Clarification "/>
        <s v="0.Done &gt; Alpha Test | S | 02371 - Alpha for Multiple threads may cause NTLM errors in DataSync"/>
        <s v="0.Done &gt; Sub-Task | M | 02370 - Upgrade Apache HTTP Client librari"/>
        <s v="0.Done &gt; Tech Planning | M | 02368 - Tech Planning for 332 (BDT) - Schedule Line View Details Link Missing for some records"/>
        <s v="0.Done &gt; QA | S | 02367 - QA for IBB Data Sync Performance "/>
        <s v="0.Done &gt; Feature Review | S | 02366 - Review of IBB Data Sync Performance "/>
        <s v="0.Done &gt; Alpha Test | S | 02365 - Alpha for IBB Data Sync Performance "/>
        <s v="0.Done &gt; Alpha Test | S | 02363 - Alpha for 318 (BDT) - Shipment Sub Page ship date view in ascending order"/>
        <s v="0.Done &gt; Backend Development | M | 02360 - Shipment Sub-page in descending order by date"/>
        <s v="0.Done &gt; QA | S | 02357 - QA for Unable to generate reports against SSRS"/>
        <s v="0.Done &gt; Feature Review | S | 02356 - Review of Unable to generate reports against SSRS"/>
        <s v="0.Done &gt; Alpha Test | S | 02355 - Alpha for Unable to generate reports against SSRS"/>
        <s v="0.Done &gt; Frontend Development | M | 02354 - Development for - report preview and generate report issue- mobile devices"/>
        <s v="0.Done &gt; QA | S | 02353 - QA for 262 (BDT) - Documents- Changing location filter as a parent "/>
        <s v="0.Done &gt; Feature Review | S | 02352 - Review of 262 (BDT) - Documents- Changing location filter as a parent "/>
        <s v="0.Done &gt; Alpha Test | S | 02351 - Alpha for 262 (BDT) - Documents- Changing location filter as a parent "/>
        <s v="0.Done &gt; Alpha Test | S | 02350 - Alpha for View Details crowded on Desktop"/>
        <s v="0.Done &gt; Backend Development | M | 02346 - Additional enhancements based on findings"/>
        <s v="0.Done &gt; QA | S | 02345 - QA for 196 (BDT) Documents- cannot change location filter and add files to folder "/>
        <s v="0.Done &gt; Feature Review | S | 02344 - Review of 196 (BDT) Documents- cannot change location filter and add files to folder "/>
        <s v="0.Done &gt; Alpha Test | S | 02343 - Alpha for 196 (BDT) Documents- cannot change location filter and add files to folder "/>
        <s v="0.Done &gt; QA | S | 02341 - QA for Pallet Field should display as Est. Pallet Count"/>
        <s v="0.Done &gt; Tech Planning | S | 02340 - Evaluate missing shipments"/>
        <s v="0.Done &gt; Feature Review | S | 02339 - Review of Pallet Field should display as Est. Pallet Count"/>
        <s v="0.Done &gt; Alpha Test | S | 02338 - Alpha for Pallet Field should display as Est. Pallet Count"/>
        <s v="0.Done &gt; QA | S | 02335 - QA for Update display of qty fields on Orders page"/>
        <s v="0.Done &gt; Feature Review | S | 02334 - Review of Update display of qty fields on Orders page"/>
        <s v="0.Done &gt; QA | S | 02333 - QA for Updates to handle Standard Pallet Qty data"/>
        <s v="0.Done &gt; Feature Review | S | 02332 - Review of Updates to handle Standard Pallet Qty data"/>
        <s v="0.Done &gt; Alpha Test | S | 02331 - Alpha for Updates to handle Standard Pallet Qty data"/>
        <s v="0.Done &gt; Sub-Task | M | 02330 - Edit Link is not working in QA environment "/>
        <s v="0.Done &gt; QA | S | 02329 - QA for 311 (BDT) - ERC 649A- Orders Page- report on main page has been incorrectly replaced"/>
        <s v="0.Done &gt; Feature Review | S | 02328 - Review of 311 (BDT) - ERC 649A- Orders Page- report on main page has been incorrectly replaced"/>
        <s v="0.Done &gt; Alpha Test | S | 02327 - Alpha for 311 (BDT) - ERC 649A- Orders Page- report on main page has been incorrectly replaced"/>
        <s v="0.Done &gt; QA | S | 02326 - QA for 246 (BDT) - Order Pg Req Date Incorrect"/>
        <s v="0.Done &gt; Feature Review | S | 02325 - Review of 246 (BDT) - Order Pg Req Date Incorrect"/>
        <s v="0.Done &gt; Alpha Test | S | 02324 - Alpha for 246 (BDT) - Order Pg Req Date Incorrect"/>
        <s v="0.Done &gt; QA | S | 02323 - QA for 300 (BDT) - Releases page iphone footer issues"/>
        <s v="0.Done &gt; Feature Review | S | 02322 - Review of 300 (BDT) - Releases page iphone footer issues"/>
        <s v="0.Done &gt; QA | S | 02321 - QA for 278 (BDT) - On-hand inventory page- iphone issue with footer"/>
        <s v="0.Done &gt; Feature Review | S | 02320 - Review of 278 (BDT) - On-hand inventory page- iphone issue with footer"/>
        <s v="0.Done &gt; QA | S | 02319 - QA for 251 (BDT) - Manufacture date"/>
        <s v="0.Done &gt; Feature Review | S | 02318 - Review of 251 (BDT) - Manufacture date"/>
        <s v="0.Done &gt; QA | S | 02317 - QA for 309 (BDT) - Orders page- iphone view details UOM Confirmed qtty crowding"/>
        <s v="0.Done &gt; Feature Review | S | 02316 - Review of 309 (BDT) - Orders page- iphone view details UOM Confirmed qtty crowding"/>
        <s v="0.Done &gt; QA | S | 02315 - QA for 272 (BDT) - User Profile- Buyer missing Job Title"/>
        <s v="0.Done &gt; Feature Review | S | 02314 - Review of 272 (BDT) - User Profile- Buyer missing Job Title"/>
        <s v="0.Done &gt; QA | S | 02313 - QA for Not all shipments are being synced from IBB"/>
        <s v="0.Done &gt; Feature Review | S | 02312 - Review of Not all shipments are being synced from IBB"/>
        <s v="0.Done &gt; QA | S | 02311 - QA for 305 (BDT) - Invoice Report- tablet and iphone additional columns selection issue"/>
        <s v="0.Done &gt; Feature Review | S | 02310 - Review of 305 (BDT) - Invoice Report- tablet and iphone additional columns selection issue"/>
        <s v="0.Done &gt; QA | S | 02309 - QA for Zip code is missing from Inventory Layout"/>
        <s v="0.Done &gt; Feature Review | S | 02308 - Review of Zip code is missing from Inventory Layout"/>
        <s v="0.Done &gt; QA | S | 02307 - QA for The quotes around &quot;N/A&quot; need to be removed"/>
        <s v="0.Done &gt; Feature Review | S | 02306 - Review of The quotes around &quot;N/A&quot; need to be removed"/>
        <s v="0.Done &gt; QA | S | 02305 - QA for 291 (BDT) - Release Pg Release PO incorrect"/>
        <s v="0.Done &gt; Feature Review | S | 02304 - Review of 291 (BDT) - Release Pg Release PO incorrect"/>
        <s v="0.Done &gt; QA | S | 02303 - QA for 286 (BDT) - Release Pg Scheduled Release Qty UoM missing"/>
        <s v="0.Done &gt; Feature Review | S | 02302 - Review of 286 (BDT) - Release Pg Scheduled Release Qty UoM missing"/>
        <s v="0.Done &gt; QA | S | 02301 - QA for 320 (BDT) - Shipment Pg Bemis Order#/Line# Incorrect"/>
        <s v="0.Done &gt; QA | S | 02300 - QA for Search icon in ship to dropdown is off center"/>
        <s v="0.Done &gt; QA | S | 02299 - QA for 319 (BDT) Negative Scheduled Releases "/>
        <s v="0.Done &gt; Feature Review | S | 02298 - Review of 319 (BDT) Negative Scheduled Releases "/>
        <s v="0.Done &gt; Alpha Test | S | 02297 - Alpha for 319 (BDT) Negative Scheduled Releases "/>
        <s v="0.Done &gt; Alpha Test | S | 02296 - Alpha for 300 (BDT) - Releases page iphone footer issues"/>
        <s v="0.Done &gt; QA | S | 02295 - QA for 310 (BDT) - Order Pg View Details Schedule Line Dates Sort Order Incorrect "/>
        <s v="0.Done &gt; Feature Review | S | 02294 - Review of 310 (BDT) - Order Pg View Details Schedule Line Dates Sort Order Incorrect "/>
        <s v="0.Done &gt; Alpha Test | S | 02293 - Alpha for 310 (BDT) - Order Pg View Details Schedule Line Dates Sort Order Incorrect "/>
        <s v="0.Done &gt; QA | S | 02292 - QA for 270 (BDT) Global Search displays error"/>
        <s v="0.Done &gt; Feature Review | S | 02291 - Review of 270 (BDT) Global Search displays error"/>
        <s v="0.Done &gt; Alpha Test | S | 02290 - Alpha for 270 (BDT) Global Search displays error"/>
        <s v="0.Done &gt; QA | S | 02289 - QA for 330 (BDT) - Order Pg Bemis Product ID missing"/>
        <s v="0.Done &gt; Feature Review | S | 02288 - Review of 330 (BDT) - Order Pg Bemis Product ID missing"/>
        <s v="0.Done &gt; QA | S | 02287 - QA for Switch to SOAP calls"/>
        <s v="0.Done &gt; Feature Review | XS | 02286 - Review of Switch to SOAP calls"/>
        <s v="0.Done &gt; Alpha Test | XS | 02285 - Alpha for Switch to SOAP calls"/>
        <s v="0.Done &gt; QA | S | 02284 - QA for Mobile compatibility &amp; responsive design"/>
        <s v="0.Done &gt; Feature Review | S | 02283 - Review of Mobile compatibility &amp; responsive design"/>
        <s v="0.Done &gt; Alpha Test | S | 02282 - Alpha for Mobile compatibility &amp; responsive design"/>
        <s v="0.Done &gt; QA | L | 02281 - QA for Global search"/>
        <s v="0.Done &gt; Feature Review | S | 02280 - Review of Global search"/>
        <s v="0.Done &gt; Alpha Test | M | 02279 - Alpha for Global search"/>
        <s v="0.Done &gt; Backend Development | M | 02278 - Update data model to capture unique releases"/>
        <s v="0.Done &gt; QA | S | 02277 - QA for Pull Shipment Order Information from Delivery Service"/>
        <s v="0.Done &gt; Frontend Development | M | 02274 - Development for - View Details crowded on Desktop"/>
        <s v="0.Done &gt; Alpha Test | S | 02272 - Alpha for 305 (BDT) - Invoice Report- tablet and iphone additional columns selection issue"/>
        <s v="0.Done &gt; Alpha Test | S | 02271 - Alpha for Not all shipments are being synced from IBB"/>
        <s v="0.Done &gt; Alpha Test | S | 02270 - Alpha for 278 (BDT) - On-hand inventory page- iphone issue with footer"/>
        <s v="0.Done &gt; Feature Review | S | 02269 - Review of 320 (BDT) - Shipment Pg Bemis Order#/Line# Incorrect"/>
        <s v="0.Done &gt; Feature Review | S | 02268 - Review of Pull Shipment Order Information from Delivery Service"/>
        <s v="0.Done &gt; Alpha Test | S | 02267 - Alpha for Pull Shipment Order Information from Delivery Service"/>
        <s v="0.Done &gt; Alpha Test | S | 02266 - Alpha for 320 (BDT) - Shipment Pg Bemis Order#/Line# Incorrect"/>
        <s v="0.Done &gt; Sub-Task | M | 02265 - Sort by requestedMadDate in ascending order"/>
        <s v="0.Done &gt; Tech Planning | S | 02264 - Tech Planning - 320 (BDT) - Shipment Pg Bemis Order#/Line# Incorrect"/>
        <s v="0.Done &gt; Alpha Test | S | 02263 - Alpha for 309 (BDT) - Orders page- iphone view details UOM Confirmed qtty crowding"/>
        <s v="0.Done &gt; Alpha Test | S | 02262 - Alpha for 330 (BDT) - Order Pg Bemis Product ID missing"/>
        <s v="0.Done &gt; Alpha Test | S | 02261 - Alpha for 286 (BDT) - Release Pg Scheduled Release Qty UoM missing"/>
        <s v="0.Done &gt; Alpha Test | S | 02260 - Alpha for 272 (BDT) - User Profile- Buyer missing Job Title"/>
        <s v="0.Done &gt; Alpha Test | S | 02259 - Alpha for Zip code is missing from Inventory Layout"/>
        <s v="0.Done &gt; Alpha Test | S | 02258 - Alpha for The quotes around &quot;N/A&quot; need to be removed"/>
        <s v="0.Done &gt; Alpha Test | S | 02257 - Alpha for 291 (BDT) - Release Pg Release PO incorrect"/>
        <s v="0.Done &gt; Alpha Test | S | 02256 - Alpha for 251 (BDT) - Manufacture date"/>
        <s v="0.Done &gt; Backend Development | M | 02255 - Update address info for parent locations"/>
        <s v="0.Done &gt; QA | S | 02254 - QA for 269 (BDT) - Release page expanded card missing state zip country"/>
        <s v="0.Done &gt; QA | S | 02253 - QA for 308 (BDT) - Orders page- iphone words in view detail spilling below allotted space"/>
        <s v="0.Done &gt; Feature Review | S | 02252 - Review of 308 (BDT) - Orders page- iphone words in view detail spilling below allotted space"/>
        <s v="0.Done &gt; Alpha Test | S | 02251 - Alpha for 308 (BDT) - Orders page- iphone words in view detail spilling below allotted space"/>
        <s v="0.Done &gt; QA | S | 02250 - QA for 214 (BDT) - Theme test- Font spacing incorrect"/>
        <s v="0.Done &gt; Feature Review | S | 02249 - Review of 214 (BDT) - Theme test- Font spacing incorrect"/>
        <s v="0.Done &gt; Alpha Test | S | 02248 - Alpha for 214 (BDT) - Theme test- Font spacing incorrect"/>
        <s v="0.Done &gt; QA | S | 02247 - QA for 299 (BDT) - Scheduled Releases subpage- iphone layout error"/>
        <s v="0.Done &gt; QA | S | 02246 - QA for Standard Pallet Qty should be N/A when batch line Pallet amount is N/A"/>
        <s v="0.Done &gt; QA | S | 02245 - QA for 306 (BDT) - Orders Page-Report button"/>
        <s v="0.Done &gt; Feature Review | S | 02244 - Review of 306 (BDT) - Orders Page-Report button"/>
        <s v="0.Done &gt; QA | S | 02243 - QA for Ship To Filter Issue with Name Format and number of items"/>
        <s v="0.Done &gt; Frontend Development | M | 02242 - Development for - Updates to handle Standard Pallet Qty data"/>
        <s v="0.Done &gt; Frontend Development | M | 02240 - Development for - Zip code is missing from Inventory Layout"/>
        <s v="0.Done &gt; Frontend Development | M | 02238 - Development for - The quotes around &quot;N/A&quot; need to be removed"/>
        <s v="0.Done &gt; Tech Planning | S | 02236 - Customer Profile - no data pulling in (SMITHSFIELD)"/>
        <s v="0.Done &gt; Frontend Development | M | 02235 - Development for - Order Pg Bemis Product ID missing"/>
        <s v="0.Done &gt; Feature Review | S | 02234 - Review of Standard Pallet Qty should be N/A when batch line Pallet amount is N/A"/>
        <s v="0.Done &gt; Tech Planning | M | 02233 - Tech Planning for 291 (BDT) - Release Pg Release PO incorrect"/>
        <s v="0.Done &gt; Backend Development | M | 02228 - Optimize DS core logic"/>
        <s v="0.Done &gt; Backend Development | M | 02226 - Backend for Shipment DM changes"/>
        <s v="0.Done &gt; Alpha Test | S | 02224 - Alpha for 306 (BDT) - Orders Page-report button"/>
        <s v="0.Done &gt; QA | S | 02223 - QA for 201 (BDT) Report Parameters- Optional Columns Open and Closed Order Status Report"/>
        <s v="0.Done &gt; Feature Review | S | 02222 - Review of 201 (BDT) Report Parameters- Optional Columns Open and Closed Order Status Report"/>
        <s v="0.Done &gt; Alpha Test | S | 02220 - Alpha for 201 (BDT) Report Parameters- Optional Columns Open and Closed Order Status Report"/>
        <s v="0.Done &gt; Backend Development | M | 02215 - Update data sync initial call"/>
        <s v="0.Done &gt; Backend Development | S | 02212 - Remove duplicate (device manager) tables"/>
        <s v="0.Done &gt; Backend Development | M | 02211 - Change MAD calculation logic"/>
        <s v="0.Done &gt; Sub-Task | M | 02210 - If only a single schedule line exists and the confimed Qty = 0, LOG AND SKIP RECORD"/>
        <s v="0.Done &gt; Feature Review | S | 02209 - Review of 269 (BDT) - Release page expanded card missing state zip country"/>
        <s v="0.Done &gt; Alpha Test | S | 02208 - Alpha for 269 (BDT) - Release page expanded card missing state zip country"/>
        <s v="0.Done &gt; Frontend Development | M | 02207 - Development for - Invoice Report- tablet and iphone additional columns selection issue"/>
        <s v="0.Done &gt; Sub-Task | M | 02206 - Calculate qty based on order UOM"/>
        <s v="0.Done &gt; QA | S | 02204 - QA for Report parameter issue from page view buttons- Open and Closed/ Releases and Shipment History "/>
        <s v="0.Done &gt; Feature Review | S | 02203 - Review of Report parameter issue from page view buttons- Open and Closed/ Releases and Shipment History "/>
        <s v="0.Done &gt; Alpha Test | S | 02202 - Alpha for Report parameter issue from page view buttons- Open and Closed/ Releases and Shipment History "/>
        <s v="0.Done &gt; Alpha Test | S | 02201 - Alpha for Standard Pallet Qty should be N/A when batch line Pallet amount is N/A"/>
        <s v="0.Done &gt; QA | XS | 02200 - QA for 247 (BDT) - Inventory Delete Functionality - Old Inventory data showing on Screen"/>
        <s v="0.Done &gt; Feature Review | XS | 02199 - Review of 247 (BDT) - Inventory Delete Functionality - Old Inventory data showing on Screen"/>
        <s v="0.Done &gt; Alpha Test | XS | 02198 - Alpha for 247 (BDT) - Inventory Delete Functionality - Old Inventory data showing on Screen"/>
        <s v="0.Done &gt; Tech Planning | M | 02197 - Tech planning for Add Google Analytics to the Customer Portal Sites"/>
        <s v="0.Done &gt; Feature Review | S | 02194 - Review of 299 (BDT) - Scheduled Releases subpage- iphone layout error"/>
        <s v="0.Done &gt; Feature Review | S | 02193 - Review of Search icon in ship to dropdown is off center"/>
        <s v="0.Done &gt; Backend Development | M | 02192 - Trigger data sync manually"/>
        <s v="0.Done &gt; Frontend Development | M | 02191 - Development for - Orders page- iphone words in view detail spilling below allotted space"/>
        <s v="0.Done &gt; Frontend Development | M | 02190 - Development for - Orders page- iphone view details UOM Confirmed qtty crowding"/>
        <s v="0.Done &gt; Sub-Task | M | 02189 - Enable JMX in JVM Options"/>
        <s v="0.Done &gt; Alpha Bug | M | 02188 - Shipment Qty should be called Shipped Qty"/>
        <s v="0.Done &gt; Alpha Bug | M | 02187 - Pallet Field should display as Est. Pallet Count"/>
        <s v="0.Done &gt; Frontend Development | M | 02186 - Development for - Theme test- Font spacing incorrect"/>
        <s v="0.Done &gt; Backend Development | M | 02185 - Fix Global Search"/>
        <s v="0.Done &gt; Tech Planning | M | 02184 - Tech Planning for 289(BDT) - Release Pg No Release"/>
        <s v="0.Done &gt; Tech Planning | M | 02183 - Tech Planning for 269 (BDT) - Release page expanded card missing state zip country"/>
        <s v="0.Done &gt; Tech Planning | M | 02182 - Tech Planning for 284 (BDT) - Scheduled Releases Sub-Pg cards missing"/>
        <s v="0.Done &gt; Backend Development | XS | 02181 - Update ShipTo Filter list with every search"/>
        <s v="0.Done &gt; Alpha Test | S | 02180 - Alpha for Search icon in ship to dropdown is off center"/>
        <s v="0.Done &gt; Alpha Bug | M | 02179 - Commas on the qty display causes field value to wrap"/>
        <s v="0.Done &gt; QA | S | 02178 - QA for Duplicate Entry Exception for Orders"/>
        <s v="0.Done &gt; Feature Review | S | 02177 - Review of Duplicate Entry Exception for Orders"/>
        <s v="0.Done &gt; Alpha Test | S | 02176 - Alpha for Duplicate Entry Exception for Orders"/>
        <s v="0.Done &gt; Alpha Bug | M | 02175 - Development for - Searchbar missing X update UX "/>
        <s v="0.Done &gt; Alpha Test | S | 02174 - Alpha for 299 (BDT) - Scheduled Releases subpage- iphone layout error"/>
        <s v="0.Done &gt; Backend Development | S | 02170 - Calculate Scheduled Releases Qty based on Open releases"/>
        <s v="0.Done &gt; Tech Planning | M | 02168 - Tech Planning for Negative Scheduled Releases"/>
        <s v="0.Done &gt; Alpha Bug | M | 02166 - Clicking on the link for Invoice or BOL &quot;fails to load PDF&quot;"/>
        <s v="0.Done &gt; Feature Review | 02165 - Review of Update Mock Services for changes to Data Sync"/>
        <s v="0.Done &gt; Alpha Test | XS | 02164 - Alpha for 244 (BDT) - Order Pg Scheduled Releases/Available Qty Incorrect "/>
        <s v="0.Done &gt; QA | XS | 02163 - QA for 252 (BDT) - Order Pg View Details 0 Confirmed Qty Should Not Be Displayed"/>
        <s v="0.Done &gt; Feature Review | XS | 02162 - Review of 252 (BDT) - Order Pg View Details 0 Confirmed Qty Should Not Be Displayed"/>
        <s v="0.Done &gt; QA | XS | 02161 - QA for 243 (BDT) - Orders Page Material Avail Date/Req Date Incorrect "/>
        <s v="0.Done &gt; Feature Review | XS | 02160 - Review of 243 (BDT) - Orders Page Material Avail Date/Req Date Incorrect "/>
        <s v="0.Done &gt; QA | S | 02159 - QA for 283 (BDT) - Scheduled Releases Sub-Page Line# Contains Leading Zeroes "/>
        <s v="0.Done &gt; Feature Review | S | 02158 - Review of 283 (BDT) - Scheduled Releases Sub-Page Line# Contains Leading Zeroes "/>
        <s v="0.Done &gt; Alpha Test | S | 02157 - Alpha for 283 (BDT) - Scheduled Releases Sub-Page Line# Contains Leading Zeroes "/>
        <s v="0.Done &gt; QA | S | 02156 - QA for 297 (BDT) - On Hand Inventory page code error"/>
        <s v="0.Done &gt; Feature Review | S | 02155 - Review of 297 (BDT) - On Hand Inventory page code error"/>
        <s v="0.Done &gt; QA | S | 02154 - QA for 277 (BDT) - On hand Inventory page- tablet- Batch # is hyperlinked"/>
        <s v="0.Done &gt; Feature Review | S | 02153 - Review of 277 (BDT) - On hand Inventory page- tablet- Batch # is hyperlinked"/>
        <s v="0.Done &gt; QA | S | 02152 - QA for 271 (BDT) - Orders page- hyperlinks and expand card issue"/>
        <s v="0.Done &gt; QA | XS | 02151 - QA for 256 (BDT) - Orders page- mobile- expanded view - view details"/>
        <s v="0.Done &gt; QA | S | 02150 - QA for Update 'View Details' dropdown to include UOM"/>
        <s v="0.Done &gt; QA | S | 02149 - QA for 200 (BDT)New Parameter Customer Item- wording on Field label"/>
        <s v="0.Done &gt; Feature Review | S | 02148 - Review of 200 (BDT)New Parameter Customer Item- wording on Field label"/>
        <s v="0.Done &gt; Feature Review | S | 02147 - Review of Update 'View Details' dropdown to include UOM"/>
        <s v="0.Done &gt; QA | XS | 02146 - QA for 282 (BDT) - Orders Page- Location filter location indicator "/>
        <s v="0.Done &gt; QA | XS | 02145 - QA for 275 (BDT) - Order Pg Sort Functionality"/>
        <s v="0.Done &gt; QA | S | 02143 - QA for 213 (BDT) Theme- Assets that are light blue and should be dark blue -various portal pages"/>
        <s v="0.Done &gt; QA | S | 02142 - QA for 209 (BDT) Report Page test- deleting reports in download folder"/>
        <s v="0.Done &gt; QA | XS | 02141 - QA for 267 (BDT) - General mobile design- menu should automatically collapse "/>
        <s v="0.Done &gt; QA | S | 02140 - QA for 273 (BDT) - User Profile- Buyer- blank space in address information"/>
        <s v="0.Done &gt; QA | S | 02139 - QA for 266 (BDT) - Iphone view of welcome page- order of pages "/>
        <s v="0.Done &gt; QA | S | 02138 - QA for Updates to Bemis Portal Navigation"/>
        <s v="0.Done &gt; Feature Review | S | 02137 - Review of Updates to Bemis Portal Navigation"/>
        <s v="0.Done &gt; Alpha Test | S | 02136 - Alpha for 297 (BDT) - On Hand Inventory page code error"/>
        <s v="0.Done &gt; Frontend Development | M | 02135 - Development for - Search icon is off center"/>
        <s v="0.Done &gt; Backend Development | M | 02134 - Fix for ghost data on inventory"/>
        <s v="0.Done &gt; Frontend Development | M | 02132 - Development for - Scheduled Releases subpage- iphone layout error"/>
        <s v="0.Done &gt; Feature Review | S | 02131 - Review of 273 (BDT) - User Profile- Buyer- blank space in address information"/>
        <s v="0.Cancelled &gt; Alpha Bug | M | 02128 - Order Page - tablet view - columns are still stacked "/>
        <s v="0.Done &gt; Feature Review | XS | 02127 - Review of 282 (BDT) - Orders Page- Location filter location indicator "/>
        <s v="0.Done &gt; Feature Review | S | 02126 - Review of 213 (BDT) Theme- Assets that are light blue and should be dark blue -various portal pages"/>
        <s v="0.Done &gt; Feature Review | XS | 02125 - Review of 275 (BDT) - Order Pg Sort Functionality"/>
        <s v="0.Done &gt; Feature Review | S | 02124 - Review of 209 (BDT) Report Page test- deleting reports in download folder"/>
        <s v="0.Done &gt; Feature Review | XS | 02123 - Review of 267 (BDT) - General mobile design- menu should automatically collapse "/>
        <s v="0.Done &gt; Feature Review | XS | 02122 - Review of 256 (BDT) - Orders page- mobile- expanded view - view details"/>
        <s v="0.Done &gt; Feature Review | S | 02121 - Review of 271 (BDT) - Orders page- hyperlinks and expand card issue"/>
        <s v="0.Done &gt; Backend Development | M | 02120 - Identify additional logging needed for 2FA inconsistencies"/>
        <s v="0.Done &gt; Tech Planning | M | 02119 - Tech Planning for 2FA has inconsistent behavior"/>
        <s v="0.Done &gt; Feature Review | S | 02112 - Review of 266 (BDT) - Iphone view of welcome page- order of pages "/>
        <s v="0.Done &gt; Backend Development | XS | 02111 - Clean up data sync sorting"/>
        <s v="0.Done &gt; Alpha Test | S | 02110 - Alpha for BIT 176 -  BOL# Incorrect for SAP Shipment"/>
        <s v="0.Done &gt; Feature Review | S | 02109 - Review of 241 (BDT) - Searchbar missing X "/>
        <s v="0.Done &gt; Alpha Test | S | 02108 - Alpha for BOL Hyperlink fails to load PDF"/>
        <s v="0.Done &gt; Alpha Test | XS | 02107 - Alpha for 282 (BDT) - Orders Page- Location filter location indicator "/>
        <s v="0.Done &gt; Alpha Test | XS | 02106 - Alpha for 275 (BDT) - Order Pg Sort Functionality"/>
        <s v="0.Done &gt; Alpha Test | XS | 02105 - Alpha for 243 (BDT) - Orders Page Material Avail Date/Req Date Incorrect "/>
        <s v="0.Done &gt; Alpha Test | S | 02103 - Alpha for 277 (BDT) - On hand Inventory page- tablet- Batch # is hyperlinked"/>
        <s v="0.Done &gt; Alpha Test | XS | 02102 - Alpha for 256 (BDT) - Orders page- mobile- expanded view - view details"/>
        <s v="0.Done &gt; Alpha Test | S | 02101 - Alpha for 209 (BDT) Report Page test- deleting reports in download folder"/>
        <s v="0.Done &gt; Frontend Development | M | 02100 - Development for - Release Pg Scheduled Release Qty UoM missing"/>
        <s v="0.Done &gt; Alpha Test | S | 02099 - Alpha for 273 (BDT) - User Profile- Buyer- blank space in address information"/>
        <s v="0.Done &gt; Frontend Development | M | 02097 - Development for - Scheduled Releases Sub-Page Line# Contains Leading Zeroes"/>
        <s v="0.Done &gt; Alpha Test | S | 02090 - Alpha for 271 (BDT) - Orders page- hyperlinks and expand card issue"/>
        <s v="0.Done &gt; Alpha Test | S | 02088 - Alpha for 260 (BDT) - Orders page- tablet view change page orientation from portrait to landscape"/>
        <s v="0.Done &gt; Tech Planning | M | 02087 - Tech Planning for 283 (BDT) - Scheduled Releases Sub-Page Line# Contains Leading Zeroes "/>
        <s v="0.Done &gt; Alpha Test | XS | 02086 - Alpha for 267 (BDT) - General mobile design- menu should automatically collapse "/>
        <s v="0.Done &gt; Alpha Test | S | 02085 - Alpha for 266 (BDT) - Iphone view of welcome page- order of pages "/>
        <s v="0.Cancelled &gt; Sub-Task | M | 02084 - One Click Install"/>
        <s v="0.Done &gt; Backend Development | M | 02083 - Fix Order calculated fields"/>
        <s v="0.Done &gt; QA | S | 02082 - QA for 235 (BDT) - confirmed quantity in view details shows error "/>
        <s v="0.Done &gt; Alpha Bug | M | 02081 - X in search bar only displays after you hit enter in the search box"/>
        <s v="0.Cancelled &gt; Alpha Bug | M | 02080 - Schedule lines with Confirmed Qty of 0 are still displaying"/>
        <s v="0.Done &gt; QA | S | 02079 - QA for 257 (BDT) - Orders page- mobile footer cutting off fields"/>
        <s v="0.Done &gt; Feature Review | 02078 - Review of 257 (BDT) - Orders page- mobile footer cutting off fields"/>
        <s v="0.Done &gt; QA | S | 02077 - QA for 259 (BDT) - Orders Page- mobile view some customer PO numbers are hyperlinked"/>
        <s v="0.Done &gt; Feature Review | 02076 - Review of 259 (BDT) - Orders Page- mobile view some customer PO numbers are hyperlinked"/>
        <s v="0.Done &gt; QA | S | 02075 - QA for 245 (BDT) - Order Pg View Details Schedule Lines Sorted Incorrectly"/>
        <s v="0.Done &gt; Feature Review | 02074 - Review of 245 (BDT) - Order Pg View Details Schedule Lines Sorted Incorrectly"/>
        <s v="0.Done &gt; QA | S | 02073 - QA for 265 (BDT) - General mobile design issues- footer covers menu"/>
        <s v="0.Done &gt; Feature Review | 02072 - Review of 265 (BDT) - General mobile design issues- footer covers menu"/>
        <s v="0.Done &gt; Backend Development | M | 02071 - Add class name information to logging messages"/>
        <s v="0.Done &gt; QA | S | 02070 - QA for 217 (BDT) Theme- upload document screen- blue bar theme updates "/>
        <s v="0.Done &gt; QA | S | 02069 - QA for 214 (BDT)Theme test- excel logo wrong color and font spacing incorrect"/>
        <s v="0.Done &gt; QA | S | 02068 - QA for 216 (BDT) Theme Generate Report link wrong color "/>
        <s v="0.Cancelled &gt; Alpha Test | S | 02067 - Alpha for 195 (BDT) Documents- unable to download; CSR and buyer view"/>
        <s v="0.Done &gt; QA | S | 02066 - QA for Login in container errors block login input"/>
        <s v="0.Done &gt; QA | S | 02065 - QA for Icons for Ship To filter and Sorting do not display on Mobile view of Orders page"/>
        <s v="0.Done &gt; QA | S | 02064 - QA for 218 (BDT) Theme My Company Locations Font Color"/>
        <s v="0.Done &gt; QA | S | 02063 - QA for Total On Hand Qty should include UOM  "/>
        <s v="0.Done &gt; Sub-Task | XS | 02062 - Sonar check will run only if flag is enabled"/>
        <s v="0.Done &gt; Backend Development | M | 02061 - Development for - Order Pg Sort Functionality"/>
        <s v="0.Done &gt; Frontend Development | M | 02060 - Development for - Order Pg Sort Functionality "/>
        <s v="0.Done &gt; Alpha Test | S | 02059 - Alpha for Logging Updates"/>
        <s v="0.Done &gt; Frontend Development | M | 02058 - Development for - Orders Page- Location filter location indicator"/>
        <s v="0.Done &gt; Alpha Test | 02056 - Alpha for 259 (BDT) - Orders Page- mobile view some customer PO numbers are hyperlinked"/>
        <s v="0.Done &gt; Alpha Test | S | 02055 - Alpha for 241 (BDT) - Searchbar missing X "/>
        <s v="0.Done &gt; Alpha Test | 02054 - Alpha for 265 (BDT) - General mobile design issues- footer covers menu"/>
        <s v="0.Done &gt; Alpha Test | 02053 - Alpha for 257 (BDT) - Orders page- mobile footer cutting off fields"/>
        <s v="0.Done &gt; Feature Review | 02050 - Review of 235 (BDT) - confirmed quantity in view details shows error "/>
        <s v="0.Done &gt; Alpha Bug | M | 02046 - Ellipsis still showing as light blue"/>
        <s v="0.Done &gt; Alpha Test | S | 02045 - Alpha for User friendly error messaging for CSR and Buyers"/>
        <s v="0.Done &gt; Feature Review | 02044 - Review of 214 (BDT)Theme test- excel logo wrong color and font spacing incorrect"/>
        <s v="0.Done &gt; Alpha Test | 02043 - Alpha for 235 (BDT) - confirmed quantity in view details shows error "/>
        <s v="0.Done &gt; Feature Review | 02041 - Review of 216 (BDT) Theme Generate Report link wrong color "/>
        <s v="0.Done &gt; Feature Review | 02040 - Review of Login in container errors block login input"/>
        <s v="0.Done &gt; Alpha Test | S | 02039 - Alpha for 252 (BDT) - Order Pg View Details 0 Confirmed Qty Displayed"/>
        <s v="0.Done &gt; Alpha Test | 02038 - Alpha for 245 (BDT) - Order Pg View Details Schedule Lines Sorted Incorrectly"/>
        <s v="0.Done &gt; Backend Development | M | 02037 - Update material availability/requested date logic"/>
        <s v="0.Done &gt; Frontend Development | M | 02036 - Development for -  Report Page test- deleting reports in download folder"/>
        <s v="0.Done &gt; Frontend Development | M | 02035 - Development for - User Profile- Buyer missing Job Title"/>
        <s v="0.Cancelled &gt; Feature Review | M | 02034 - Review for217 (BDT) Theme- upload document screen- blue bar theme updates"/>
        <s v="0.Done &gt; Frontend Development | M | 02033 - Development for - User Profile- Buyer- blank space in address information"/>
        <s v="0.Done &gt; Frontend Development | M | 02032 - Development for - Orders page- hyperlinks and expand card issue"/>
        <s v="0.Done &gt; Feature Review | 02031 - Review of 217 (BDT) Theme- upload document screen- blue bar theme updates "/>
        <s v="0.Done &gt; Frontend Development | M | 02030 - Development for -  General mobile design- menu should automatically collapse"/>
        <s v="0.Done &gt; Frontend Development | M | 02029 - Development for -  Iphone view of welcome page- order of pages"/>
        <s v="0.Done &gt; Frontend Development | M | 02022 - Development for - Searchbar missing X"/>
        <s v="0.Done &gt; Alpha Bug | M | 02015 - Mobile View of Report Icons are not aligned properly "/>
        <s v="0.Done &gt; Feature Review | 02014 - Review of Icons for Ship To filter and Sorting do not display on Mobile view of Orders page"/>
        <s v="0.Done &gt; Frontend Development | M | 02013 - Development for - Orders page- tablet view change page orientation from portrait to landscape"/>
        <s v="0.Done &gt; Feature Review | 02012 - Review of 218 (BDT) Theme My Company Locations Font Color"/>
        <s v="0.Done &gt; Feature Review | 02011 - Review of Total On Hand Qty should include UOM  "/>
        <s v="0.Done &gt; Frontend Development | M | 02010 - Development for - Orders Page- mobile view some customer PO numbers are hyperlinked"/>
        <s v="0.Done &gt; Frontend Development | M | 02008 - Development for - Orders page- mobile footer cutting off fields"/>
        <s v="0.Done &gt; Frontend Development | M | 02006 - Development for - Orders page- mobile- expanded view - view details"/>
        <s v="0.Done &gt; Backend Development | M | 02005 - Log data sync messages to a seperate file"/>
        <s v="0.Cancelled &gt; Alpha Bug | S | 02004 - Alpha Bug - NPE in Shipment sync when carrier data is bad"/>
        <s v="0.Done &gt; Alpha Bug | M | 02003 - Excel Icon color needs to be updated everywhere it is deisplayed"/>
        <s v="0.Done &gt; Tech Planning | M | 02002 - Tech planning - duplicate entry exception"/>
        <s v="0.Cancelled &gt; Alpha Test | 02000 - Alpha for 217 (BDT) Theme- upload document screen- blue bar theme updates "/>
        <s v="0.Done &gt; Alpha Test | 01999 - Alpha for 217 (BDT) Theme- upload document screen- blue bar theme updates "/>
        <s v="0.Done &gt; Alpha Test | S | 01998 - Alpha for 200 (BDT)New Parameter Customer Item- wording on Field label"/>
        <s v="0.Done &gt; Alpha Test | 01992 - Alpha for Login in container errors block login input"/>
        <s v="0.Done &gt; Frontend Development | M | 01990 - Development for -  Theme- upload document screen- blue bar theme updates"/>
        <s v="0.Done &gt; Backend Development | M | 01984 - Development for - 196 (BDT) Documents- cannot change location filter and add files to folder"/>
        <s v="0.Done &gt; Tech Planning | M | 01983 - Tech Planning for Logging Updates"/>
        <s v="0.Done &gt; Alpha Test | S | 01982 - Alpha for Update 'View Details' dropdown to include UOM"/>
        <s v="0.Done &gt; Alpha Test | 01980 - Alpha for 218 (BDT) Theme My Company Locations Font Color"/>
        <s v="0.Done &gt; Frontend Development | M | 01979 - Development for - 235 (BDT) - confirmed quantity in view details shows error"/>
        <s v="0.Done &gt; Alpha Test | 01978 - Alpha for Total On Hand Qty should include UOM  "/>
        <s v="0.Done &gt; Alpha Test | 01977 - Alpha for Icons for Ship To filter and Sorting do not display on Mobile view of Orders page"/>
        <s v="0.Done &gt; Alpha Test | S | 01976 - Alpha for 213 (BDT) Theme- Assets that are light blue and should be dark blue -various portal pages"/>
        <s v="0.Done &gt; Frontend Development | M | 01975 - Development for - Login in container errors block login input"/>
        <s v="0.Done &gt; Alpha Test | 01972 - Alpha for 214 (BDT)Theme test- excel logo wrong color and font spacing incorrect"/>
        <s v="0.Done &gt; Alpha Test | 01971 - Alpha for 216 (BDT) Theme Generate Report link wrong color "/>
        <s v="0.Done &gt; Backend Development | S | 01970 - Update wording on filter/search fields"/>
        <s v="0.Cancelled &gt; Sub-Task | XS | 01969 - Add Bemis Product ID Optional Column to Invoice History Report Generation"/>
        <s v="0.Done &gt; Frontend Development | M | 01966 - Development for - Update 'View Details' dropdown to include UOM"/>
        <s v="0.Done &gt; Sub-Task | S | 01965 - Expand tests for on-site testing"/>
        <s v="0.Done &gt; Frontend Development | M | 01964 - Add commas for qty displayed"/>
        <s v="0.Done &gt; QA | S | 01963 - QA for BIT-154 User Agreement Link does not display for Buyers"/>
        <s v="0.Done &gt; Feature Review | 01962 - Review of BIT-154 User Agreement Link does not display for Buyers"/>
        <s v="0.Done &gt; QA | S | 01961 - QA for Update search criteria on Release Landing Page "/>
        <s v="0.Done &gt; Feature Review | 01960 - Review of Update search criteria on Release Landing Page "/>
        <s v="0.Done &gt; Alpha Test | 01959 - Alpha for Update search criteria on Release Landing Page "/>
        <s v="0.Done &gt; QA | S | 01958 - QA for Keep CSR on Control Panel View when navigating to customer sites  "/>
        <s v="0.Done &gt; Feature Review | 01957 - Review of Keep CSR on Control Panel View when navigating to customer sites  "/>
        <s v="0.Done &gt; Alpha Test | 01956 - Alpha for Keep CSR on Control Panel View when navigating to customer sites  "/>
        <s v="0.Done &gt; QA | 01955 - QA for Update User Creation Test Scripts and customer LARs "/>
        <s v="0.Done &gt; Feature Review | 01954 - Review of Update User Creation Test Scripts and customer LARs "/>
        <s v="0.Done &gt; Alpha Test | 01953 - Alpha for Update User Creation Test Scripts and customer LARs "/>
        <s v="0.Done &gt; Alpha Bug | M | 01952 - User Agreement link does not show for first time log in "/>
        <s v="0.Done &gt; Feature Review | S | 01951 - Review of On-Hand Inventory View for a specific item"/>
        <s v="0.Cancelled &gt; QA | S | 01950 - QA for Redesign for product description display"/>
        <s v="0.Done &gt; Feature Review | 01949 - Review of Redesign for product description display"/>
        <s v="0.Cancelled &gt; QA | 01948 - QA for Updates for all Report "/>
        <s v="0.Done &gt; Feature Review | 01947 - Review of Updates for all Report "/>
        <s v="0.Done &gt; Frontend Development | M | 01946 - Keep CSR on Bemis site"/>
        <s v="0.Done &gt; Frontend Development | M | 01945 - Development for - 218 (BDT) Theme My Company Locations Font Color"/>
        <s v="0.Done &gt; Feature Review | S | 01944 - Review of Manage DL folder &amp; files"/>
        <s v="0.Done &gt; Alpha Test | S | 01943 - Alpha for Manage DL folder &amp; files"/>
        <s v="0.Done &gt; Frontend Development | M | 01942 - Development for - Total On Hand Qty should include UOM"/>
        <s v="0.Done &gt; Frontend Development | M | 01941 - Development for - Icons for Ship To filter and Sorting do not display on Mobile view of Orders page"/>
        <s v="0.Done &gt; Frontend Development | M | 01940 - Development for - 213 (BDT) Theme- Assets that are light blue and should be dark blue -various portal pages"/>
        <s v="0.Done &gt; QA | S | 01939 - QA for Update default Sort Order and Add Sort Functioanlity on Orders Landing Page "/>
        <s v="0.Done &gt; Feature Review | 01938 - Review of Update default Sort Order and Add Sort Functioanlity on Orders Landing Page "/>
        <s v="0.Done &gt; QA | S | 01937 - QA for Update default settings for locations filter"/>
        <s v="0.Done &gt; Feature Review | 01936 - Review of Update default settings for locations filter"/>
        <s v="0.Done &gt; Alpha Test | 01935 - Alpha for Update default settings for locations filter"/>
        <s v="0.Done &gt; Feature Review | 01934 - Review of Import Users and Groups from AD"/>
        <s v="0.Done &gt; Frontend Development | M | 01932 - Development for - 214 (BDT)Theme test- excel logo wrong color and font spacing incorrect"/>
        <s v="0.Done &gt; Feature Review | 01931 - Review of Customer Org Hierarchy"/>
        <s v="0.Done &gt; Frontend Development | M | 01930 - Development for - 216 (BDT) Theme Generate Report link wrong color"/>
        <s v="0.Done &gt; QA | S | 01929 - QA for BIT-49 Ship To Filter Name &amp; Address Info Missing in Portal"/>
        <s v="0.Done &gt; Feature Review | 01928 - Review of BIT-49 Ship To Filter Name &amp; Address Info Missing in Portal"/>
        <s v="0.Done &gt; Alpha Test | 01927 - Alpha for BIT-49 Ship To Filter Name &amp; Address Info Missing in Portal"/>
        <s v="0.Done &gt; Alpha Test | S | 01926 - Alpha for Refactor Shipment Sync/WS Classes for data refresh calls."/>
        <s v="0.Done &gt; QA | S | 01925 - QA for Update search criteria on Orders Landing Page"/>
        <s v="0.Done &gt; Feature Review | 01924 - Review of Update search criteria on Orders Landing Page"/>
        <s v="0.Done &gt; Alpha Test | 01923 - Alpha for Update search criteria on Orders Landing Page"/>
        <s v="0.Done &gt; QA | S | 01921 - QA for Update Sales Order Data Sync logic"/>
        <s v="0.Done &gt; Feature Review | 01919 - Review of Update Sales Order Data Sync logic"/>
        <s v="0.Done &gt; Alpha Test | 01918 - Alpha for Update Sales Order Data Sync logic"/>
        <s v="0.Cancelled &gt; Feature Review | 01916 - Review of Update Sales Order to take in different order statuses"/>
        <s v="0.Done &gt; Alpha Test | 01915 - Alpha for Update default Sort Order and Add Sort Functioanlity on Orders Landing Page "/>
        <s v="0.Done &gt; QA | S | 01914 - QA for Customer Profile updates from IBB"/>
        <s v="0.Done &gt; Feature Review | XS | 01913 - Review of Customer Profile updates from IBB"/>
        <s v="0.Done &gt; QA | S | 01912 - QA for Refactor Inventory Sync/WS Classes for data refresh calls."/>
        <s v="0.Done &gt; Feature Review | 01911 - Review of Refactor Inventory Sync/WS Classes for data refresh calls."/>
        <s v="0.Done &gt; Alpha Test | 01910 - Alpha for Refactor Inventory Sync/WS Classes for data refresh calls."/>
        <s v="0.Done &gt; QA | S | 01909 - QA for 202 (BDT) Remove the optional column order up and down arrows from 2 reports"/>
        <s v="0.Done &gt; QA | S | 01907 - QA for Formatting Error when Resizing"/>
        <s v="0.Done &gt; QA | S | 01906 - QA for After update to global web content, customer site template does not import"/>
        <s v="0.Done &gt; Feature Review | 01905 - Review of After update to global web content, customer site template does not import"/>
        <s v="0.Done &gt; QA | S | 01904 - QA for User Edit Profile not working"/>
        <s v="0.Done &gt; Feature Review | 01903 - Review of User Edit Profile not working"/>
        <s v="0.Done &gt; Alpha Test | 01901 - Alpha for User Edit Profile not working"/>
        <s v="0.Done &gt; QA | S | 01900 - QA for Mobile and Tablet View of Orders  is not aligned correctly "/>
        <s v="0.Done &gt; Feature Review | 01899 - Review of Mobile and Tablet View of Orders  is not aligned correctly "/>
        <s v="0.Done &gt; QA | S | 01898 - QA for User Agreement link does not show content for Buyer or CSR roles"/>
        <s v="0.Done &gt; Feature Review | 01897 - Review of User Agreement link does not show content for Buyer or CSR roles"/>
        <s v="0.Done &gt; QA | S | 01896 - QA for Shipments Cust PO"/>
        <s v="0.Done &gt; Feature Review | 01895 - Review of Shipments Cust PO"/>
        <s v="0.Done &gt; QA | S | 01894 - QA for Exceptions in LAR imports for Site Templates"/>
        <s v="0.Done &gt; Feature Review | 01893 - Review of Exceptions in LAR imports for Site Templates"/>
        <s v="0.Done &gt; Alpha Test | 01892 - Alpha for Exceptions in LAR imports for Site Templates"/>
        <s v="0.Done &gt; Alpha Test | 01890 - Alpha for Update Sales Order to take in different order statuses"/>
        <s v="0.Done &gt; Feature Review | 01889 - Review of 202 (BDT) Remove the optional column order up and down arrows from 2 reports"/>
        <s v="0.Done &gt; Alpha Test | 01888 - Alpha for 202 (BDT) Remove the optional column order up and down arrows from 2 reports"/>
        <s v="0.Done &gt; Alpha Test | 01887 - Alpha for Shipments Cust PO"/>
        <s v="0.Done &gt; Tech Planning | M | 01886 - Tech Planning for -  cannot change location filter and add files to folder"/>
        <s v="0.Done &gt; Alpha Test | M | 01885 - Alpha Test for Remove Buyer access to edit display settings"/>
        <s v="0.Done &gt; QA | S | 01884 - QA for LDAP Configurations are not automatically imported"/>
        <s v="0.Done &gt; Feature Review | 01883 - Review of LDAP Configurations are not automatically imported"/>
        <s v="0.Cancelled &gt; Alpha Bug | M | 01882 - Default Alphabetical Order is no longer working"/>
        <s v="0.Done &gt; Frontend Development | M | 01881 - Development for -  cannot change location filter and add files to folder"/>
        <s v="0.Done &gt; Alpha Test | 01880 - Alpha for LDAP Configurations are not automatically imported"/>
        <s v="0.Done &gt; Backend Development | M | 01872 - Recreate LARs for site templates"/>
        <s v="0.Done &gt; Sub-Task | S | 01870 - Extend CI Server with Slave"/>
        <s v="0.Done &gt; Sub-Task | S | 01869 - Configure  Remote Elastic Search"/>
        <s v="0.Done &gt; Backend Development | S | 01867 - Update shipTo logic"/>
        <s v="0.Done &gt; Frontend Development | M | 01866 - Development for - Shipments Cust PO"/>
        <s v="0.Done &gt; Sub-Task | S | 01865 - Sonar configuration"/>
        <s v="0.Done &gt; Alpha Test | 01856 - Alpha for Mobile and Tablet View of Orders  is not aligned correctly "/>
        <s v="0.Done &gt; Sub-Task | M | 01854 - Export LAR from QA of customer organizations"/>
        <s v="0.Done &gt; Backend Development | M | 01853 - Update User creation scripts"/>
        <s v="0.Done &gt; Sub-Task | M | 01848 - Replace existing mock service JSON results with new data from IBB"/>
        <s v="0.Done &gt; Backend Development | M | 01846 - Add staff users imported from LDAP to the Bemis org"/>
        <s v="0.Done &gt; Sub-Task | M | 01845 - Fix automatic loading of ldap configs"/>
        <s v="0.Done &gt; Frontend Development | M | 01843 - Development for - Document Preview does not work rewrite"/>
        <s v="0.Done &gt; Frontend Development | M | 01840 - Development - Cancel button on Locations filter does not work add in cancel button functionality"/>
        <s v="0.Done &gt; Backend Development | S | 01839 - Review releases creation and updating logic"/>
        <s v="0.Done &gt; QA | S | 01838 - QA for Fixes needed for View Details dropdown desktop and mobile views"/>
        <s v="0.Done &gt; Feature Review | 01837 - Review of Fixes needed for View Details dropdown desktop and mobile views"/>
        <s v="0.Done &gt; Frontend Development | M | 01836 - Development for - Improve data display on all pages"/>
        <s v="0.Cancelled &gt; Frontend Development | M | 01835 - Development for - Mobile and Tablet View of Orders is not aligned correctly"/>
        <s v="0.Done &gt; QA | 01834 - QA for Menu position does not remain closed when navigating from one page to another "/>
        <s v="0.Done &gt; Feature Review | 01833 - Review of Menu position does not remain closed when navigating from one page to another "/>
        <s v="0.Done &gt; QA | S | 01832 - QA for Buyer - Security"/>
        <s v="0.Done &gt; QA | 01831 - QA for Update Dashboard Content"/>
        <s v="0.Cancelled &gt; QA | M | 01830 - QA for Allow Buyers to Update Display Settings"/>
        <s v="0.Done &gt; QA | S | 01829 - QA for Customer Data Sync is checking wrong address for validity"/>
        <s v="0.Done &gt; Feature Review | 01828 - Review of Customer Data Sync is checking wrong address for validity"/>
        <s v="0.Done &gt; QA | M | 01827 - QA for User Agreement"/>
        <s v="0.Done &gt; Feature Review | 01826 - Review of Formatting Error when Resizing"/>
        <s v="0.Done &gt; Feature Review | S | 01825 - Review of User agreement - BNA"/>
        <s v="0.Done &gt; Sub-Task | M | 01824 - Add section on disabling data sync and truncating tables"/>
        <s v="0.Done &gt; QA | M | 01823 - QA for Generate Open Order Status Report form the Orders Landing Page"/>
        <s v="0.Done &gt; Feature Review | 01822 - Review of Footer"/>
        <s v="0.Cancelled &gt; Sub-Task | M | 01821 - QA for Update Dashboard content"/>
        <s v="0.Done &gt; QA | M | 01820 - QA for Updates for all reports "/>
        <s v="0.Done &gt; QA | S | 01819 - QA for Create Handling Unit Report "/>
        <s v="0.Done &gt; Feature Review | 01818 - Review of Create Handling Unit Report "/>
        <s v="0.Done &gt; Feature Review | 01817 - Review of Update Dashboard Content"/>
        <s v="0.Done &gt; Frontend Development | M | 01816 - Change header color to white, change from mockup"/>
        <s v="0.Done &gt; QA | 01815 - QA for Report menu categories should be alphabetical"/>
        <s v="0.Done &gt; Feature Review | 01814 - Review of Report menu categories should be alphabetical"/>
        <s v="0.Done &gt; QA | 01813 - QA for Mobile Footer no longer displays"/>
        <s v="0.Done &gt; QA | S | 01812 - QA for Edit Links on the User profile view are not visible with menu expanded"/>
        <s v="0.Done &gt; QA | 01811 - QA for Duplicate fields displayed on the Doned Shipments tab"/>
        <s v="0.Done &gt; QA | 01810 - QA for Remove default e-mail suffix from login page"/>
        <s v="0.Done &gt; QA | 01809 - QA for Release Header fields do not display correctly"/>
        <s v="0.Done &gt; Alpha Test | 01808 - Alpha for Report menu categories should be alphabetical"/>
        <s v="0.Done &gt; QA | S | 01806 - QA for BIT-136 Importing Orgs from UAT generates exception"/>
        <s v="0.Done &gt; Feature Review | 01805 - Review of BIT-136 Importing Orgs from UAT generates exception"/>
        <s v="0.Done &gt; Sub-Task | M | 01804 - Add section detailing rolling back a bundle"/>
        <s v="0.Done &gt; Feature Review | 01802 - Review of  View/Edit User Profile"/>
        <s v="0.Done &gt; Feature Review | 01801 - Review of Mobile Footer no longer displays"/>
        <s v="0.Done &gt; Feature Review | 01800 - Review of Edit Links on the User profile view are not visible with menu expanded"/>
        <s v="0.Done &gt; Alpha Test | M | 01799 - Alpha for Updates for All Reports"/>
        <s v="0.Done &gt; Alpha Test | 01798 - Alpha for Create Handling Unit Report "/>
        <s v="0.Done &gt; Feature Review | 01797 - Review of Duplicate fields displayed on the Doned Shipments tab"/>
        <s v="0.Done &gt; Alpha Test | S | 01796 - Alpha for Document Preview does not work "/>
        <s v="0.Done &gt; Feature Review | 01795 - Review of Release Header fields do not display correctly"/>
        <s v="0.Done &gt; Backend Development | M | 01794 - Update Customer Data Sync logic"/>
        <s v="0.Done &gt; Alpha Test | 01793 - Alpha for After update to global web content, customer site template does not import"/>
        <s v="0.Done &gt; Frontend Development | M | 01792 - Development for - Document Preview does not work"/>
        <s v="0.Done &gt; Tech Planning | M | 01791 - Tech Planning for - Document Preview does not work"/>
        <s v="0.Done &gt; Backend Development | M | 01790 - Create Handling Unit Report Definition"/>
        <s v="0.Done &gt; Alpha Bug | M | 01789 - There are ghost results displayed on the release page"/>
        <s v="0.Done &gt; Backend Development | S | 01787 - Backend Development for - Report menu categories should be alphabetical"/>
        <s v="0.Cancelled &gt; Sub-Task | M | 01786 - Update wireframes to add ellipses for specific fields "/>
        <s v="0.Done &gt; Tech Planning | M | 01785 - Tech Planning for Improve data display on all pages "/>
        <s v="0.Cancelled &gt; Frontend Development | M | 01783 - Development for - Update Customer Profiles default order"/>
        <s v="0.Done &gt; Tech Planning | M | 01782 - Tech planning for - Update Customer Profiles default order"/>
        <s v="0.Done &gt; Alpha Test | 01781 - Alpha for Fixes needed for View Details dropdown desktop and mobile views"/>
        <s v="0.Done &gt; Backend Development | M | 01780 - Development for - After update to global web content, customer site template does not import"/>
        <s v="0.Done &gt; QA | M | 01778 - QA for Document Folder &amp; Files"/>
        <s v="0.Done &gt; Frontend Development | M | 01776 - Development for - Theme Dependency needs to be updated due to core changes"/>
        <s v="0.Done &gt; Alpha Test | 01774 - Alpha for Mobile Footer no longer displays"/>
        <s v="0.Done &gt; Alpha Test | S | 01773 - Alpha for Update display of qty fields on Orders page"/>
        <s v="0.Done &gt; Frontend Development | M | 01772 - Fixes needed for View Details dropdown desktop and mobile views"/>
        <s v="0.Done &gt; Tech Planning | M | 01771 - Tech planning for Fixes needed for View Details dropdown desktop and mobile views"/>
        <s v="0.Cancelled &gt; Frontend Development | M | 01770 - Frontend Development for - Report menu categories should be alphabetical"/>
        <s v="0.Done &gt; Tech Planning | M | 01769 - Tech Planning for - Report menu categories should be alphabetical"/>
        <s v="0.Done &gt; Feature Review | 01768 - Review of Update the Footer Content "/>
        <s v="0.Done &gt; Feature Review | 01767 - Review of Update the report that is called from the Open Order Landing Page"/>
        <s v="0.Done &gt; Frontend Development | M | 01764 - Development for - Mobile Footer no longer displays"/>
        <s v="0.Done &gt; Tech Planning | M | 01763 - Tech planning for Mobile Footer no longer displays"/>
        <s v="0.Done &gt; Feature Review | 01760 - Review of On the Customer profile page format is incorrect"/>
        <s v="0.Done &gt; Alpha Bug | M | 01759 - Updating the max ship to terms displayed does not change the number of items in the Ship to filter"/>
        <s v="0.Done &gt; Alpha Test | 01758 - Alpha for Edit Links on the User profile view are not visible with menu expanded"/>
        <s v="0.Done &gt; Alpha Test | 01757 - Alpha for Duplicate fields displayed on the Doned Shipments tab"/>
        <s v="0.Done &gt; Alpha Test | 01756 - Alpha for Update Dashboard Content"/>
        <s v="0.Done &gt; Alpha Test | 01754 - Alpha for User Agreement link does not show content"/>
        <s v="0.Done &gt; Frontend Development | M | 01753 - Development for - Edit Links on the User profile view are not visible with menu expanded"/>
        <s v="0.Done &gt; Tech Planning | M | 01752 - Tech planning for Edit Links on the User profile view are not visible with menu expanded"/>
        <s v="0.Done &gt; Frontend Development | M | 01750 - Development for - Duplicate fields displayed on the Doned Shipments tab"/>
        <s v="0.Done &gt; QA | S | 01748 - QA for Web Content LAR needs to be updated to reflect latest changes to TemplateContextContributor"/>
        <s v="0.Done &gt; Feature Review | 01747 - Review of Web Content LAR needs to be updated to reflect latest changes to TemplateContextContributor"/>
        <s v="0.Done &gt; Frontend Development | M | 01745 - Development for - Update Dashboard Content"/>
        <s v="0.Done &gt; Tech Planning | M | 01744 - Tech Planning for Update Dashboard Content"/>
        <s v="0.Done &gt; Alpha Test | 01743 - Alpha for Release Header fields do not display correctly"/>
        <s v="0.Done &gt; Frontend Development | M | 01742 - Development for - User Agreement link does not show content"/>
        <s v="0.Done &gt; Tech Planning | M | 01741 - Tech planning for User Agreement link does not show content"/>
        <s v="0.Done &gt; Feature Review | 01740 - Review of Customer logo is not displayed on parent or child location dashboards"/>
        <s v="0.Done &gt; Alpha Bug | M | 01739 - Duplicate variable breaks document view"/>
        <s v="0.Done &gt; Feature Review | 01738 - Review of BIT-159 CSR- editing buyer profile"/>
        <s v="0.Done &gt; QA | S | 01735 - QA for BIT-46 Cards on Page incorrect"/>
        <s v="0.Done &gt; Feature Review | 01734 - Review of BIT-159 Create Access Path for CSRs to Customer and User Profiles"/>
        <s v="0.Done &gt; Backend Development | S | 01733 - Change BoL URL creation logic"/>
        <s v="0.Done &gt; Frontend Development | M | 01732 - Update UI for the Open and Closed Order Status Report "/>
        <s v="0.Done &gt; Alpha Bug | M | 01731 - CSRs can not access customer location document folders"/>
        <s v="0.Cancelled &gt; Alpha Bug | M | 01730 - Order status dropdown is missing from the Open Closed Order Status Report "/>
        <s v="0.Cancelled &gt; QA | 01727 - QA for Requirement changes for Reports"/>
        <s v="0.Cancelled &gt; Feature Review | 01726 - Review of Requirement changes for Reports"/>
        <s v="0.Cancelled &gt; Alpha Test | 01725 - Alpha for Requirement changes for Reports"/>
        <s v="0.Done &gt; QA | M | 01723 - QA for Update the Footer Content"/>
        <s v="0.Done &gt; QA | M | 01722 - QA for Update Report Link on the Orders Landing Page"/>
        <s v="0.Done &gt; QA | M | 01721 - QA for BIT-159 Create Access Path for CSRs to Customer and User Profiles "/>
        <s v="0.Done &gt; Alpha Test | 01720 - Alpha for Web Content LAR needs to be updated to reflect latest changes to TemplateContextContributor"/>
        <s v="0.Done &gt; QA | M | 01717 - QA for Customer Logo is not displayed on parent or child location dashboards"/>
        <s v="0.Done &gt; QA | M | 01716 - QA for Typos on Report Landing Page"/>
        <s v="0.Done &gt; QA | M | 01715 - QA for update for View Details Logic "/>
        <s v="0.Done &gt; QA | M | 01714 - QA for BIT-159 CSR editing buyer profile "/>
        <s v="0.Done &gt; Alpha Bug | M | 01713 - Add help text on settings configuration menu for number range "/>
        <s v="0.Done &gt; Feature Review | 01712 - Review of Ship To Filter Issue with Name Format and number of items"/>
        <s v="0.Done &gt; Alpha Test | S | 01711 - Alpha for Ship To Filter Issue with Name Format and number of items"/>
        <s v="0.Done &gt; Frontend Development | M | 01710 - Development for - Update display of qty fields on Orders page"/>
        <s v="0.Done &gt; Tech Planning | M | 01709 - Tech Planning Update display of qty fields on Orders page"/>
        <s v="0.Done &gt; Backend Development | M | 01708 - Carrier List Changes"/>
        <s v="0.Done &gt; Frontend Development | M | 01707 - Development for - Mobile and Tablet View of Orders is not aligned correctly"/>
        <s v="0.Done &gt; Alpha Test | 01706 - Alpha for Update the Footer Content "/>
        <s v="0.Done &gt; Tech Planning | M | 01705 - Tech Planning for Mobile and Tablet View of Orders is not aligned correctly"/>
        <s v="0.Done &gt; Backend Development | M | 01703 - Update Inventory WS Client and Mapping"/>
        <s v="0.Done &gt; Backend Development | M | 01702 - Update Shipment WS Client and mapping"/>
        <s v="0.Done &gt; Feature Review | S | 01701 - Review of List shipments from specific Order"/>
        <s v="0.Done &gt; Alpha Bug | XS | 01700 - MalformedURLException is thrown when BIN service property is blank"/>
        <s v="0.Done &gt; Frontend Development | M | 01699 - Add filter on Customer Location view"/>
        <s v="0.Done &gt; Backend Development | M | 01698 - Order Customer location list alphabetically by parent name "/>
        <s v="0.Cancelled &gt; Tech Planning | M | 01695 - Tech planning for Update the Footer Content"/>
        <s v="0.Done &gt; Frontend Development | M | 01694 - Footer Content"/>
        <s v="0.Done &gt; Tech Planning | M | 01693 - Tech Planning for Update Footer Content"/>
        <s v="0.Done &gt; Backend Development | M | 01691 - Replicate Order Sync refactoring for Shipment"/>
        <s v="0.Cancelled &gt; Alpha Test | 01690 - Alpha for Add dependency in Theme for freemarker contributor"/>
        <s v="0.Cancelled &gt; Frontend Development | M | 01689 - Development for Create a hook so that CSR users can see which users have Doned setup"/>
        <s v="0.Done &gt; Tech Planning | M | 01688 - Planning for Create a hook so that CSR users can see which users have Doned setup"/>
        <s v="0.Done &gt; Alpha Test | 01686 - Alpha for Update the report that is called from the Open Order Landing Page"/>
        <s v="0.Done &gt; Backend Development | S | 01685 - Update Search Criteria for Release"/>
        <s v="0.Cancelled &gt; Alpha Bug | M | 01683 - User Profile displayed for CSR is the same as Buyer User Profile"/>
        <s v="0.Done &gt; Backend Development | M | 01682 - Run buildLang task for all applicable modules"/>
        <s v="0.Cancelled &gt; Alpha Bug | M | 01681 - Missing link for CSR to edit user profile"/>
        <s v="0.Done &gt; Alpha Bug | M | 01680 - Dropdown for view details needs to be wider"/>
        <s v="0.Done &gt; Tech Planning | M | 01679 - Tech Planning - Data Sync Changes - Shipment"/>
        <s v="0.Done &gt; Backend Development | S | 01678 - New Sort Functionality for Orders - Backend"/>
        <s v="0.Done &gt; Frontend Development | S | 01677 - Update Order landing page styling after adding new sort functionality"/>
        <s v="0.Done &gt; Feature Planning | S | 01676 - Document/Update requirements for new sort functionality"/>
        <s v="0.Done &gt; UX | S | 01675 - Update mockups with new sort functionality"/>
        <s v="0.Done &gt; Backend Development | M | 01674 - Replicate Order Sync refactoring for Inventory"/>
        <s v="0.Done &gt; Tech Planning | M | 01673 - Tech Planning - Data Sync Changes - Inventory "/>
        <s v="0.Done &gt; Frontend Development | M | 01672 - Development for - Web Content LAR needs to be updated to reflect latest changes to TemplateContextContributor"/>
        <s v="0.Done &gt; Tech Planning | M | 01671 - Tech planning for Web Content LAR needs to be updated to reflect latest changes to TemplateContextContributor"/>
        <s v="0.Done &gt; Backend Development | M | 01667 - Enable all locations as default setting when user logs in "/>
        <s v="0.Cancelled &gt; Frontend Development | M | 01666 - Update default selection when user logs in to the portal "/>
        <s v="0.Done &gt; Tech Planning | M | 01665 - Tech Planning for Default Location Settings and Persistance"/>
        <s v="0.Done &gt; Backend Development | M | 01664 - Update Report Link on the Orders Landing Page"/>
        <s v="0.Done &gt; Feature Review | 01663 - Review of Create Page for CSRs to View Customer Locations "/>
        <s v="0.Done &gt; Tech Planning | XS | 01662 - Analysis"/>
        <s v="0.Done &gt; Alpha Test | 01660 - Alpha for Formatting Error when Resizing"/>
        <s v="0.Done &gt; Alpha Test | 01659 - Alpha for BIT-159 Create Access Path for CSRs to Customer and User Profiles"/>
        <s v="0.Done &gt; Alpha Test | 01655 - Alpha for Menu position does not remain closed when navigating from one page to another "/>
        <s v="0.Done &gt; Backend Development | M | 01654 - Order - update search criteria"/>
        <s v="0.Done &gt; Feature Review | 01653 - Review of BIT-46 Cards on Page incorrect"/>
        <s v="0.Done &gt; QA | 01651 - QA for BIT-85 Column picks disappear in report form"/>
        <s v="0.Done &gt; Feature Review | 01650 - Review of BIT-85 Column picks disappear in report form"/>
        <s v="0.Done &gt; Alpha Bug | M | 01649 - BIT-159 CSR- editing buyer profile incorrect redirect for ending impersonation"/>
        <s v="0.Cancelled &gt; Backend Development | M | 01648 - Logging enhancements"/>
        <s v="0.Cancelled &gt; Backend Development | M | 01647 - Update Order Data Model"/>
        <s v="0.Done &gt; Backend Development | M | 01646 - Refactor data filters/sanitizers"/>
        <s v="0.Done &gt; Backend Development | M | 01645 - Refactor Order Sync/WS Classes for data refresh calls."/>
        <s v="0.Done &gt; Tech Planning | M | 01644 - Tech Planning - Data Sync Changes"/>
        <s v="0.Done &gt; Frontend Development | M | 01642 - Development for - BIT-159 Create Access Path for CSRs to Customer and User Profiles"/>
        <s v="0.Done &gt; Tech Planning | M | 01641 - tech planning for creating a path for CSR's to access user profiles and customer profiles"/>
        <s v="0.Done &gt; Alpha Test | 01638 - Alpha for User Agreement Link "/>
        <s v="0.Done &gt; QA | S | 01637 - QA for Customer Site Template was not updated correctly"/>
        <s v="0.Done &gt; QA | S | 01636 - QA for The Company logo will not populate on Welcome page"/>
        <s v="0.Done &gt; QA | 01635 - QA for BIT-95 All reports from the Reports Landing Page"/>
        <s v="0.Done &gt; Feature Review | 01634 - Review of BIT-95 All reports from the Reports Landing Page"/>
        <s v="0.Done &gt; Alpha Test | 01633 - Alpha for BIT-95 All reports from the Reports Landing Page"/>
        <s v="0.Done &gt; Sub-Task | M | 01632 - SonarQube infrastructure setup"/>
        <s v="0.Done &gt; QA | S | 01631 - QA for BIT-107 Order Report URL too long "/>
        <s v="0.Done &gt; Feature Review | 01630 - Review of BIT-107 Order Report URL too long "/>
        <s v="0.Done &gt; QA | 01629 - QA for BIT-129 Invoice Report Field"/>
        <s v="0.Done &gt; Feature Review | 01628 - Review of BIT-129 Invoice Report Field"/>
        <s v="0.Done &gt; Alpha Test | 01627 - Alpha for BIT-129 Invoice Report Field"/>
        <s v="0.Done &gt; Tech Planning | S | 01626 - Evaluate missing order"/>
        <s v="0.Done &gt; Alpha Test | 01625 - Alpha for Customer logo is not displayed on parent or child location dashboards"/>
        <s v="0.Done &gt; Frontend Development | M | 01624 - Development for - Menu position does not remain closed when navigating from one page to another"/>
        <s v="0.Done &gt; Tech Planning | M | 01623 - Tech planning for Menu position does not remain closed when navigating from one page to another"/>
        <s v="0.Done &gt; QA | 01621 - QA for Sub-header font color on Reports Landing page are incorrect"/>
        <s v="0.Done &gt; Feature Review | 01620 - Review of Sub-header font color on Reports Landing page are incorrect"/>
        <s v="0.Done &gt; Alpha Test | 01619 - Alpha for Sub-header font color on Reports Landing page are incorrect"/>
        <s v="0.Done &gt; QA | 01618 - QA for Wording on Dynamic Reports preview page needs to be changed to improve usability"/>
        <s v="0.Done &gt; Feature Review | 01617 - Review of Wording on Dynamic Reports preview page needs to be changed to improve usability"/>
        <s v="0.Done &gt; Alpha Test | 01616 - Alpha for Wording on Dynamic Reports preview page needs to be changed to improve usability"/>
        <s v="0.Done &gt; Alpha Bug | M | 01615 - Menu Navigation button is no longer visible on Mobile/Tablet views"/>
        <s v="0.Done &gt; Alpha Test | M | 01614 - Alpha Test for Cancel button on locations filter"/>
        <s v="0.Done &gt; QA | M | 01613 - QA for Customer Profile Format"/>
        <s v="0.Done &gt; Alpha Bug | M | 01612 - User Agreement Link - add user agreement page to bemis site template"/>
        <s v="0.Done &gt; Alpha Test | M | 01611 - Alpha Test for customer profile format"/>
        <s v="0.Done &gt; QA | 01610 - QA for The calculation for the total location qty and batch lines displayed do not match  "/>
        <s v="0.Done &gt; Feature Review | 01609 - Review of The calculation for the total location qty and batch lines displayed do not match  "/>
        <s v="0.Done &gt; Alpha Test | 01608 - Alpha for The calculation for the total location qty and batch lines displayed do not match  "/>
        <s v="0.Done &gt; QA | M | 01607 - QA Task - Scheduled Releases Customer PO "/>
        <s v="0.Done &gt; Feature Review | 01606 - Review of The Company logo will not populate on Welcome page"/>
        <s v="0.Done &gt; Alpha Test | M | 01605 - Alpha for Product Description on Shipments"/>
        <s v="0.Cancelled &gt; Alpha Bug | M | 01604 - Clicking on a customer profile should show customer profile info"/>
        <s v="0.Done &gt; Alpha Bug | S | 01603 - Customer Profile fetching logo from the parent customer"/>
        <s v="0.Done &gt; Feature Review | 01602 - Review of Link Bemis/TheHub Logo back CSR Bemis Site"/>
        <s v="0.Done &gt; Alpha Test | 01601 - Alpha for CSR- editing buyer profile"/>
        <s v="0.Done &gt; Feature Review | XS | 01600 - Review of Buyer - Security"/>
        <s v="0.Done &gt; Feature Review | 01599 - Review of Allow Buyers to update display settings "/>
        <s v="0.Done &gt; Alpha Bug | M | 01598 - CSR Portal View - remove 'My Profile' and 'My Company Location' links"/>
        <s v="0.Done &gt; Tech Planning | M | 01597 - Tech planing for fixing typos"/>
        <s v="0.Done &gt; QA | 01596 - QA for Disabled User shows up in Members section on company profile page"/>
        <s v="0.Done &gt; Frontend Development | M | 01595 - Development for - FRM 283- Typos on report landing page"/>
        <s v="0.Done &gt; Feature Review | 01594 - Review of Disabled User shows up in Members section on company profile page"/>
        <s v="0.Done &gt; Alpha Test | 01593 - Alpha for Disabled User shows up in Members section on company profile page"/>
        <s v="0.Done &gt; Sub-Task | XS | 01592 - Increase Search Indexer Registry buffer size"/>
        <s v="0.Done &gt; Alpha Test | 01591 - Alpha for Customer Data Sync is checking wrong address for validity"/>
        <s v="0.Done &gt; Alpha Test | M | 01590 - Alpha Test - Validate All Release-related pages."/>
        <s v="0.Done &gt; Sub-Task | M | 01587 - Add ability to use SSRS SOAP interfaces"/>
        <s v="0.Done &gt; Sub-Task | XS | 01586 - Resize thread pool for data sync"/>
        <s v="0.Done &gt; Frontend Development | XS | 01585 - Add links to landing pages from Dashboard"/>
        <s v="0.Done &gt; Backend Development | M | 01584 - Add support for new Customer Item optional parameter"/>
        <s v="0.Done &gt; Backend Development | M | 01583 - Add support for optional columns parameter"/>
        <s v="0.Done &gt; Backend Development | M | 01582 - Add support for new Preview parameter"/>
        <s v="0.Done &gt; Backend Development | M | 01581 - Update existing Report Definitions parmeters/fields"/>
        <s v="0.Done &gt; Sub-Task | S | 01580 - Setup local environment"/>
        <s v="0.Done &gt; Alpha Bug | M | 01579 - Box needs to be a little larger"/>
        <s v="0.Done &gt; Frontend Development | S | 01578 - Create user-friendly error page"/>
        <s v="0.Done &gt; Tech Planning | M | 01577 - Tech Planning for Update Report Parameters"/>
        <s v="0.Done &gt; UX | S | 01576 - Design user-friendly error page"/>
        <s v="0.Done &gt; Frontend Development | S | 01574 - Only show link when file is available"/>
        <s v="0.Done &gt; Backend Development | S | 01573 - Review exception handling"/>
        <s v="0.Done &gt; Backend Development | S | 01572 - Review exception handling"/>
        <s v="0.Done &gt; Backend Development | S | 01571 - Change Customer PO Label on Scheduled Releases(Item Details page)"/>
        <s v="0.Done &gt; Tech Planning | S | 01569 - Analysis"/>
        <s v="0.Done &gt; Alpha Test | 01568 - Alpha for Cards on Page incorrect"/>
        <s v="0.Done &gt; Tech Planning | M | 01566 - Tech Planning for new Sort Functionality for Orders"/>
        <s v="0.Done &gt; Tech Planning | M | 01565 - Tech Planning for Remove Date limit on Orders Landing Page display"/>
        <s v="0.Cancelled &gt; Tech Planning | M | 01564 - Tech planning to identify root cause"/>
        <s v="0.Done &gt; Frontend Development | M | 01562 - Development for - Disabled User shows up in Members section on company profile page"/>
        <s v="0.Done &gt; Tech Planning | S | 01556 - Analysis"/>
        <s v="0.Done &gt; Frontend Development | M | 01555 - Development for - User Agreement Link"/>
        <s v="0.Done &gt; Alpha Test | 01554 - Alpha for The Company logo will not populate on Welcome page"/>
        <s v="0.Done &gt; Frontend Development | M | 01553 - Development for company logo not updating on welcome page"/>
        <s v="0.Cancelled &gt; Backend Development | S | 01552 - Analysis and fix"/>
        <s v="0.Done &gt; Tech Planning | S | 01551 - Evaluate - Multiple Fields showing incorrectly on the Orders Landing Page. "/>
        <s v="0.Cancelled &gt; Backend Development | S | 01550 - Analysis and fix"/>
        <s v="0.Done &gt; Frontend Development | M | 01549 - Development for - Customer logo is not displayed on parent or child location dashboards"/>
        <s v="0.Done &gt; Backend Development | S | 01547 - Evaluate &amp; fix wrong calculation (for AGE) in some Inventory records"/>
        <s v="0.Done &gt; QA | S | 01546 - QA for Release PO and Customer PO are wrapping on the same line"/>
        <s v="0.Done &gt; Feature Review | 01545 - Review of Release PO and Customer PO are wrapping on the same line"/>
        <s v="0.Done &gt; QA | S | 01544 - QA for Report time range selection box sizing - Shipments and Releases Report Test"/>
        <s v="0.Done &gt; Feature Review | 01543 - Review of Report time range selection box sizing - Shipments and Releases Report Test"/>
        <s v="0.Done &gt; QA | 01542 - QA for Welcome Name Banner"/>
        <s v="0.Done &gt; Feature Review | 01541 - Review of Welcome Name Banner"/>
        <s v="0.Done &gt; Frontend Development | M | 01540 - Development for On the Customer profile page format is incorrect - update header"/>
        <s v="0.Done &gt; QA | S | 01539 - QA for On Hand Inventory Details shows a Total Qty but there are no details "/>
        <s v="0.Done &gt; QA | 01538 - QA for Time, status and report freezes"/>
        <s v="0.Done &gt; Feature Review | 01537 - Review of Time, status and report freezes"/>
        <s v="0.Cancelled &gt; Backend Development | M | 01536 - Update which address is checked for validity"/>
        <s v="0.Done &gt; Feature Review | 01533 - Review of On Hand Inventory Details shows a Total Qty but there are no details "/>
        <s v="0.Done &gt; QA | 01532 - QA for Missing Address should be empty"/>
        <s v="0.Done &gt; Feature Review | 01531 - Review of Missing Address should be empty"/>
        <s v="0.Done &gt; Tech Planning | S | 01530 - Evaluate records not showing up in Doned shipments"/>
        <s v="0.Cancelled &gt; Backend Development | M | 01529 - Analysis and fix"/>
        <s v="0.Done &gt; Frontend Development | M | 01528 - Development for CSR- editing buyer profile"/>
        <s v="0.Done &gt; Frontend Development | M | 01525 - Development for Formatting Error when Resizing"/>
        <s v="0.Cancelled &gt; Frontend Development | M | 01524 - Development for Missing Address should be empty"/>
        <s v="0.Done &gt; Frontend Development | M | 01523 - Development for Sub-header font color on Reports Landing page are incorrect"/>
        <s v="0.Cancelled &gt; Frontend Development | M | 01522 - Development for Cust Item Font color on Item detail view is incorrect"/>
        <s v="0.Done &gt; Backend Development | S | 01521 - Change default selected From and To dates in the Report Generation Request window"/>
        <s v="0.Done &gt; Alpha Bug | M | 01520 - Cancel button only works in local"/>
        <s v="0.Cancelled &gt; Frontend Development | M | 01519 - Development for Descriptions are not showing 40 characters before ellipses"/>
        <s v="0.Done &gt; Alpha Test | 01518 - Alpha for Importing Orgs from UAT generates exception"/>
        <s v="0.Done &gt; Backend Development | S | 01517 - Swap position of Available Additional Columns and Columns Added to Report"/>
        <s v="0.Done &gt; Backend Development | S | 01516 - Change wording for fields in the Report Generation Request window"/>
        <s v="0.Done &gt; QA | 01515 - QA for Customer Address does not display on Customer Profile"/>
        <s v="0.Done &gt; Feature Review | 01514 - Review of Customer Address does not display on Customer Profile"/>
        <s v="0.Done &gt; Alpha Test | 01513 - Alpha for Customer Address does not display on Customer Profile"/>
        <s v="0.Done &gt; Tech Planning | XS | 01512 - Evaluate NoSuchGroup Exception for Order Data Sync"/>
        <s v="0.Done &gt; Backend Development | M | 01511 - Analysis and fix"/>
        <s v="0.Done &gt; Backend Development | M | 01510 - Add missing Ship Date optional field"/>
        <s v="0.Done &gt; Feature Review | 01507 - Review of Customer Site Template was not updated correctly"/>
        <s v="0.Done &gt; QA | S | 01506 - QA for Padding issues with left nav menu"/>
        <s v="0.Done &gt; Feature Review | 01505 - Review of Padding issues with left nav menu"/>
        <s v="0.Done &gt; QA | S | 01504 - QA for Bemis Logo displayed on Bemis' QA is incorrect"/>
        <s v="0.Done &gt; Feature Review | 01503 - Review of Bemis Logo displayed on Bemis' QA is incorrect"/>
        <s v="0.Done &gt; QA | S | 01502 - QA for Cancel button on Locations filter does not work "/>
        <s v="0.Done &gt; Feature Review | 01501 - Review of Cancel button on Locations filter does not work "/>
        <s v="0.Done &gt; QA | S | 01500 - QA for Data Issue on Bemis QA Environment"/>
        <s v="0.Done &gt; Feature Review | 01499 - Review of Data Issue on Bemis QA Environment"/>
        <s v="0.Done &gt; QA | 01498 - QA for Hide Edit options that Buyers do not have access to "/>
        <s v="0.Done &gt; Backend Development | M | 01496 - Update Customer Site Template to use correct Theme ID"/>
        <s v="0.Done &gt; Alpha Test | 01495 - Alpha for Customer Site Template was not updated correctly"/>
        <s v="0.Done &gt; Backend Development | XS | 01494 - Fix Release Header Fields view"/>
        <s v="0.Done &gt; Frontend Development | M | 01492 - Development for cancel button on locations filter does not work"/>
        <s v="0.Done &gt; Alpha Bug | M | 01490 - Buyer role cannot see employer name"/>
        <s v="0.Done &gt; Feature Review | 01487 - Review of Remove default e-mail suffix from login page"/>
        <s v="0.Done &gt; QA | S | 01486 - QA for Bemis Logo Compression/Crowding"/>
        <s v="0.Done &gt; Feature Review | 01485 - Review of Bemis Logo Compression/Crowding"/>
        <s v="0.Done &gt; Alpha Test | 01484 - Alpha for Link Bemis/TheHub Logo back CSR Bemis Site"/>
        <s v="0.Cancelled &gt; Alpha Test | 01483 - Alpha for Allow Buyers to update display settings "/>
        <s v="0.Done &gt; Alpha Test | 01482 - Alpha for Welcome Name Banner"/>
        <s v="0.Done &gt; Sub-Task | M | 01481 - Create initial infrastructure for perf test scripts"/>
        <s v="0.Done &gt; Alpha Test | XS | 01479 - Alpha for Remove default e-mail suffix from login page"/>
        <s v="0.Done &gt; Frontend Development | M | 01478 - Development for Welcome Name Banner"/>
        <s v="0.Done &gt; Sub-Task | XS | 01477 - Change portal configuration to not show @bemis.com"/>
        <s v="0.Done &gt; Alpha Test | 01472 - Alpha for Order Report URL too long "/>
        <s v="0.Done &gt; Alpha Test | 01471 - Alpha for Column picks disappear in report form"/>
        <s v="0.Done &gt; Alpha Test | 01470 - Alpha for Bemis Logo Compression/Crowding"/>
        <s v="0.Done &gt; Alpha Test | 01469 - Alpha for Create Page for CSRs to View Customer Locations "/>
        <s v="0.Done &gt; Alpha Test | 01468 - Alpha for On Hand Inventory Details shows a Total Qty but there are no details "/>
        <s v="0.Done &gt; Alpha Test | 01467 - Alpha for Report time range selection box sizing - Shipments and Releases Report Test"/>
        <s v="0.Done &gt; Alpha Test | 01466 - Alpha for Release PO and Customer PO are wrapping on the same line"/>
        <s v="0.Done &gt; Frontend Development | M | 01465 - Development for Link Bemis/TheHub Logo back CSR Bemis Site"/>
        <s v="0.Done &gt; Alpha Test | 01464 - Alpha for Cancel button on Locations filter does not cancel "/>
        <s v="0.Done &gt; Alpha Test | 01463 - Alpha for Time, status and report freezes"/>
        <s v="0.Done &gt; Frontend Development | M | 01462 - Development for - Bemis Logo Compression/Crowding"/>
        <s v="0.Done &gt; Frontend Development | M | 01461 - Development for - Time, status and report freezes"/>
        <s v="0.Done &gt; Backend Development | S | 01460 - Research BOL - PDF loading failure"/>
        <s v="0.Done &gt; Frontend Development | M | 01458 - Development for - Report time range selection box sizing - Shipments and Releases Report Test"/>
        <s v="0.Done &gt; Alpha Test | 01457 - Alpha for Bemis Logo displayed on Bemis' QA is incorrect"/>
        <s v="0.Done &gt; Alpha Test | 01456 - Alpha for Padding issues with left nav menu"/>
        <s v="0.Done &gt; Frontend Development | M | 01453 - Development for - Allow Buyers to update display settings"/>
        <s v="0.Done &gt; Backend Development | S | 01445 - Fix On - Hand Inventory view "/>
        <s v="0.Done &gt; Backend Development | M | 01435 - Backend Dev - Update Order Data Sync/Model"/>
        <s v="0.Done &gt; Tech Planning | M | 01434 - Tech Planning - Review Order Data Sync and update"/>
        <s v="0.Done &gt; QA | 01431 - QA for Update default Sort Order on Shipments Landing Page "/>
        <s v="0.Done &gt; Feature Review | 01430 - Review of Update default Sort Order on Shipments Landing Page "/>
        <s v="0.Done &gt; Backend Development | M | 01427 - Update 'View Details' display logic"/>
        <s v="0.Done &gt; Alpha Test | 01425 - Alpha for Data Issue on Bemis QA Environment"/>
        <s v="0.Done &gt; Frontend Development | M | 01424 - Development for -Cancel button on Locations filter does not cancel"/>
        <s v="0.Done &gt; Backend Development | XS | 01422 - Add Portal Properties to force stop theme image fast loading"/>
        <s v="0.Done &gt; Alpha Test | 01419 - Alpha for Update default Sort Order on Shipments Landing Page "/>
        <s v="0.Cancelled &gt; QA | 01409 - QA for Scheduled Releases Customer PO"/>
        <s v="0.Done &gt; Feature Review | 01408 - Review of Scheduled Releases Customer PO"/>
        <s v="0.Done &gt; Alpha Test | 01407 - Alpha for Scheduled Releases Customer PO"/>
        <s v="0.Done &gt; QA | 01406 - QA for The root directory for Advanced File Store is not parsed correctly"/>
        <s v="0.Done &gt; Feature Review | 01405 - Review of The root directory for Advanced File Store is not parsed correctly"/>
        <s v="0.Done &gt; QA | 01404 - QA for Fix date range for From and To fields"/>
        <s v="0.Done &gt; Feature Review | 01403 - Review of Fix date range for From and To fields"/>
        <s v="0.Done &gt; QA | 01402 - QA for Missing fields on Delivery stubs"/>
        <s v="0.Done &gt; Feature Review | 01401 - Review of Missing fields on Delivery stubs"/>
        <s v="0.Done &gt; QA | 01400 - QA for Report Time not correct"/>
        <s v="0.Done &gt; Feature Review | 01399 - Review of Report Time not correct"/>
        <s v="0.Done &gt; QA | S | 01398 - QA for LDAP bulk import cannot be disable if 2FA is enabled"/>
        <s v="0.Done &gt; Feature Review | 01397 - Review of LDAP bulk import cannot be disable if 2FA is enabled"/>
        <s v="0.Done &gt; QA | S | 01395 - QA for Do not display Schedule Lines when confirmedQty = 0 on Orders Landing  Page"/>
        <s v="0.Done &gt; Feature Review | 01394 - Review of Do not display Schedule Lines when confirmedQty = 0 on Orders Landing  Page"/>
        <s v="0.Done &gt; QA | 01393 - QA for Add documents button is inside the footer"/>
        <s v="0.Done &gt; Feature Review | 01392 - Review of Add documents button is inside the footer"/>
        <s v="0.Done &gt; Feature Review | 01391 - Review of Hide Edit options that Buyers do not have access to "/>
        <s v="0.Done &gt; QA | 01390 - QA for Product Description displaying incorrectly"/>
        <s v="0.Done &gt; Feature Review | 01389 - Review of Product Description displaying incorrectly"/>
        <s v="0.Done &gt; QA | S | 01388 - QA for Report Landing Page- Inventory Detail Report"/>
        <s v="0.Done &gt; Feature Review | 01387 - Review of Report Landing Page- Inventory Detail Report"/>
        <s v="0.Done &gt; QA | S | 01386 - QA for Report Landing Page- Open Order Status Report- remove parameters from selection screen"/>
        <s v="0.Done &gt; Feature Review | 01385 - Review of Report Landing Page- Open Order Status Report- remove parameters from selection screen"/>
        <s v="0.Done &gt; Feature Review | 01383 - Review of Report Landing Page- Inventory Detail Report- remove unnecessary Parameters"/>
        <s v="0.Done &gt; Alpha Bug | M | 01381 - Order of optional parameters for open and closed order report are incorrect"/>
        <s v="0.Done &gt; Feature Review | 01380 - Review of All Reports from Reports Landing Page- Optional column formatting"/>
        <s v="0.Done &gt; QA | 01379 - QA for Report page- open and closed order report; parameters not expected"/>
        <s v="0.Done &gt; Feature Review | 01378 - Review of Report page- open and closed order report; parameters not expected"/>
        <s v="0.Done &gt; QA | S | 01377 - QA for All Reports- Default Column Fields "/>
        <s v="0.Done &gt; Feature Review | 01376 - Review of All Reports- Default Column Fields "/>
        <s v="0.Cancelled &gt; Alpha Bug | M | 01375 - Date timestamp is still displaying as GMT"/>
        <s v="0.Done &gt; QA | S | 01374 - QA for SSRS integration config had wrong password for QA"/>
        <s v="0.Done &gt; Feature Review | 01373 - Review of SSRS integration config had wrong password for QA"/>
        <s v="0.Done &gt; QA | S | 01372 - QA for Fix sort order column names"/>
        <s v="0.Done &gt; Feature Review | 01371 - Review of Fix sort order column names"/>
        <s v="0.Done &gt; QA | 01370 - QA for Report Page- Open/Closed order status report- missing parameter"/>
        <s v="0.Done &gt; Feature Review | 01369 - Review of Report Page- Open/Closed order status report- missing parameter"/>
        <s v="0.Done &gt; QA | 01368 - QA for Shipment Card Item Detail Box Scrolling Bar"/>
        <s v="0.Done &gt; Feature Review | 01367 - Review of Shipment Card Item Detail Box Scrolling Bar"/>
        <s v="0.Done &gt; Alpha Test | 01365 - Alpha for SSRS integration config had wrong password for QA"/>
        <s v="0.Done &gt; Alpha Test | 01361 - Alpha for Report Time not correct"/>
        <s v="0.Done &gt; Alpha Test | 01360 - Alpha for All Reports- Default Column Fields "/>
        <s v="0.Done &gt; Alpha Test | 01359 - Alpha for Report page- open and closed order report; parameters not expected"/>
        <s v="0.Done &gt; Alpha Test | 01358 - Alpha for All Reports from Reports Landing Page- Optional column formatting"/>
        <s v="0.Done &gt; Alpha Test | 01357 - Alpha for Report Landing Page- Inventory Detail Report- remove unnecessary Parameters"/>
        <s v="0.Done &gt; Alpha Test | 01356 - Alpha for Report Landing Page- Open Order Status Report- remove parameters from selection screen"/>
        <s v="0.Done &gt; Alpha Test | 01355 - Alpha for Report Landing Page- Inventory Detail Report"/>
        <s v="0.Done &gt; Alpha Test | 01354 - Alpha for Report Page- Open/Closed order status report- missing parameter"/>
        <s v="0.Done &gt; QA | S | 01353 - QA for Orders Page - Quantity Fields Show 0 Value"/>
        <s v="0.Done &gt; Backend Development | M | 01352 - Change data sync to handle specific IBB data issue"/>
        <s v="0.Done &gt; Alpha Test | 01351 - Alpha for Shipment Card Item Detail Box Scrolling Bar"/>
        <s v="0.Done &gt; Frontend Development | M | 01350 - Development for - Customer Address does not display on Customer Profile"/>
        <s v="0.Done &gt; Alpha Test | 01346 - Alpha for User agreement - BNA"/>
        <s v="0.Done &gt; Sub-Task | M | 01345 - Split build and deploy jobs"/>
        <s v="0.Done &gt; Frontend Development | M | 01343 - Development for - Shipment Card Item Detail Box Scrolling Bar"/>
        <s v="0.Done &gt; Alpha Test | 01342 - Alpha for Hide Edit options that Buyers do not have access to "/>
        <s v="0.Done &gt; Alpha Test | 01341 - Alpha for Add documents button is inside the footer"/>
        <s v="0.Done &gt; Backend Development | M | 01340 - Improve data sync logging to capture invalid data"/>
        <s v="0.Done &gt; Alpha Test | 01339 - Alpha for Do not display Schedule Lines when confirmedQty = 0 on Orders Landing  Page"/>
        <s v="0.Done &gt; Sub-Task | M | 01334 - Add production configurations"/>
        <s v="0.Done &gt; QA | S | 01333 - QA for Location and ShipTo filter dropdowns are missing a border in FF and IE"/>
        <s v="0.Done &gt; Feature Review | 01332 - Review of Location and ShipTo filter dropdowns are missing a border in FF and IE"/>
        <s v="0.Done &gt; Alpha Test | 01331 - Alpha for Location and ShipTo filter dropdowns are missing a border in FF and IE"/>
        <s v="0.Done &gt; QA | 01330 - QA for The ... next to the Bemis Order number does not expand to show the full line"/>
        <s v="0.Done &gt; Feature Review | 01329 - Review of The ... next to the Bemis Order number does not expand to show the full line"/>
        <s v="0.Done &gt; Alpha Test | 01328 - Alpha for The ... next to the BEmis Order number does not expand to show the full line"/>
        <s v="0.Done &gt; Frontend Development | M | 01327 - Development for - Padding issues with left nav menu"/>
        <s v="0.Done &gt; Frontend Development | M | 01326 - Development for - Hide Edit options that Buyers do not have access to"/>
        <s v="0.Done &gt; Frontend Development | M | 01325 - Development for - Add documents button is inside the footer"/>
        <s v="0.Done &gt; QA | S | 01322 - QA for Landing page redirection does not work when impersonating"/>
        <s v="0.Done &gt; Feature Review | 01321 - Review of Landing page redirection does not work when impersonating"/>
        <s v="0.Done &gt; Alpha Test | 01320 - Alpha for Landing page redirection does not work when impersonating"/>
        <s v="0.Done &gt; Alpha Test | S | 01306 - Alpha for Updates to Bemis Portal Navigation"/>
        <s v="0.Done &gt; Alpha Bug | M | 01304 - Missing fields from reports Sort Type dropdown"/>
        <s v="0.Done &gt; QA | S | 01303 - QA for 'Show More' link missing from Report description"/>
        <s v="0.Done &gt; Feature Review | 01302 - Review of 'Show More' link missing from Report description"/>
        <s v="0.Done &gt; Alpha Bug | M | 01301 - Entering Date into field causes the preview screen to go blank"/>
        <s v="0.Done &gt; QA | S | 01300 - QA for Optional fields not correctly formatted or are missing in open and closed order report"/>
        <s v="0.Done &gt; Feature Review | 01299 - Review of Optional fields not correctly formatted or are missing in open and closed order report"/>
        <s v="0.Done &gt; Alpha Bug | M | 01298 - Production description is not expanding on Orders Page"/>
        <s v="0.Done &gt; Alpha Test | 01289 - Alpha for Missing Address should be empty"/>
        <s v="0.Done &gt; Alpha Test | 01288 - Alpha for Fix sort order column names"/>
        <s v="0.Done &gt; Alpha Test | 01287 - Alpha for Fix date range for From and To fields"/>
        <s v="0.Done &gt; Alpha Test | 01286 - Alpha for Optional fields not correctly formatted or are missing in open and closed order report"/>
        <s v="0.Done &gt; Alpha Test | 01285 - Alpha for 'Show More' link missing from Report description"/>
        <s v="0.Done &gt; Alpha Test | 01284 - Alpha for Product Description displaying incorrectly"/>
        <s v="0.Done &gt; QA | S | 01283 - QA for My Locations navigation on Mobile view is not working"/>
        <s v="0.Done &gt; Feature Review | 01282 - Review of My Locations navigation on Mobile view is not working"/>
        <s v="0.Done &gt; Feature Review | 01281 - Review of Orders Page - Quantity Fields Show 0 Value"/>
        <s v="0.Done &gt; QA | S | 01280 - QA for  Icons do not display properly on the Global Search Results Page"/>
        <s v="0.Done &gt; Feature Review | 01279 - Review of  Icons do not display properly on the Global Search Results Page"/>
        <s v="0.Done &gt; QA | S | 01278 - QA for CSR should have access to limited control panel "/>
        <s v="0.Done &gt; QA | 01277 - QA for Clicking on Shipped Qty or Scheduled Releases throws an error"/>
        <s v="0.Done &gt; Feature Review | 01276 - Review of Clicking on Shipped Qty or Scheduled Releases throws an error"/>
        <s v="0.Done &gt; Feature Review | 01275 - Review of CSR should have access to limited control panel "/>
        <s v="0.Done &gt; Alpha Test | 01274 - Alpha for Redesign for product description display"/>
        <s v="0.Done &gt; Frontend Development | M | 01273 - Development for - Location and ShipTo filter dropdowns are missing a border in FF and IE"/>
        <s v="0.Done &gt; Frontend Development | M | 01269 - Development for product description error"/>
        <s v="0.Done &gt; Backend Development | M | 01260 - Open and Closed Order report default fields"/>
        <s v="0.Done &gt; Alpha Test | 01255 - Alpha for CSR should have access to limited control panel "/>
        <s v="0.Done &gt; Alpha Test | 01237 - Alpha for  Icons do not display properly on the Global Search Results Page"/>
        <s v="0.Done &gt; Frontend Development | M | 01235 - Display indicator for impersonation on screen when CSR is impersonating a user"/>
        <s v="0.Done &gt; QA | S | 01234 - QA for Reports Landing Page - Report Header is not aligned properly"/>
        <s v="0.Done &gt; Frontend Development | M | 01233 - Development for - 'Show More' link missing from Report description"/>
        <s v="0.Done &gt; Feature Review | 01232 - Review of Reports Landing Page - Report Header is not aligned properly"/>
        <s v="0.Done &gt; QA | 01231 - QA for Select All and Clear All links in Location filter do not work"/>
        <s v="0.Done &gt; Feature Review | 01230 - Review of Select All and Clear All links in Location filter do not work"/>
        <s v="0.Done &gt; Alpha Test | 01229 - Alpha for Select All and Clear All links in Location filter do not work"/>
        <s v="0.Done &gt; QA | 01227 - QA for Entries on the Release Page are not displaying "/>
        <s v="0.Done &gt; QA | 01226 - QA for Update orders data fields to allow for decimals "/>
        <s v="0.Done &gt; QA | 01225 - QA for User Customer Name (Employer) is incorrect"/>
        <s v="0.Done &gt; Backend Development | S | 01224 - Modify default landing page when impersonating users"/>
        <s v="0.Cancelled &gt; Frontend Development | M | 01221 - Development for - Search in Locations filter fails when no location match is found"/>
        <s v="0.Done &gt; Frontend Development | M | 01220 - Develop for - Select all and clear all don't work"/>
        <s v="0.Done &gt; Sub-Task | XS | 01219 - Fix SSRS OSGi config for QA"/>
        <s v="0.Done &gt; Backend Development | S | 01217 - Prevent data sync from triggering before server startup is Done"/>
        <s v="0.Done &gt; Alpha Test | 01216 - Alpha for Clicking on Shipped Qty or Scheduled Releases throws an error"/>
        <s v="0.Done &gt; Backend Development | S | 01215 - Do not display scheduled lines when confirmedQty&lt;=0"/>
        <s v="0.Done &gt; Backend Development | XS | 01213 - Clicking  on links for shipped qty/scheduled releases throws error"/>
        <s v="0.Done &gt; Frontend Development | XS | 01210 - Fix CSS to align report landing page header"/>
        <s v="0.Done &gt; Frontend Development | XS | 01209 - Fix navigation Freemarker template"/>
        <s v="0.Done &gt; Alpha Test | 01208 - Alpha for Reports Landing Page - Report Header is not aligned properly"/>
        <s v="0.Done &gt; Alpha Test | 01207 - Alpha for My Locations navigation on Mobile view is not working"/>
        <s v="0.Done &gt; Backend Development | M | 01206 - Determine what's causing the issue with the organization type"/>
        <s v="0.Done &gt; Frontend Development | M | 01204 - Development for - Icons do not display properly in global search"/>
        <s v="0.Done &gt; Alpha Bug | M | 01202 - Schedule Release Qty is not getting updated"/>
        <s v="0.Done &gt; Backend Development | M | 01201 - Configure Global Search facets"/>
        <s v="0.Done &gt; Backend Development | S | 01200 - Separate log file for data sync"/>
        <s v="0.Done &gt; Alpha Bug | S | 01199 - Site template import is re-adding OOTB site templates"/>
        <s v="0.Done &gt; Feature Review | 01197 - Review of User Customer Name (Employer) is incorrect"/>
        <s v="0.Done &gt; Feature Review | 01196 - Review of Entries on the Release Page are not displaying "/>
        <s v="0.Done &gt; Backend Development | S | 01190 - Use Permission Checker to verify control panel permissions"/>
        <s v="0.Done &gt; QA | S | 01186 - QA for Inventory updates from IBB"/>
        <s v="0.Done &gt; Feature Review | XS | 01185 - Review of Inventory updates from IBB"/>
        <s v="0.Done &gt; Alpha Bug | M | 01184 - Alpha Bug - Remove zero padding for BemisCustomerId"/>
        <s v="0.Cancelled &gt; Alpha Bug | S | 01179 - Pagination bar during global search is dislocated"/>
        <s v="0.Done &gt; Alpha Bug | S | 01178 - On-Hand Inventory Link does not work during global search"/>
        <s v="0.Done &gt; Alpha Bug | M | 01176 - Alpha Bug - Release and Shipments results show a 404"/>
        <s v="0.Done &gt; QA | M | 01175 - QA for Footer"/>
        <s v="0.Done &gt; QA | XS | 01171 - QA for Add content for Portal dashboard landing page"/>
        <s v="0.Done &gt; Feature Review | 01170 - Review of Add content for Portal dashboard landing page"/>
        <s v="0.Cancelled &gt; Sub-Task | M | 01169 - Update ShipTo filter "/>
        <s v="0.Done &gt; QA | S | 01168 - QA for Items per Page does not allow you to return to default setting"/>
        <s v="0.Done &gt; Feature Review | 01167 - Review of Items per Page does not allow you to return to default setting"/>
        <s v="0.Done &gt; QA | S | 01166 - QA for Carrier Link is not working "/>
        <s v="0.Done &gt; Feature Review | 01165 - Review of Carrier Link is not working "/>
        <s v="0.Done &gt; Alpha Test | 01164 - Alpha for Carrier Link is not working "/>
        <s v="0.Done &gt; Backend Development | XS | 01163 - Clean up Groovy scripts"/>
        <s v="0.Cancelled &gt; Alpha Bug | M | 01162 - Clicking on user agreement in footer opens a blank page"/>
        <s v="0.Done &gt; Alpha Bug | S | 01161 - Modify Site Scope on global search to include all sites of User"/>
        <s v="0.Done &gt; QA | M | 01160 - QA for Style and colors"/>
        <s v="0.Done &gt; Feature Review | 01159 - Review of Style and colors"/>
        <s v="0.Done &gt; Alpha Test | 01158 - Alpha for Style and colors"/>
        <s v="0.Done &gt; Backend Development | S | 01156 - Create methods to return Customer Profiles for Parent and Locations"/>
        <s v="0.Done &gt; Frontend Development | M | 01155 - Fix padding issues with left nav menu"/>
        <s v="0.Done &gt; Backend Development | M | 01154 - Fix the link to Carrier"/>
        <s v="0.Done &gt; Alpha Test | 01153 - Alpha for LDAP bulk import cannot be disable if 2FA is enabled"/>
        <s v="0.Done &gt; Backend Development | M | 01152 - Configure permissions for CSR"/>
        <s v="0.Done &gt; Frontend Development | S | 01150 - Create page to list of links to Customer Profiles"/>
        <s v="0.Cancelled &gt; Frontend Development | S | 01149 - Add Link from &quot;The Hub&quot; logo to go back to bemis site"/>
        <s v="0.Done &gt; Alpha Bug | M | 01147 - Users can not upload to Collaboration and project folders"/>
        <s v="0.Done &gt; Alpha Test | XS | 01146 - Alpha for Add content for Portal dashboard landing page"/>
        <s v="0.Done &gt; Alpha Bug | M | 01145 - Document folder display issues"/>
        <s v="0.Done &gt; Frontend Development | M | 01144 - Remove cookie statement from login flow"/>
        <s v="0.Done &gt; Frontend Development | M | 01143 - Update address format to match wireframe"/>
        <s v="0.Done &gt; Alpha Bug | M | 01142 - Editing certain fields on user profile fails"/>
        <s v="0.Done &gt; Alpha Bug | M | 01141 - Deleting a users organization does not remove the site membership "/>
        <s v="0.Done &gt; Backend Development | S | 01140 - Remove Page Template"/>
        <s v="0.Done &gt; QA | S | 01138 - QA for User profile editing is accessible to users other than the profile owner."/>
        <s v="0.Done &gt; QA | S | 01137 - QA for Add open condition to Search Orders"/>
        <s v="0.Done &gt; QA | 01136 - QA for Checkboxes for Locations in filter do not show "/>
        <s v="0.Done &gt; QA | S | 01135 - QA for Do not show Scheduled Releases with a Confirmed Qty =  0"/>
        <s v="0.Done &gt; QA | S | 01134 - QA for Update Scheduled Releases data fields to allow for decimals "/>
        <s v="0.Done &gt; QA | S | 01133 - QA for Update On Hand Inv data fields to allow for decimals "/>
        <s v="0.Done &gt; QA | S | 01132 - QA for Update Shipments data fields to allow for decimals "/>
        <s v="0.Done &gt; QA | S | 01131 - QA for Update Releases data fields to allow for decimals "/>
        <s v="0.Done &gt; Alpha Test | 01130 - Alpha for On the Child Customer profile page format is incorrect"/>
        <s v="0.Done &gt; Alpha Test | 01129 - Alpha for Entries on the Release Page are not displaying "/>
        <s v="0.Done &gt; Frontend Development | M | 01128 - On the Customer profile page format is incorrect"/>
        <s v="0.Done &gt; Alpha Test | 01126 - Alpha for Items per Page does not allow you to return to default setting"/>
        <s v="0.Done &gt; Alpha Test | 01125 - Alpha for Footer"/>
        <s v="0.Done &gt; QA | M | 01124 - QA for Browser compatibility"/>
        <s v="0.Done &gt; QA | M | 01123 - QA for Location selection persists between logout and login"/>
        <s v="0.Done &gt; Alpha Bug | M | 01122 - Change groupId associated with custom entities to reflect their customer location"/>
        <s v="0.Done &gt; Frontend Development | M | 01121 - Update 'View Details' dropdown to include header"/>
        <s v="0.Done &gt; Alpha Bug | M | 01120 - CSR should not be able to edit their User Profile"/>
        <s v="0.Done &gt; Backend Development | M | 01118 - Delete Indexes while refreshing Releases"/>
        <s v="0.Done &gt; Feature Review | 01117 - Review of Browser compatibility"/>
        <s v="0.Done &gt; QA | 01116 - QA for Spacing is incorrect across all pages"/>
        <s v="0.Done &gt; Feature Review | 01115 - Review of Spacing is incorrect across all pages"/>
        <s v="0.Done &gt; Alpha Test | 01114 - Alpha for Spacing is incorrect across all pages"/>
        <s v="0.Cancelled &gt; Backend Development | M | 01112 - Add location facet"/>
        <s v="0.Done &gt; Feature Review | 01111 - Review of Checkboxes for Locations in filter do not show "/>
        <s v="0.Done &gt; Alpha Test | 01110 - Alpha for Checkboxes for Locations in filter do not show "/>
        <s v="0.Done &gt; Frontend Development | S | 01109 - Add icons for Orders, Releases, Shipments, and Documents"/>
        <s v="0.Done &gt; Feature Review | 01108 - Review of User profile editing is accessible to users other than the profile owner."/>
        <s v="0.Done &gt; Backend Development | S | 01107 - Items per Page does not allow you to return to default setting"/>
        <s v="0.Cancelled &gt; Alpha Bug | M | 01106 - Alpha Bug - User Profile Spacing"/>
        <s v="0.Done &gt; QA | M | 01105 - QA for Import User and Groups from AD"/>
        <s v="0.Done &gt; QA | M | 01104 - QA for Left Navigation Expand / Collapse on all pages"/>
        <s v="0.Done &gt; QA | M | 01103 - QA for Customer site template"/>
        <s v="0.Done &gt; QA | M | 01102 - QA for All external users are re-directed to the dashboard"/>
        <s v="0.Done &gt; Feature Review | 01101 - Review of Refactor IBB Authentication"/>
        <s v="0.Cancelled &gt; Alpha Bug | XS | 01100 - Alpha Bug - Minor UI issues observed"/>
        <s v="0.Done &gt; Alpha Bug | M | 01099 - Users cannot view other users' profiles at all"/>
        <s v="0.Done &gt; QA | M | 01098 - QA for Customer Org Hierarchy"/>
        <s v="0.Done &gt; Feature Review | 01097 - Review of Add open condition to Search Orders"/>
        <s v="0.Done &gt; Alpha Test | 01096 - Alpha for Browser compatibility"/>
        <s v="0.Done &gt; Alpha Test | M | 01095 - Alpha for Buyer - Reports Landing Page Bugs"/>
        <s v="0.Done &gt; Alpha Test | XS | 01094 - Alpha for Buyer - Security"/>
        <s v="0.Done &gt; Frontend Development | S | 01093 - Create web content for Bemis Terms of Use"/>
        <s v="0.Cancelled &gt; Backend Development | M | 01092 - Create Global searh context views for User and Customer profiles"/>
        <s v="0.Done &gt; Alpha Test | 01091 - Alpha for User profile editing is accessible to users other than the profile owner."/>
        <s v="0.Done &gt; Alpha Bug | M | 01087 - Alpha Bug - Editing Employer Field Results in Exception"/>
        <s v="0.Done &gt; Frontend Development | M | 01085 - Style Document Upload portlet"/>
        <s v="0.Done &gt; Feature Review | 01084 - Review of Optimize JVM settings"/>
        <s v="0.Done &gt; Alpha Bug | M | 01083 - Employer fields does not show value saved "/>
        <s v="0.Done &gt; Backend Development | M | 01082 - Add PermissionChecker to logic"/>
        <s v="0.Done &gt; Alpha Test | 01081 - Alpha for Add open condition to Search Orders"/>
        <s v="0.Done &gt; Alpha Test | 01080 - Alpha for Orders Page - Quantity Fields Show 0 Value"/>
        <s v="0.Cancelled &gt; Alpha Bug | M | 01079 - Product Description and Cust Item # are not displaying in Shipments Header"/>
        <s v="0.Done &gt; Frontend Development | M | 01078 - Update fields on Orders to display decimals "/>
        <s v="0.Done &gt; Frontend Development | M | 01077 - Update fields on Schedule Releases to display decimals "/>
        <s v="0.Done &gt; Frontend Development | M | 01076 - Update fields on Shipments to display decimals "/>
        <s v="0.Done &gt; Frontend Development | M | 01075 - Update fields on On Hand Inventory View to show decimals"/>
        <s v="0.Cancelled &gt; Alpha Test | 01074 - Alpha for Theme display in Bemis QA is not correct"/>
        <s v="0.Done &gt; Feature Review | 01073 - Review of Do not show Scheduled Releases with a Confirmed Qty =  0"/>
        <s v="0.Done &gt; Feature Review | 01072 - Review of Update On Hand Inv data fields to allow for decimals "/>
        <s v="0.Done &gt; Feature Review | 01071 - Review of Update Scheduled Releases data fields to allow for decimals "/>
        <s v="0.Done &gt; Frontend Development | M | 01069 - Updates to Site Navigation"/>
        <s v="0.Done &gt; Frontend Development | M | 01067 - Update Age logic display "/>
        <s v="0.Cancelled &gt; Backend Development | M | 01066 - Update BoL field logic "/>
        <s v="0.Done &gt; Frontend Development | M | 01064 - Global Search - mobile responsive design"/>
        <s v="0.Done &gt; Frontend Development | M | 01063 - User Profile - mobile responsive design"/>
        <s v="0.Done &gt; Frontend Development | M | 01062 - Customer Profile View - mobile responsive design"/>
        <s v="0.Done &gt; Frontend Development | M | 01061 - Product Detail view - mobile responsive design"/>
        <s v="0.Done &gt; Frontend Development | M | 01060 - Releases Page - mobile responsive design"/>
        <s v="0.Done &gt; Frontend Development | M | 01059 - Shipments Page - Mobile responsive design"/>
        <s v="0.Done &gt; Frontend Development | M | 01058 - Orders Page - Mobile responsive design "/>
        <s v="0.Done &gt; Frontend Development | M | 01055 - Updates to Bemis Portal Header "/>
        <s v="0.Done &gt; QA | S | 01053 - QA for Import of Organizations fails due to a NoSuchListTypeException"/>
        <s v="0.Done &gt; Feature Review | 01052 - Review of Import of Organizations fails due to a NoSuchListTypeException"/>
        <s v="0.Done &gt; Backend Development | XS | 01051 - Update user agreement"/>
        <s v="0.Done &gt; Backend Development | S | 01050 - Convert FileUploader into Control Panel portlet"/>
        <s v="0.Done &gt; Alpha Test | 01049 - Alpha for Missing fields on Delivery stubs"/>
        <s v="0.Done &gt; Frontend Development | M | 01048 - Update product description display on all pages "/>
        <s v="0.Done &gt; Alpha Bug | M | 01047 - Separate Global Search and custom Bemis Search action"/>
        <s v="0.Done &gt; Alpha Bug | S | 01046 - Fix CI build hanging issue"/>
        <s v="0.Done &gt; Alpha Bug | M | 01044 - Alpha Bug - Edit User Information Links Not Functioning."/>
        <s v="0.Done &gt; Alpha Bug | M | 01043 - Remove &quot;SAP Sold To Customer&quot; expando for customers"/>
        <s v="0.Done &gt; Feature Review | 01042 - Review of Setup Bemis Development Infrastructure"/>
        <s v="0.Done &gt; Sub-Task | M | 01041 - Alpha test for LARs imports"/>
        <s v="0.Done &gt; Frontend Development | M | 01040 - UI for Browser compatibility"/>
        <s v="0.Done &gt; Frontend Development | M | 01039 - Mobile Documents View and Navigation "/>
        <s v="0.Done &gt; Frontend Development | M | 01038 - Tablet Documents View and Navigation"/>
        <s v="0.Done &gt; Frontend Development | M | 01037 - Documents View and Navigation "/>
        <s v="0.Done &gt; Alpha Bug | M | 01036 - Bemis LARS not importing correctly"/>
        <s v="0.Done &gt; Frontend Development | M | 01035 - Update styling on Login Page"/>
        <s v="0.Done &gt; Backend Development | S | 01034 - Add control panel portlet to test SSRS connection"/>
        <s v="0.Done &gt; Backend Development | S | 01033 - Create ws-commons-client-web module"/>
        <s v="0.Cancelled &gt; Sub-Task | M | 01032 - Add support for auto creation of customer sites when importing LAR"/>
        <s v="0.Done &gt; Backend Development | S | 01031 - Include Open criterion as part of searching orders"/>
        <s v="0.Done &gt; Backend Development | S | 01029 - Update calculations for Total Scheduled Releases"/>
        <s v="0.Done &gt; Frontend Development | M | 01028 - Update Reports Landing Page with Report Descriptions"/>
        <s v="0.Done &gt; Sub-Task | M | 01027 - Handover for Mock data generator"/>
        <s v="0.Done &gt; Sub-Task | XS | 01026 - Automate OSGi config for IBB connection per environment"/>
        <s v="0.Done &gt; Alpha Bug | M | 01025 - Errors in syncing orders and other items"/>
        <s v="0.Done &gt; Backend Development | S | 01024 - Update delivery stubs and shipment data sync"/>
        <s v="0.Done &gt; Backend Development | M | 01022 - Global Search for Custom entities - should have the same behavior as on any of their respective landing pages"/>
        <s v="0.Done &gt; Alpha Test | 01021 - Alpha for Do not show Scheduled Releases Qty =  0"/>
        <s v="0.Done &gt; Alpha Bug | M | 01017 - Some Customer Orgs not getting updated"/>
        <s v="0.Done &gt; Feature Review | 01016 - Review of Update Releases data fields to allow for decimals "/>
        <s v="0.Done &gt; Feature Review | 01015 - Review of Update Shipments data fields to allow for decimals "/>
        <s v="0.Done &gt; Feature Review | S | 01014 - Review of Buyer - Reports Landing Page"/>
        <s v="0.Done &gt; Feature Review | XS | 01013 - Review of Order updates from IBB"/>
        <s v="0.Done &gt; Feature Review | S | 01012 - Review of Generate Shipping Reports"/>
        <s v="0.Done &gt; Feature Review | S | 01011 - Review of Release Report"/>
        <s v="0.Done &gt; Feature Review | S | 01010 - Review of Order Status Report"/>
        <s v="0.Cancelled &gt; Frontend Development | M | 01009 - Reorder Reports on the landing page"/>
        <s v="0.Cancelled &gt; Frontend Development | M | 01008 - Combine Shipments and Releases Section on Reports Landing Page"/>
        <s v="0.Done &gt; Backend Development | XS | 01006 - Do not create releases if confirmed qty is zero"/>
        <s v="0.Done &gt; Alpha Bug | XS | 01004 - Change data type of 'pending/scheduledReleases' from int to decimal"/>
        <s v="0.Done &gt; Feature Review | 01003 - Review of Update orders data fields to allow for decimals "/>
        <s v="0.Done &gt; Frontend Development | M | 01002 - Development for Add content for Portal dashboard landing page"/>
        <s v="0.Done &gt; Sub-Task | M | 01001 - Create Roles and their permissions"/>
        <s v="0.Done &gt; QA | M | 01000 - QA for List of Releases for Specific Item "/>
        <s v="0.Done &gt; QA | M | 00999 - QA for List Shipments for a specific Item "/>
        <s v="0.Done &gt; Feature Review | 00998 - Review of Left Navigation Expand / Collapse on all pages"/>
        <s v="0.Done &gt; QA | M | 00997 - QA from link Bemis logo "/>
        <s v="0.Done &gt; Feature Review | 00996 - Review of Link from Bemis Logo"/>
        <s v="0.Done &gt; Backend Development | M | 00995 - Change no of max ShipTos in the ShipTo filter"/>
        <s v="0.Done &gt; Alpha Bug | M | 00994 - Line Number isn't displaying in the Doned Shipments Header "/>
        <s v="0.Done &gt; Feature Review | S | 00993 - Review of List Releases of specifc Order"/>
        <s v="0.Done &gt; Alpha Bug | M | 00992 - Line Number isn't displaying in the Scheduled Releases Header "/>
        <s v="0.Done &gt; Alpha Bug | M | 00990 - Download format choice is still seen on the report preview screen"/>
        <s v="0.Done &gt; Alpha Bug | M | 00989 - Wrong excel format is dispalyed and saved on reports download"/>
        <s v="0.Done &gt; Feature Review | S | 00988 - Review of Filter Data by Customer Location"/>
        <s v="0.Done &gt; Alpha Test | 00987 - Alpha for User Customer Name (Employer) is incorrect"/>
        <s v="0.Done &gt; QA | XS | 00986 - QA for Update Customer logo"/>
        <s v="0.Done &gt; Feature Review | 00985 - Review of Update Customer logo"/>
        <s v="0.Done &gt; Alpha Test | XS | 00984 - Alpha for Update Customer logo"/>
        <s v="0.Done &gt; Feature Review | 00983 - Review of CSR View of Customer Profile"/>
        <s v="0.Done &gt; Sub-Task | M | 00982 - Add calculated fields for Orders landing page "/>
        <s v="0.Done &gt; Alpha Test | XS | 00981 - Alpha for List Releases of specifc Order"/>
        <s v="0.Done &gt; Alpha Test | XS | 00980 - Alpha for List shipments from specific Order"/>
        <s v="0.Done &gt; QA | M | 00979 - QA for Filter Data by Customer Location "/>
        <s v="0.Done &gt; Alpha Test | 00978 - Alpha for Import of Organizations fails due to a NoSuchListTypeException"/>
        <s v="0.Done &gt; Backend Development | S | 00977 - Feedback for user"/>
        <s v="0.Done &gt; Feature Review | 00976 - Review of Customer site template"/>
        <s v="0.Done &gt; Feature Review | 00975 - Review of All external users are re-directed to the  dashboard"/>
        <s v="0.Done &gt; Feature Review | S | 00974 - Review of Location selection persists between logout and login"/>
        <s v="0.Done &gt; QA | S | 00973 - QA for When an order is deleted, the associated AssetEntries are not removed"/>
        <s v="0.Done &gt; QA | 00972 - QA for Modify default date range for shipment"/>
        <s v="0.Done &gt; QA | 00971 - QA for Arrow Font Size on Releases Page is too small"/>
        <s v="0.Done &gt; QA | S | 00970 - QA for UI Navigation bar"/>
        <s v="0.Done &gt; QA | 00969 - QA for Order Description not wrapping correctly"/>
        <s v="0.Done &gt; QA | S | 00968 - QA for Two Factor authentication configuration is in the wrong category"/>
        <s v="0.Done &gt; QA | S | 00967 - QA for Logon with incorrect password doesn't fail immediately with 2FA enabled"/>
        <s v="0.Done &gt; QA | 00966 - QA for Date Format is incorrect on all Pages"/>
        <s v="0.Done &gt; QA | S | 00965 - QA for Increase size limit for profile picture"/>
        <s v="0.Done &gt; QA | S | 00964 - QA for Remove Top Bar for External User"/>
        <s v="0.Done &gt; Alpha Test | M | 00963 - Alpha for Buyer - Reports Landing Page"/>
        <s v="0.Done &gt; QA | M | 00962 - QA for On-Hand Inventory View"/>
        <s v="0.Done &gt; QA | S | 00961 - QA for Shipment updates from IBB"/>
        <s v="0.Done &gt; Feature Review | XS | 00960 - Review of Shipment updates from IBB"/>
        <s v="0.Done &gt; QA | 00959 - QA for Release updates from IBB"/>
        <s v="0.Done &gt; Feature Review | 00958 - Review of Release updates from IBB"/>
        <s v="0.Done &gt; QA | M | 00957 - QA for Passowrd Policy"/>
        <s v="0.Done &gt; QA | M | 00956 - QA for Reports Landing Page"/>
        <s v="0.Done &gt; Backend Development | S | 00952 - Get warehouse number from order to download BOL"/>
        <s v="0.Done &gt; Alpha Test | 00951 - Alpha for Update On Hand Inv data fields to allow for decimals "/>
        <s v="0.Done &gt; Alpha Test | 00950 - Alpha for Update Scheduled Releases data fields to allow for decimals "/>
        <s v="0.Done &gt; Alpha Test | 00949 - Alpha for Update Shipments data fields to allow for decimals "/>
        <s v="0.Done &gt; Alpha Test | 00948 - Alpha for Update orders data fields to allow for decimals "/>
        <s v="0.Done &gt; Alpha Test | 00947 - Alpha for Update Releases data fields to allow for decimals "/>
        <s v="0.Done &gt; QA | M | 00946 - QA for BoL and Invoice Links"/>
        <s v="0.Done &gt; Alpha Test | M | 00945 - Alpha for BoL and Invoice links"/>
        <s v="0.Cancelled &gt; QA | M | 00944 - QA for Order updates from IBB"/>
        <s v="0.Done &gt; QA | M | 00943 - QA for Release Report"/>
        <s v="0.Done &gt; Alpha Test | M | 00942 - Alpha for Release Report"/>
        <s v="0.Done &gt; QA | M | 00941 - QA for Shipping Report"/>
        <s v="0.Done &gt; Alpha Test | M | 00940 - Alpha for Shipping Report"/>
        <s v="0.Done &gt; QA | M | 00939 - QA for Open and Closed Order Status Report "/>
        <s v="0.Cancelled &gt; Alpha Test | M | 00938 - Alpha for Order Reports"/>
        <s v="0.Done &gt; Feature Review | S | 00937 - Review of Browse Customer Profiles"/>
        <s v="0.Done &gt; Alpha Test | M | 00936 - Alpha for Customer Org Hierarchy"/>
        <s v="0.Done &gt; Alpha Test | M | 00935 - Alpha for On-Hand Inventory View"/>
        <s v="0.Done &gt; Alpha Test | 00934 - Alpha for Import Users and Groups from AD"/>
        <s v="0.Done &gt; Backend Development | XS | 00933 - Integrate Report with Inventory detail page"/>
        <s v="0.Done &gt; Alpha Test | M | 00932 - Alpha for Order updates from IBB"/>
        <s v="0.Done &gt; Alpha Bug | S | 00931 - Report service throw error when preview report with subreport inside"/>
        <s v="0.Done &gt; Alpha Bug | M | 00930 - Scheduler doesn't work on QA."/>
        <s v="0.Done &gt; Backend Development | S | 00929 - Display Ship To Names instead of Ship To Id"/>
        <s v="0.Done &gt; Feature Review | 00928 - Review of Refactoring Search for Shipment ordered and releases"/>
        <s v="0.Done &gt; Alpha Test | S | 00927 - Alpha for Shipment updates from IBB"/>
        <s v="0.Done &gt; Alpha Test | M | 00926 - Alpha for Filter Data by Customer Location"/>
        <s v="0.Done &gt; QA | S | 00925 - QA for Orders Page - Marshal Orders with NULL Statuses Displayed"/>
        <s v="0.Done &gt; Sub-Task | M | 00924 - Automate PR Build process"/>
        <s v="0.Done &gt; Backend Development | S | 00923 - Update model and screens to support decimals"/>
        <s v="0.Done &gt; Alpha Bug | XS | 00922 - DocumentType can be null"/>
        <s v="0.Done &gt; Frontend Development | M | 00921 - Style reports landing page"/>
        <s v="0.Done &gt; Feature Review | 00920 - Review of Increase size limit for profile picture"/>
        <s v="0.Done &gt; Feature Review | 00919 - Review of Date Format is incorrect on all Pages"/>
        <s v="0.Done &gt; Alpha Test | XS | 00918 - Alpha for Increase size limit for profile picture"/>
        <s v="0.Done &gt; Backend Development | XS | 00917 - Change portal property to increase file size"/>
        <s v="0.Done &gt; Backend Development | M | 00916 - Add portlet to bulk upload files"/>
        <s v="0.Done &gt; Alpha Test | 00914 - Alpha for Left Navigation Expand / Collapse on all pages"/>
        <s v="0.Done &gt; Alpha Test | 00913 - Alpha for Release updates from IBB"/>
        <s v="0.Done &gt; Alpha Test | XS | 00912 - Alpha for Location selection persists between logout and login"/>
        <s v="0.Done &gt; Frontend Development | M | 00911 - Frontend Dev for footer"/>
        <s v="0.Done &gt; Tech Planning | M | 00910 - Tech Planning for footer "/>
        <s v="0.Done &gt; Backend Development | M | 00908 - Implement ws-commons-auth for all ws modules"/>
        <s v="0.Done &gt; Backend Development | M | 00901 - Inventory DataSync from IBB"/>
        <s v="0.Done &gt; QA | XS | 00900 - QA for Customer - Org - Permissions"/>
        <s v="0.Done &gt; Feature Review | S | 00899 - Review of Customer - Org - Permissions"/>
        <s v="0.Done &gt; Alpha Test | S | 00898 - Alpha for Customer - Org - Permissions"/>
        <s v="0.Done &gt; QA | S | 00897 - QA for Create and assign customer Roles"/>
        <s v="0.Done &gt; Feature Review | S | 00896 - Review of Create and assign customer Roles"/>
        <s v="0.Done &gt; Alpha Test | S | 00895 - Alpha for Create and assign customer Roles"/>
        <s v="0.Done &gt; Sub-Task | XS | 00894 - Add OSGi config file to configure SSRS integration"/>
        <s v="0.Done &gt; Feature Review | 00893 - Review of Remove Top Bar for Regular User"/>
        <s v="0.Done &gt; Feature Review | 00891 - Review of Logon with incorrect password doesn't fail immediately with 2FA enabled"/>
        <s v="0.Done &gt; Alpha Bug | S | 00890 - ConstraintViolationException when sync blank bemis customer Id."/>
        <s v="0.Done &gt; Frontend Development | M | 00889 - Update logic for User Profile to pull correct field."/>
        <s v="0.Done &gt; Alpha Bug | M | 00888 - Don't create new record for closed Order"/>
        <s v="0.Done &gt; Backend Development | S | 00887 - Integration location (customer_id) filter to report configuration "/>
        <s v="0.Done &gt; Alpha Bug | M | 00885 - Alpha Bug - Update Date format to include four digit year"/>
        <s v="0.Done &gt; Backend Development | M | 00884 - Add Scheduled Releases page for an order"/>
        <s v="0.Done &gt; Backend Development | M | 00883 - Add Doned Shipments page for an order"/>
        <s v="0.Done &gt; Backend Development | S | 00882 - Create resource component for download documents"/>
        <s v="0.Done &gt; Tech Planning | M | 00881 - Technical Design for creating and assigning the buyer role"/>
        <s v="0.Done &gt; Alpha Test | 00880 - Alpha for Logon with incorrect password doesn't fail immediately with 2FA enabled"/>
        <s v="0.Done &gt; Backend Development | M | 00879 - Add Page for On Hand Inventory"/>
        <s v="0.Done &gt; Alpha Bug | M | 00878 - Alpha Bug - Time is showing up as part of date"/>
        <s v="0.Done &gt; Feature Review | 00877 - Review of Arrow Font Size on Releases Page is too small"/>
        <s v="0.Done &gt; Feature Review | 00876 - Review of Order Description not wrapping correctly"/>
        <s v="0.Done &gt; Feature Review | 00875 - Review of Two Factor authentication configuration is in the wrong category"/>
        <s v="0.Done &gt; Feature Review | 00874 - Review of Orders Page - Marshal Orders with NULL Statuses Displayed"/>
        <s v="0.Done &gt; Feature Review | 00873 - Review of UI Navigation bar"/>
        <s v="0.Done &gt; Alpha Test | 00872 - Alpha for Two Factor authentication configuration is in the wrong category"/>
        <s v="0.Done &gt; Alpha Test | 00871 - Alpha for Order Description not wrapping correctly"/>
        <s v="0.Done &gt; Alpha Test | 00870 - Alpha for Date Format is incorrect on all Pages"/>
        <s v="0.Done &gt; Backend Development | S | 00869 - Integrate SSRS with Order Listing page"/>
        <s v="0.Done &gt; Alpha Test | 00868 - Alpha for Orders Page - Marshal Orders with NULL Statuses Displayed"/>
        <s v="0.Cancelled &gt; Frontend Development | M | 00867 - Update product description display to allow for long character length "/>
        <s v="0.Done &gt; Alpha Test | M | 00866 - Verify AFS is enabled and working correctly for DL"/>
        <s v="0.Done &gt; Frontend Development | M | 00865 - Update Date format display on all pages to be MM/DD/YY"/>
        <s v="0.Done &gt; Sub-Task | M | 00864 - Add switch for serial data sync "/>
        <s v="0.Done &gt; Backend Development | S | 00863 - Update shipment data sync"/>
        <s v="0.Done &gt; Frontend Development | M | 00862 - Update the UI to use description fields"/>
        <s v="0.Done &gt; Sub-Task | M | 00859 - Fix the advanced file store issue"/>
        <s v="0.Done &gt; Sub-Task | S | 00857 - Add methods to get a Customer Location's display name and whether or not it's a parent"/>
        <s v="0.Done &gt; Backend Development | XS | 00853 - Remove dependency from release module"/>
        <s v="0.Done &gt; Sub-Task | S | 00852 - Create method to scan org hierarchy for data sync"/>
        <s v="0.Cancelled &gt; Backend Development | M | 00851 - Fix bug -  Portal login is not working when close browser"/>
        <s v="0.Done &gt; Feature Review | 00850 - Review of Modify default date range for shipment, release, and order screens"/>
        <s v="0.Cancelled &gt; Backend Development | M | 00849 - Update Order DM and mappings"/>
        <s v="0.Cancelled &gt; Alpha Bug | M | 00848 - Description fields for products/items are missing in Order DM"/>
        <s v="0.Done &gt; Feature Review | 00847 - Review of When an order is deleted, the associated AssetEntries are not removed"/>
        <s v="0.Done &gt; Sub-Task | XS | 00846 - Create ws-commons-client module"/>
        <s v="0.Done &gt; Frontend Development | M | 00845 - Development for Arrow Font Size on Releases Page is too small"/>
        <s v="0.Done &gt; Frontend Development | S | 00844 - Fix UI Navigation bar"/>
        <s v="0.Done &gt; Frontend Development | S | 00843 - Development for Date format incorrect in UI"/>
        <s v="0.Done &gt; Alpha Test | 00842 - Alpha for When an order is deleted, the associated AssetEntries are not removed"/>
        <s v="0.Done &gt; QA | 00840 - QA for Fix Gradle theme build "/>
        <s v="0.Done &gt; Backend Development | S | 00839 - Refactor SSRSReportEngineAdapter to help the integration work properly"/>
        <s v="0.Done &gt; QA | 00838 - QA for Two Factor Authentication - Verification Code Error"/>
        <s v="0.Done &gt; Backend Development | M | 00837 - Fix 2FA redirect"/>
        <s v="0.Done &gt; QA | 00835 - QA for Gradle task distBundleZip does not build/deploy themes"/>
        <s v="0.Done &gt; QA | 00834 - QA for Proxy configuration breaks access to IBB "/>
        <s v="0.Done &gt; Backend Development | M | 00833 - Add JVM option to bypass proxy for IBB"/>
        <s v="0.Done &gt; QA | 00832 - QA for Custom-users-admin-web causes startup exceptions in portal"/>
        <s v="0.Done &gt; Backend Development | XS | 00831 - Fix Two Factor configuration category"/>
        <s v="0.Done &gt; Alpha Test | 00827 - Alpha for UI- Navigation bar"/>
        <s v="0.Done &gt; Alpha Test | 00826 - Alpha for Arrow Font Size on Releases Page is too small"/>
        <s v="0.Done &gt; Feature Review | 00819 - Review of IBB Request Log"/>
        <s v="0.Done &gt; Feature Review | 00818 - Review of Where to get Actual/Standard pallet quantity for rolls/boxes/cartons"/>
        <s v="0.Done &gt; Feature Review | 00817 - Review of Determine Document Library folder structure and category structure"/>
        <s v="0.Done &gt; Feature Review | 00816 - Review of Sales Order Status"/>
        <s v="0.Done &gt; Backend Development | M | 00815 - Update SalesOrderResponse data and Order Model"/>
        <s v="0.Done &gt; Frontend Development | M | 00814 - UI for Mobile compatibility &amp; responsive design"/>
        <s v="0.Done &gt; Backend Development | S | 00813 - Modify Date Range, Add separate Query for Date Range and Query Search"/>
        <s v="0.Done &gt; Alpha Test | M | 00812 - Alpha for Customer Profile updates from IBB"/>
        <s v="0.Done &gt; Alpha Test | S | 00811 - Alpha for Inventory updates from IBB"/>
        <s v="0.Done &gt; QA | 00810 - QA for Impersonated User hits error"/>
        <s v="0.Done &gt; Feature Review | 00809 - Review of Impersonated User hits error"/>
        <s v="0.Cancelled &gt; Backend Development | M | 00807 - Map ShipTo Location Ids to ShipTo Names"/>
        <s v="0.Done &gt; Backend Development | XS | 00803 - Update mock-server with latest data from IBB"/>
        <s v="0.Done &gt; Alpha Test | M | 00799 - Verify Report Generating flow"/>
        <s v="0.Done &gt; Backend Development | M | 00798 - Generate the HTML preview for one of the reports"/>
        <s v="0.Done &gt; Backend Development | S | 00797 - Implement Configure Report screen for Generating Report"/>
        <s v="0.Done &gt; Backend Development | S | 00796 - Create lifecycle to import the report definitions on activation"/>
        <s v="0.Done &gt; Backend Development | M | 00795 - Refactoring Search for Shipment ordered and releases"/>
        <s v="0.Done &gt; Backend Development | S | 00793 - Extract authentication code to ws-commons"/>
        <s v="0.Done &gt; Alpha Test | 00792 - Alpha for Modify default date range for shipment, release, and order screens"/>
        <s v="0.Cancelled &gt; Alpha Bug | S | 00791 - Missing fields in the User Profile"/>
        <s v="0.Done &gt; Alpha Bug | S | 00790 - Data sync not storing data according to requirements"/>
        <s v="0.Cancelled &gt; Alpha Bug | S | 00789 - Pallet field is not showing up correctly"/>
        <s v="0.Cancelled &gt; Sub-Task | M | 00787 - Terminate and trigger a DataSync task which is in-progress for a long time."/>
        <s v="0.Done &gt; Alpha Bug | XS | 00786 - Search with location does not work for shipments and releases"/>
        <s v="0.Cancelled &gt; Alpha Bug | S | 00782 - Missing country in the address lines"/>
        <s v="0.Done &gt; QA | 00781 - QA for Orders - Move view details link below order Date"/>
        <s v="0.Done &gt; Feature Review | 00780 - Review of Orders - Move view details link below order Date"/>
        <s v="0.Done &gt; QA | S | 00779 - QA for Orders - Add &quot;cust&quot; before PO label"/>
        <s v="0.Done &gt; Feature Review | 00778 - Review of Orders - Add &quot;cust&quot; before PO label"/>
        <s v="0.Done &gt; QA | 00777 - QA for Orders -  Bemis Order # (line No) should be moved below Bemis ProductID"/>
        <s v="0.Done &gt; Feature Review | 00776 - Review of Orders -  Bemis Order # (line No) should be moved below Bemis ProductID"/>
        <s v="0.Done &gt; Feature Review | S | 00775 - Review of View/Edit my User Profile"/>
        <s v="0.Done &gt; Feature Review | S | 00774 - Review of Buyer View of Customer Profile"/>
        <s v="0.Done &gt; Feature Review | M | 00773 - Review of Search Orders by Indexed fields"/>
        <s v="0.Done &gt; Feature Review | S | 00772 - Review of Shipment Search"/>
        <s v="0.Done &gt; Feature Review | 00771 - Review of Buyer - Show Expanded Shipment View"/>
        <s v="0.Done &gt; Feature Review | S | 00770 - Review of Shipments Landing Page"/>
        <s v="0.Done &gt; QA | S | 00769 - QA for Carrier List CRUD"/>
        <s v="0.Done &gt; Feature Review | S | 00768 - Review of Release Search"/>
        <s v="0.Done &gt; Feature Review | S | 00767 - Review of Release expanded view"/>
        <s v="0.Done &gt; Feature Review | S | 00766 - Review of Releases landing page"/>
        <s v="0.Done &gt; Backend Development | S | 00764 - Implement mocking web service for Inventory API"/>
        <s v="0.Done &gt; Feature Review | 00763 - Review of User Profile Dropdown"/>
        <s v="0.Done &gt; Alpha Bug | XS | 00762 - Date query not getting executed for default search action"/>
        <s v="0.Done &gt; Alpha Test | 00761 - Alpha for Impersonated User hits error"/>
        <s v="0.Cancelled &gt; Frontend Development | M | 00759 - Add content for Security Tab on User Profile"/>
        <s v="0.Cancelled &gt; Alpha Bug | S | 00758 - Incorrect shipToId values being added to database after sync"/>
        <s v="0.Done &gt; Backend Development | S | 00756 - Convert IBB integration portal properties into OSGi config"/>
        <s v="0.Done &gt; Feature Review | 00755 - Review of Fix Gradle theme build "/>
        <s v="0.Done &gt; Alpha Test | 00754 - Alpha for Fix Gradle theme build "/>
        <s v="0.Done &gt; Backend Development | S | 00752 - Create mockdata module"/>
        <s v="0.Done &gt; Sub-Task | M | 00751 - Fix JGroups default ping URL"/>
        <s v="0.Done &gt; Alpha Bug | M | 00750 - Hitting ENTER in the search bar doesn't trigger the search"/>
        <s v="0.Done &gt; QA | M | 00749 - QA for View/Edit User Profile"/>
        <s v="0.Done &gt; Alpha Test | M | 00748 - Alpha for View/Edit User Profile"/>
        <s v="0.Done &gt; QA | M | 00747 - QA for View/Edit my User Profile"/>
        <s v="0.Done &gt; Alpha Test | M | 00746 - Alpha for View/Edit my User Profile"/>
        <s v="0.Done &gt; QA | M | 00745 - QA for Buyer View of Customer Profile"/>
        <s v="0.Done &gt; QA | M | 00744 - QA for CSR View of Customer Profile"/>
        <s v="0.Done &gt; Alpha Test | M | 00743 - Alpha Test for CSR View of Customer Profile"/>
        <s v="0.Done &gt; QA | M | 00742 - QA for Browse Customer Profile"/>
        <s v="0.Done &gt; Alpha Test | M | 00741 - Alpha to Browse Customer Profile"/>
        <s v="0.Done &gt; QA | M | 00740 - QA for User Profile Dropdown"/>
        <s v="0.Done &gt; Alpha Test | M | 00739 - Alpha for Buyer View of Customer Profile"/>
        <s v="0.Done &gt; Feature Review | 00738 - Review of Proxy configuration breaks access to IBB "/>
        <s v="0.Done &gt; Alpha Test | 00737 - Alpha for Proxy configuration breaks access to IBB "/>
        <s v="0.Done &gt; QA | M | 00735 - QA for Shipment Search"/>
        <s v="0.Done &gt; QA | M | 00734 - QA for Buyer - Show Expanded Shipment View"/>
        <s v="0.Done &gt; QA | M | 00733 - QA for Shipments Landing Page"/>
        <s v="0.Done &gt; QA | M | 00731 - QA for Release Search"/>
        <s v="0.Done &gt; QA | M | 00730 - QA for Release expanded view"/>
        <s v="0.Done &gt; QA | M | 00729 - QA for Releases landing page"/>
        <s v="0.Done &gt; Alpha Test | M | 00728 - Alpha for Search on Shipment"/>
        <s v="0.Done &gt; QA | 00726 - QA for Race condition in DataSyncEngineImpl"/>
        <s v="0.Done &gt; Feature Review | 00725 - Review of Race condition in DataSyncEngineImpl"/>
        <s v="0.Done &gt; Alpha Test | 00724 - Alpha for Race condition in DataSyncEngineImpl"/>
        <s v="0.Done &gt; Feature Review | 00721 - Review of Custom-users-admin-web causes startup exceptions in portal"/>
        <s v="0.Done &gt; Alpha Test | 00720 - Alpha for Custom-users-admin-web causes startup exceptions in portal"/>
        <s v="0.Done &gt; Backend Development | S | 00718 - Fix namespace in SB modules"/>
        <s v="0.Done &gt; Alpha Test | M | 00715 - Alpha for Search Orders by Indexed fields"/>
        <s v="0.Done &gt; Backend Development | M | 00713 - Data sync for Release"/>
        <s v="0.Done &gt; Frontend Development | M | 00712 - Customer Profile - My Companies Page"/>
        <s v="0.Done &gt; Alpha Test | M | 00711 - Alpha for Buyer - Show Expanded Shipment View"/>
        <s v="0.Done &gt; Alpha Test | M | 00710 - Alpha for Shipments Landing Page"/>
        <s v="0.Done &gt; Alpha Test | M | 00709 - Alpha for Release Search"/>
        <s v="0.Done &gt; Alpha Test | M | 00708 - Alpha for Release expanded view"/>
        <s v="0.Done &gt; Alpha Test | S | 00707 - Alpha for Releases landing page"/>
        <s v="0.Done &gt; Backend Development | S | 00706 - Create script to load Great Lakes Cheese LAR file"/>
        <s v="0.Done &gt; Frontend Development | M | 00705 - Develop Edit Profile - change my password and reminder query "/>
        <s v="0.Done &gt; Frontend Development | S | 00703 - Release Details UI"/>
        <s v="0.Done &gt; Frontend Development | S | 00702 - Release Landing Page UI"/>
        <s v="0.Done &gt; Feature Review | 00701 - Review of Carrier List CRUD"/>
        <s v="0.Done &gt; Alpha Test | 00700 - Alpha for Customer site template"/>
        <s v="0.Done &gt; QA | 00699 - QA for DataSync background tasks are not being cleaned up from DB when successfully Doned"/>
        <s v="0.Done &gt; Feature Review | 00698 - Review of DataSync background tasks are not being cleaned up from DB when successfully Doned"/>
        <s v="0.Done &gt; Alpha Bug | XS | 00697 - Customer site template script is creating a 2nd &quot;Global&quot; site"/>
        <s v="0.Done &gt; Backend Development | M | 00695 - Implement Customer DataSync"/>
        <s v="0.Done &gt; Alpha Bug | XS | 00694 - Fix landing page redirect for customers"/>
        <s v="0.Done &gt; Alpha Test | 00693 - Alpha for Redirect customers to dashboard"/>
        <s v="0.Done &gt; Backend Development | M | 00690 - Create inventory WS modules"/>
        <s v="0.Done &gt; Alpha Test | 00689 - Alpha for DataSync background tasks are not being cleaned up from DB when successfully Doned"/>
        <s v="0.Done &gt; Backend Development | M | 00685 - Move listeners out of CustomerMigration and to Customer module"/>
        <s v="0.Done &gt; Sub-Task | M | 00684 - Add Expando field to represent Employer"/>
        <s v="0.Done &gt; Backend Development | L | 00683 - Add location to filter search results"/>
        <s v="0.Done &gt; Backend Development | S | 00682 - Update stub models for Customer based on response json from IBB WS"/>
        <s v="0.Done &gt; Backend Development | S | 00681 - Update stub models for Shipment based on response json from IBB WS"/>
        <s v="0.Done &gt; Backend Development | S | 00680 - Create an API to retrieve selected customer locations"/>
        <s v="0.Done &gt; Backend Development | XS | 00679 - Store a list of selected Customer Locations for each user"/>
        <s v="0.Cancelled &gt; Feature Planning | S | 00678 - Study of services"/>
        <s v="0.Cancelled &gt; Alpha Test | 00677 - Alpha for Login &amp; Logout"/>
        <s v="0.Done &gt; Tech Planning | M | 00676 - Access to BIND System for BoL and Invoice data"/>
        <s v="0.Done &gt; Backend Development | S | 00674 - Implement Search Indexer and Asset"/>
        <s v="0.Done &gt; Backend Development | S | 00673 - Implement Shipment as Asset"/>
        <s v="0.Done &gt; Alpha Bug | XS | 00671 - Missing portlet for AssetRender"/>
        <s v="0.Done &gt; Alpha Bug | M | 00670 - Order WS Service throw exception after deployed"/>
        <s v="0.Done &gt; Alpha Bug | M | 00669 - Password Criteria is not visible in the UI for the user"/>
        <s v="0.Done &gt; Backend Development | S | 00668 - Add IBB Security Authentication to Customer WS"/>
        <s v="0.Done &gt; Feature Review | 00660 - Review of Two Factor Authentication - Verification Code Error"/>
        <s v="0.Done &gt; Alpha Test | 00659 - Alpha for Two Factor Authentication - Verification Code Error"/>
        <s v="0.Done &gt; Backend Development | S | 00658 - Remove customer-portal-resources module"/>
        <s v="0.Cancelled &gt; Backend Development | S | 00657 - Implement Order search modified date as a facet"/>
        <s v="0.Done &gt; Frontend Development | S | 00656 - Update the User Profile Page to allow CSRs to edit the fields."/>
        <s v="0.Done &gt; Frontend Development | S | 00655 - Update View Customer Profile Page to Show CSR Fields"/>
        <s v="0.Done &gt; Feature Review | 00654 - Review of Gradle task distBundleZip does not build/deploy themes"/>
        <s v="0.Done &gt; Alpha Test | 00653 - Alpha for Gradle task distBundleZip does not build/deploy themes"/>
        <s v="0.Done &gt; Backend Development | S | 00651 - Implement mocking web service for Customer API"/>
        <s v="0.Done &gt; Backend Development | S | 00650 - Implement mocking web service for Delivery (Shipment) API"/>
        <s v="0.Done &gt; Backend Development | M | 00649 - Implement mocking web service for SalesOrder API"/>
        <s v="0.Cancelled &gt; Backend Development | S | 00648 - Update migration logic to reflect latest customer data mapping"/>
        <s v="0.Done &gt; Backend Development | M | 00647 - Get CustomerProfile by OrgId."/>
        <s v="0.Done &gt; Frontend Development | S | 00646 - Create my company locations page"/>
        <s v="0.Done &gt; Frontend Development | M | 00644 - Develop Edit Profile - change security tab"/>
        <s v="0.Done &gt; Frontend Development | M | 00643 - Develop Edit Profile - change my picture tab"/>
        <s v="0.Done &gt; Frontend Development | M | 00642 - Develop View User Profile Page "/>
        <s v="0.Done &gt; Frontend Development | XS | 00641 - Update User Profile Dropdown font and wording based on latest mockup"/>
        <s v="0.Done &gt; Alpha Bug | S | 00640 - Missing content-type and request body for order-ws api call"/>
        <s v="0.Cancelled &gt; Feature Planning | M | 00639 - Requirements discussion"/>
        <s v="0.Cancelled &gt; Alpha Bug | XS | 00638 - Password field in SSRS configuration must be displayed as password type"/>
        <s v="0.Done &gt; Alpha Test | 00637 - Alpha for Orders -  Bemis Order # (line No) should be moved below Bemis ProductID"/>
        <s v="0.Done &gt; Alpha Test | 00636 - Alpha for Orders - Add &quot;cust&quot; before PO label"/>
        <s v="0.Done &gt; Alpha Test | 00635 - Alpha for Orders - Move view details link below order Date"/>
        <s v="0.Done &gt; QA | S | 00631 - QA for Order Detail in Orders by Item View"/>
        <s v="0.Done &gt; Feature Review | S | 00630 - Review of Order Detail in Orders by Item View"/>
        <s v="0.Done &gt; Alpha Test | S | 00629 - Alpha for Order Detail in Orders by Item View"/>
        <s v="0.Done &gt; Frontend Development | S | 00628 - Develop User Profile dropdown"/>
        <s v="0.Done &gt; QA | M | 00627 - QA for Search Implementation for Orders"/>
        <s v="0.Done &gt; Frontend Development | S | 00626 - Development for Cookie Statement"/>
        <s v="0.Done &gt; QA | S | 00625 - QA for Orders Landing Page"/>
        <s v="0.Done &gt; Sub-Task | M | 00624 - Provide Customer and User data for initial migration."/>
        <s v="0.Done &gt; Feature Review | 00623 - Review of Clean up JSP for two-factor-auth-device-manager-web"/>
        <s v="0.Done &gt; Feature Review | 00622 - Review of Customer Site Template should have 'template' in name"/>
        <s v="0.Done &gt; Alpha Bug | XS | 00620 - Got the race condition issue when deploy order-ws module"/>
        <s v="0.Done &gt; Sub-Task | M | 00619 - Add Default Search Action"/>
        <s v="0.Done &gt; Alpha Bug | M | 00618 - Missing fields in Portal Order WS Stub"/>
        <s v="0.Cancelled &gt; Backend Development | M | 00616 - Generate Release report from Release Landing page"/>
        <s v="0.Cancelled &gt; Backend Development | M | 00615 - Generate Shipping Report from Shipping Landing Page "/>
        <s v="0.Cancelled &gt; Sub-Task | M | 00614 - Update parameters for Open and Closed Order Status Report on the Orders Landing Page"/>
        <s v="0.Cancelled &gt; Alpha Test | 00613 - Alpha for Login page - cookie statement"/>
        <s v="0.Done &gt; Alpha Test | 00612 - Alpha for Link from Bemis Logo"/>
        <s v="0.Done &gt; Alpha Test | 00611 - Alpha for Remove Top Bar for Regular User"/>
        <s v="0.Done &gt; Backend Development | M | 00610 - Create CustomerLocation Entity to pull Order ShipTo Information"/>
        <s v="0.Done &gt; Backend Development | S | 00609 - Add Customer API Call to Order Sync"/>
        <s v="0.Done &gt; Backend Development | S | 00608 - Bug fix"/>
        <s v="0.Done &gt; Feature Review | 00607 - Review of Password Policy"/>
        <s v="0.Done &gt; Backend Development | S | 00606 - Add IBB Security Authentication to Shipment WS"/>
        <s v="0.Done &gt; Backend Development | S | 00605 - Add IBB Security Authentication to Order WS"/>
        <s v="0.Done &gt; Alpha Test | S | 00604 - Alpha for Carrier List CRUD"/>
        <s v="0.Cancelled &gt; Backend Development | XS | 00603 - Integrate Order WS with WS commons"/>
        <s v="0.Done &gt; Backend Development | S | 00601 - Map Customer WS data to Customer Profile/Organizations"/>
        <s v="0.Done &gt; Backend Development | S | 00600 - Map Shipment WS data to Shipment DM"/>
        <s v="0.Done &gt; Backend Development | S | 00599 - Map Order WS data to Order DM"/>
        <s v="0.Done &gt; Alpha Test | 00598 - Alpha for User Profile Dropdown"/>
        <s v="0.Done &gt; Alpha Test | S | 00597 - Alpha for Password Policy"/>
        <s v="0.Done &gt; Backend Development | XS | 00596 - Implement Retry advice"/>
        <s v="0.Done &gt; Backend Development | XS | 00595 - Implement test service to demonstrate capabilities"/>
        <s v="0.Done &gt; Backend Development | M | 00594 - Implement proxy mechanism"/>
        <s v="0.Done &gt; Tech Planning | M | 00593 - Reseach approaches to intercepting and proxying calls to OSGI services"/>
        <s v="0.Done &gt; Backend Development | M | 00592 - Implement Shipment DataSync"/>
        <s v="0.Cancelled &gt; Backend Development | S | 00588 - Update migration logic to reflect new fields"/>
        <s v="0.Done &gt; Backend Development | L | 00587 - Implement multi faceted search for orders"/>
        <s v="3.Doing &gt; Sub-Task | M | 00586 - Create Installation documentation"/>
        <s v="0.Done &gt; Sub-Task | M | 00583 - Restrict Folder Access Based on Role"/>
        <s v="0.Cancelled &gt; Alpha Bug | M | 00580 - Deadlock exceptions when migrating data"/>
        <s v="0.Done &gt; Backend Development | S | 00576 - Search shipments"/>
        <s v="0.Done &gt; Backend Development | M | 00571 - Add Order Qty breakdown view"/>
        <s v="0.Done &gt; Backend Development | S | 00564 - Update DL folder structure to match new requirements"/>
        <s v="0.Done &gt; Backend Development | XS | 00563 - Move Report Portlet to SSRS Integration Web"/>
        <s v="0.Done &gt; Tech Planning | S | 00556 - Design Shipment WS Module"/>
        <s v="0.Done &gt; Tech Planning | M | 00553 - User Profile tech planning"/>
        <s v="0.Done &gt; Backend Development | M | 00551 - Create Shipment WS modules"/>
        <s v="0.Done &gt; Sub-Task | S | 00550 - Set up Bemis' smtp server"/>
        <s v="0.Done &gt; Tech Planning | M | 00549 - Prepare for QA setup on Bemis"/>
        <s v="0.Done &gt; Sub-Task | S | 00548 - Set up Liferay's dev smtp server"/>
        <s v="0.Cancelled &gt; Backend Development | S | 00547 - Customer Profile Model Refactoring"/>
        <s v="0.Done &gt; QA | M | 00546 - QA for Two Factor Authentication "/>
        <s v="0.Done &gt; Alpha Bug | M | 00544 - Impersonating users is not giving expected results."/>
        <s v="0.Done &gt; Backend Development | M | 00543 - Implement Search for custom order fields"/>
        <s v="0.Done &gt; UX | M | 00542 - Wireframes for Companies Access View"/>
        <s v="0.Done &gt; Backend Development | S | 00534 - Release by Item - data model"/>
        <s v="0.Done &gt; Tech Planning | M | 00532 - Discuss IBB Integration Architecture"/>
        <s v="0.Done &gt; Tech Planning | M | 00530 - Customer Profile - Tech Planning"/>
        <s v="0.Done &gt; Sub-Task | M | 00529 - Create Job to apply fix packs and updated LCS portlet"/>
        <s v="0.Done &gt; Sub-Task | M | 00528 - Create POC to demonstrate UI flow"/>
        <s v="0.Cancelled &gt; Sub-Task | M | 00527 - Create Job to apply fix packs and updated LCS portlet"/>
        <s v="0.Done &gt; Backend Development | S | 00526 - Add feature to enable/disable 2FA"/>
        <s v="0.Cancelled &gt; Sub-Task | M | 00525 - Display additional  metadata and columns on folder structure"/>
        <s v="0.Done &gt; Backend Development | S | 00524 - Open and Closed Order Status Report (on Orders Page) - Backend Dev"/>
        <s v="0.Done &gt; Tech Planning | S | 00522 - Buyer - Reports Landing Page - Technical Planning"/>
        <s v="0.Done &gt; Backend Development | S | 00518 - Move CustomerProfile classes to customer module"/>
        <s v="0.Cancelled &gt; Backend Development | S | 00517 - Update Org creation to use Customer-Location Type"/>
        <s v="0.Done &gt; Backend Development | S | 00516 - Change Customer Profile service to allow updates"/>
        <s v="0.Done &gt; Tech Planning | S | 00507 - Orders Landing Page - Determine Calculated Fields"/>
        <s v="0.Done &gt; Backend Development | M | 00506 - Add Parent flag to Customer Migration - Dev"/>
        <s v="0.Done &gt; Alpha Test | S | 00505 - Verify 2FA functionality using multiple systems"/>
        <s v="0.Done &gt; Sub-Task | M | 00504 - Remove serviceBuilder in customer service module."/>
        <s v="0.Done &gt; Sub-Task | M | 00502 - Configure LCS"/>
        <s v="0.Done &gt; Alpha Bug | M | 00500 - Multiple logins in the same network with same credentials did not trigger 2-factor auth"/>
        <s v="0.Done &gt; Tech Planning | M | 00498 - Define document migration process"/>
        <s v="0.Done &gt; Feature Planning | S | 00497 - Discuss document migration with Bemis"/>
        <s v="0.Done &gt; Frontend Development | S | 00494 - View Shipments - Frontend Updates"/>
        <s v="0.Done &gt; Frontend Development | M | 00493 - Customer Profile - Frontend"/>
        <s v="0.Done &gt; Frontend Development | M | 00492 - Orders Landing Page - Frontend"/>
        <s v="0.Done &gt; Frontend Development | M | 00490 - Multilocation filter - Frontend"/>
        <s v="0.Done &gt; Frontend Development | M | 00489 - Update Mini Left Menu based on feedback"/>
        <s v="0.Done &gt; Frontend Development | M | 00488 - Update styles for all pages to reflect brand "/>
        <s v="0.Done &gt; Backend Development | M | 00486 - Create Order Indexer and custom search portlet"/>
        <s v="0.Done &gt; Tech Planning | S | 00485 - Design Search Orders"/>
        <s v="0.Done &gt; Tech Planning | M | 00479 - Customer Migration/Hierarchy - Tech Planning"/>
        <s v="0.Done &gt; Tech Planning | M | 00477 - Filter Data by Customer Location - ShipTo Mapping/Tech Discussion."/>
        <s v="0.Done &gt; Feature Planning | M | 00476 - Filter Data by Customer Location - ShipTo Requirements"/>
        <s v="0.Done &gt; Feature Planning | M | 00475 - Define AD groups to be used"/>
        <s v="0.Done &gt; Alpha Bug | M | 00473 - Uploading workflow definition fails for 2FA in dev environment"/>
        <s v="0.Done &gt; Frontend Development | M | 00462 - Create page to show Inventory View for Item"/>
        <s v="0.Done &gt; Tech Planning | M | 00461 - Coordinate UI integration with backend"/>
        <s v="0.Done &gt; Backend Development | M | 00460 - Implement Order DataSync"/>
        <s v="0.Done &gt; Sub-Task | XS | 00459 - Review environment settings"/>
        <s v="0.Done &gt; Tech Planning | M | 00458 - Design interface with IBB Inventory API"/>
        <s v="0.Done &gt; Feature Planning | M | 00457 - Discuss interfacing with IBB Inventory API"/>
        <s v="0.Done &gt; Feature Planning | XS | 00456 - Review structure changes"/>
        <s v="0.Done &gt; Sub-Task | XS | 00455 - Configure IIS in front of Jenkins"/>
        <s v="0.Done &gt; Tech Planning | M | 00454 - Map IBB Order fields to Portal Order UI Fields"/>
        <s v="0.Done &gt; Sub-Task | S | 00453 - Configure IIS in front of Liferay"/>
        <s v="0.Done &gt; UX | M | 00452 - View/Edit Customer Profile - UX"/>
        <s v="0.Done &gt; UX | M | 00451 - View/Edit User Profile - UX"/>
        <s v="0.Done &gt; Tech Planning | M | 00441 - Review interfacing with Bemis Order WS"/>
        <s v="0.Done &gt; Backend Development | S | 00438 - Create stubs module for Customer Profile updates"/>
        <s v="0.Done &gt; Tech Planning | S | 00437 - Design Customer Profile WS Module"/>
        <s v="0.Done &gt; Backend Development | S | 00434 - Add framework for Inventory Module"/>
        <s v="0.Done &gt; Tech Planning | L | 00433 - Design Order Inventory DM/Services"/>
        <s v="0.Done &gt; Sub-Task | M | 00432 - Transition internal CI to Windows VM"/>
        <s v="0.Done &gt; Feature Planning | M | 00431 - Feature planning for Search Orders"/>
        <s v="0.Done &gt; Backend Development | M | 00430 - Create logic to support Shipment service"/>
        <s v="0.Done &gt; Tech Planning | M | 00429 - Discuss Overlap between Shipment &amp; Release"/>
        <s v="0.Done &gt; Frontend Development | M | 00403 - Order by Item Detail View - Frontend"/>
        <s v="0.Done &gt; Frontend Development | M | 00389 - Orders Landing Page - UI"/>
        <s v="0.Done &gt; Alpha Test | XS | 00388 - Orders Landing Page - Alpha Test"/>
        <s v="0.Done &gt; Feature Review | S | 00387 - Orders Landing Page - Review"/>
        <s v="0.Done &gt; Sub-Task | S | 00386 - Connect dev to AD"/>
        <s v="0.Done &gt; Sub-Task | S | 00385 - Connect dev to SQL Server"/>
        <s v="0.Done &gt; Sub-Task | M | 00383 - Final Approval of the Reports Landing Page Wireframe"/>
        <s v="0.Done &gt; Feature Planning | M | 00382 - Feature Planning - Reports Landing Page"/>
        <s v="0.Done &gt; Backend Development | M | 00368 - Orders Landing Page - Data Model Redesign"/>
        <s v="0.Done &gt; Backend Development | 00348 - Customize Org Type display"/>
        <s v="0.Done &gt; Sub-Task | 00345 - Create shipment module skeleton"/>
        <s v="0.Cancelled &gt; Sub-Task | M | 00288 - Define WADL for IBB shipment web services"/>
        <s v="0.Done &gt; Backend Development | 00284 - Create order WS modules"/>
        <s v="0.Done &gt; Backend Development | 00283 - Create IBB job scheduler"/>
        <s v="0.Done &gt; Sub-Task | M | 00268 - Define Order WADL/JSON"/>
        <s v="0.Done &gt; Sub-Task | M | 00236 - View the IBB fields associated with a company profile"/>
        <s v="0.Cancelled &gt; Backend Development | M | 00233 - Calculation on landing page"/>
        <s v="0.Done &gt; Feature Planning | S | 00226 - Filter Orders by user Locations"/>
        <s v="0.Done &gt; Backend Development | S | 00171 - Set Expiration to 60 days"/>
        <s v="0.Cancelled &gt; Sub-Task | 00170 - Prototyping of the fields needed for user inquiry / search"/>
        <s v="0.Cancelled &gt; Sub-Task | 00169 - Prototyping of the fields needed for customer inquiry / search"/>
        <s v="0.Done &gt; Feature Planning | M | 00157 - Customer Hierarchy Updates"/>
        <s v="0.Done &gt; Backend Development | 00155 - SSRS Integration POC"/>
        <s v="0.Done &gt; Sub-Task | 00154 - Determine the Document Library &quot;structure&quot;"/>
        <s v="0.Done &gt; Sub-Task | 00153 - Provide recommendation for multi-factor authentication for Bemis approval"/>
        <s v="0.Cancelled &gt; Sub-Task | 00152 - Approve customer hierarchy filter mockup"/>
        <s v="0.Done &gt; Sub-Task | 00150 - Approve customer hierarchy filter wireframe"/>
        <s v="0.Done &gt; UX | L | 00148 - Filter Data by Customer Location - UX"/>
        <s v="0.Done &gt; Sub-Task | 00142 - Set LDAP configurations for AD integration"/>
        <s v="0.Done &gt; Sub-Task | 00136 - Final Approval of the Product Spec Detail Page Visual Mockup"/>
        <s v="0.Done &gt; Sub-Task | 00134 - Final Approval of the Product Spec Detail Page Wireframe"/>
        <s v="0.Done &gt; Sub-Task | 00133 - Final Approval of the Shipment Expanded View for IBB data fields"/>
        <s v="0.Done &gt; Sub-Task | 00132 - Shipment Landing Page Wireframe Review - IT"/>
        <s v="0.Cancelled &gt; Sub-Task | 00131 - Final Approval of the Item Detail Page for IBB data fields"/>
        <s v="0.Done &gt; Sub-Task | 00129 - Final Approval of the Orders Landing Page for IBB data fields"/>
        <s v="0.Done &gt; Sub-Task | 00112 - Final Approval of the Shipment Expanded View Visual Mockup"/>
        <s v="0.Done &gt; Sub-Task | S | 00111 - Final Approval of the Shipment Expanded View Wireframe"/>
        <s v="0.Done &gt; Sub-Task | 00109 - Final Approval of the Shipment Landing Page Visual Mockup"/>
        <s v="0.Done &gt; UX | 00108 - Shipment Landing Page Wireframe Review - Business"/>
        <s v="0.Done &gt; Sub-Task | 00106 - Final Approval of the Item Detail Page Visual Mockup"/>
        <s v="0.Done &gt; Sub-Task | 00105 - Final Approval of the Item Detail Page Wireframe"/>
        <s v="0.Done &gt; Sub-Task | 00103 - Final Approval of the Products Landing Page Visual Mockup"/>
        <s v="0.Cancelled &gt; Sub-Task | 00102 - Final Approval of the Products Landing Page Wireframe"/>
        <s v="0.Cancelled &gt; Sub-Task | 00100 - Final Approval of the Orders Landing Page Visual Mockup"/>
        <s v="0.Done &gt; Sub-Task | 00099 - Final Approval of the Orders Landing Page Wireframe"/>
        <s v="0.Done &gt; UX | M | 00098 - Orders Landing Page - UX"/>
        <s v="0.Done &gt; Feature Planning | S | 00097 - Discuss CSR acess to all customer data"/>
        <s v="0.Cancelled &gt; Sub-Task | M | 00096 - Dashboard to monitor IBB web service response times"/>
        <s v="0.Done &gt; Sub-Task | M | 00091 - Define Customer Inquiry WADL"/>
        <s v="0.Done &gt; Sub-Task | M | 00086 - Provide style guide"/>
        <s v="0.Done &gt; Backend Development | M | 00081 - Map AD Groups to Roles"/>
        <s v="0.Done &gt; Backend Development | M | 00078 - Assign Migrated Users to Customer Orgs"/>
        <s v="0.Done &gt; Sub-Task | S | 00076 - Provide BIN Customer Division Data"/>
        <s v="0.Done &gt; Sub-Task | M | 00068 - Provide Customer and User data to be migrated"/>
        <s v="0.Done &gt; Sub-Task | M | 00060 - Create BIN Data Model Mapping"/>
        <s v="0.Done &gt; Tech Planning | M | 00055 - Carrier website link"/>
        <s v="0.Done &gt; Feature Planning | M | 00053 - Discuss BNA vs BHP data access"/>
        <s v="0.Cancelled &gt; Sub-Task | M | 00051 - Provide files to be migrated"/>
        <s v="0.Done &gt; Sub-Task | 00024 - Link to Webcenter"/>
        <s v="0.Done &gt; Feature Planning | M | 00019 - Customer Hierarchy - Feature Planning"/>
        <s v="0.Done &gt; Sub-Task | 00014 - BIN shipping table"/>
        <s v="0.Done &gt; Backend Development | 00010 - Migrate BIN Users"/>
        <s v="0.Cancelled &gt; BALLPARK - Demand | M | 00000 - Cancel task test"/>
        <s v="0.Done &gt; BALLPARK - Demand | M | 00000 - Need Credentials for the Following Users"/>
        <s v="0.Cancelled &gt; BALLPARK - Demand | M | 00000 - Roles Configuration"/>
        <s v="3.Doing &gt; BALLPARK - Demand | M | 00000 - Demand without assignee BEMISCP"/>
        <s v="3.Doing &gt; BALLPARK - Demand | M | 00000 - Liferay Workspace Maintenance and Improvements"/>
        <s v="3.Doing &gt; BALLPARK - Alpha Test | 00000 - Feature without assignee GSSDLC"/>
        <s v="3.Doing &gt; BALLPARK - Feature Review | 00000 - Feature without assignee GSSDLC"/>
        <s v="3.Doing &gt; BALLPARK - Subtask | 00000 - Feature without assignee GSSDLC"/>
        <s v="3.Doing &gt; BALLPARK - Alpha Test | 00000 - SDLC Documentation"/>
        <s v="3.Doing &gt; BALLPARK - Feature Review | 00000 - SDLC Documentation"/>
        <s v="3.Doing &gt; BALLPARK - Alpha Test | 00000 - Potential security vulnerability related to Apache Struts version 2.3.32 / 2.5.10.1 or later"/>
        <s v="3.Doing &gt; BALLPARK - Feature Review | 00000 - Potential security vulnerability related to Apache Struts version 2.3.32 / 2.5.10.1 or later"/>
        <s v="3.Doing &gt; BALLPARK - Subtask | 00000 - Potential security vulnerability related to Apache Struts version 2.3.32 / 2.5.10.1 or later"/>
        <s v="3.Doing &gt; BALLPARK - UX | 00000 - Create Theme"/>
        <s v="3.Doing &gt; BALLPARK - Alpha Test | 00000 - Create Theme"/>
        <s v="3.Doing &gt; BALLPARK - Feature Review | 00000 - Create Theme"/>
        <s v="3.Doing &gt; BALLPARK - Subtask | 00000 - Create Theme"/>
        <s v="3.Doing &gt; BALLPARK - Developer Support | 00000 - Add SCORM support"/>
        <s v="3.Doing &gt; BALLPARK - Alpha Test | 00000 - Add SCORM support"/>
        <s v="3.Doing &gt; BALLPARK - Feature Review | 00000 - Add SCORM support"/>
        <s v="3.Doing &gt; BALLPARK - Alpha Test | 00000 - Add expiration date"/>
        <s v="3.Doing &gt; BALLPARK - Feature Review | 00000 - Add expiration date"/>
        <s v="3.Doing &gt; BALLPARK - Subtask | 00000 - Add expiration date"/>
        <s v="3.Doing &gt; BALLPARK - Alpha Test | 00000 - Carrier List not updated in The Hub Production system (BDT 609)"/>
        <s v="3.Doing &gt; BALLPARK - Feature Review | 00000 - Carrier List not updated in The Hub Production system (BDT 609)"/>
        <s v="3.Doing &gt; BALLPARK - Subtask | 00000 - Carrier List not updated in The Hub Production system (BDT 609)"/>
        <s v="3.Doing &gt; BALLPARK - Alpha Test | 00000 - BDT 603 Production - Cust ID 0076618- no invoice and BOL PDF generates for specific order"/>
        <s v="3.Doing &gt; BALLPARK - Feature Review | 00000 - BDT 603 Production - Cust ID 0076618- no invoice and BOL PDF generates for specific order"/>
        <s v="3.Doing &gt; BALLPARK - Subtask | 00000 - BDT 603 Production - Cust ID 0076618- no invoice and BOL PDF generates for specific order"/>
        <s v="3.Doing &gt; BALLPARK - Alpha Test | 00000 - Mars Inventory Total Location Qty UOM Incorrect (BDT 588)"/>
        <s v="3.Doing &gt; BALLPARK - Feature Review | 00000 - Mars Inventory Total Location Qty UOM Incorrect (BDT 588)"/>
        <s v="3.Doing &gt; BALLPARK - Alpha Test | 00000 - 549 BDT - Connectivity Issues"/>
        <s v="3.Doing &gt; BALLPARK - Feature Review | 00000 - 549 BDT - Connectivity Issues"/>
        <s v="3.Doing &gt; BALLPARK - Subtask | 00000 - 549 BDT - Connectivity Issues"/>
        <s v="3.Doing &gt; BALLPARK - Alpha Test | 00000 - Final Clean QA Deploy"/>
        <s v="3.Doing &gt; BALLPARK - Feature Review | 00000 - Final Clean QA Deploy"/>
        <s v="3.Doing &gt; BALLPARK - Alpha Test | 00000 - Functional Spec Documentation "/>
        <s v="3.Doing &gt; BALLPARK - Feature Review | 00000 - Functional Spec Documentation "/>
        <s v="3.Doing &gt; BALLPARK - Subtask | 00000 - Functional Spec Documentation "/>
        <m/>
        <s v="0.Done &gt; Feature Review |  | 01016 - Review of Update Releases data fields to allow for decimals " u="1"/>
        <s v="0.Done &gt; Feature Review | S 01015 - Review of Update Shipments data fields to allow for decimals " u="1"/>
        <s v="0.Done &gt; Frontend Development | M 01077 - Update fields on Schedule Releases to display decimals " u="1"/>
        <s v="0.Done &gt; Feature Review |  | 00439 - Review of Site map" u="1"/>
        <s v="06.Open &gt; Pull Request Review | 00435 - Code review for Inventory Module" u="1"/>
        <s v="0.Done &gt; Backend Development | S 02805 - Update DataSync priorities values" u="1"/>
        <s v="0.Done &gt; Feature Review | S 02288 - Review of 330 (BDT) - Order Pg Bemis Product ID missing" u="1"/>
        <s v="4.To Do &gt; S | BALLPARK - Planning 00000 - Asset publisher filter" u="1"/>
        <s v="0.Done &gt; Frontend Development | M 01269 - Development for product description error" u="1"/>
        <s v="5.Open &gt; BALLPARK - Tech Planning | S | 00000 - Customer - Org - Permissions" u="1"/>
        <s v="0.Done &gt; QA | S 02619 - QA for Preview should display for all document types " u="1"/>
        <s v="0.Done &gt; Sub-Task |  00263 - Debug why service is not working on initial build" u="1"/>
        <s v="0.Done &gt; Alpha Bug | M 02573 - On the 'home' location there are still 3 choices" u="1"/>
        <s v="0.Done &gt; Alpha Test |  | 01959 - Alpha for Update search criteria on Release Landing Page " u="1"/>
        <s v="4.To Do &gt; M | BALLPARK - Subtask | 00000 - Link Product Id in Orders Detail to Product Spec Page." u="1"/>
        <s v="0.Done &gt; QA |  00971 - QA for Arrow Font Size on Releases Page is too small" u="1"/>
        <s v="5.Open &gt; BALLPARK - Alpha Test |  00000 - BALLPARK - Alpha Test Task |  00072 - Where to get Actual/Standard pallet quantity for rolls/boxes/cartons" u="1"/>
        <s v="5.Open &gt; BALLPARK - QA Support |  00000 - BALLPARK - QA Support Task |  00072 - Where to get Actual/Standard pallet quantity for rolls/boxes/cartons" u="1"/>
        <s v="5.Open &gt; Frontend Development | 00462 - Create page to show Inventory View for Item" u="1"/>
        <s v="3.Doing &gt; Backend Development | S 01839 - Review releases creation and updating logic" u="1"/>
        <s v="0.Done &gt; Alpha Test |  | 01593 - Alpha for Disabled User shows up in Members section on company profile page" u="1"/>
        <s v="5.Open &gt; BALLPARK - QA Support |  00000 - BALLPARK - QA Support Feature |  00244 - Link &quot;Number Quantity on Hand&quot; from the Order Detail to the &quot;Item detail On-Hand Inventory&quot;" u="1"/>
        <s v="5.Open &gt; BALLPARK - Developer Support | S 00000 - Search User Profiles" u="1"/>
        <s v="5.Open &gt; BALLPARK - Tech Planning | S 00000 - Browse Customer Profiles" u="1"/>
        <s v="5.Open &gt; BALLPARK - Tech Planning | S 00000 - Search Customer Profiles" u="1"/>
        <s v="0.Done &gt; QA | S 02415 - QA for Scheduled Releases Sub-Page No Sort Order" u="1"/>
        <s v="0.Done &gt; QA | S 01234 - QA for Reports Landing Page - Report Header is not aligned properly" u="1"/>
        <s v="4.To Do &gt; S | BALLPARK - Subtask | 00000 - BEMISCP-11 Partial pallets in IBB - Not available in IBB for this phase" u="1"/>
        <s v="0.Done &gt; Alpha Test | S 00707 - Alpha for Releases landing page" u="1"/>
        <s v="5.Open &gt; BALLPARK - Feature Review | XS 00000 - Buyer - Security" u="1"/>
        <s v="4.To Do &gt; QA | S | 00109 - QA for Add support for OpenID Connect Single Sign-on" u="1"/>
        <s v="5.Open &gt; Pull Request Review | 00404 - Code review UI for Order Item Detail View" u="1"/>
        <s v="5.Open &gt; Frontend Development | 00449 - Change my password" u="1"/>
        <s v="4.To Do &gt; QA |  00900 - QA for Customer - Org - Permissions" u="1"/>
        <s v="3.Doing &gt; Backend Development | M 01702 - Update Shipment WS Client and mapping" u="1"/>
        <s v="0.Done &gt; Frontend Development | M 02097 - Development for - Scheduled Releases Sub-Page Line# Contains Leading Zeroes" u="1"/>
        <s v="0.Done &gt; Feature Review | 00698 - Review of DataSync background tasks are not being cleaned up from DB when successfully completed" u="1"/>
        <s v="5.Open &gt; BALLPARK - Developer Support |  00000 - BALLPARK - Developer Support Feature |  00352 - Location selection persists between logout and login" u="1"/>
        <s v="4.To Do &gt; S | BALLPARK - Alpha Test | 00000 - As a Sales Regional Manager, I can view a list of customers and select one or more, so that I can selectively view information pertaining to a specific customer or sub-organization within the customer" u="1"/>
        <s v="0.Done &gt; Tech Planning | S | 00118 - Tech Planning for Implement Celsus sync" u="1"/>
        <s v="4.To Do &gt; S | BALLPARK - Alpha Test | 00000 - Notes create/edit - Buyer view" u="1"/>
        <s v="4.To Do &gt; S | BALLPARK - Alpha Test | 00000 - Order Release" u="1"/>
        <s v="3.Doing &gt; QA | S | 00115 - QA for Enhanced Group REST Service" u="1"/>
        <s v="04.Doing &gt; Backend Development | 00460 - Implement Order DataSync" u="1"/>
        <s v="0.Done &gt; Feature Review |  01403 - Review of Fix date range for From and To fields" u="1"/>
        <s v="5.Open &gt; Backend Development | S 00564 - Update DL folder structure to match new requirements" u="1"/>
        <s v="5.Open &gt; BALLPARK - UX |  00000 - BALLPARK - UX Task |  00478 - Clean up JSP for two-factor-auth-device-manager-web" u="1"/>
        <s v="0.Done &gt; Feature Review |  | 00359 - Review of Careers Page" u="1"/>
        <s v="3.Doing &gt; QA | M 00999 - QA for List Shipments for a specific Item " u="1"/>
        <s v="4.To Do &gt; S | BALLPARK - Alpha Test | 00000 - Functional Spec Documentation " u="1"/>
        <s v="3.Doing &gt; Backend Development | S 00869 - Integrate SSRS with Order Listing page" u="1"/>
        <s v="3.Doing &gt; Backend Development | M 00798 - Generate the HTML preview for one of the reports" u="1"/>
        <s v="0.Done &gt; Sub-Task |  | 00221 - Pull in data from Eurolandir XML" u="1"/>
        <s v="0.Done &gt; Feature Review |  | 01408 - Review of Scheduled Releases Customer PO" u="1"/>
        <s v="4.To Do &gt; BALLPARK - Development | XS 00000 - Update Customer logo" u="1"/>
        <s v="3.Doing &gt; Backend Development | M 01682 - Run buildLang task for all applicable modules" u="1"/>
        <s v="3.Doing &gt; Backend Development | 00438 - Create WS stub module for Customer Profile updates" u="1"/>
        <s v="3.Doing &gt; Backend Development | S 00438 - Create stubs module for Customer Profile updates" u="1"/>
        <s v="5.Open &gt; BALLPARK - UX | 00000 M - " u="1"/>
        <s v="0.Done &gt; Feature Review | M 00773 - Review of Search Orders by Indexed fields" u="1"/>
        <s v="0.Done &gt; Feature Review | S 00773 - Review of Search Orders by Indexed fields" u="1"/>
        <s v="5.Open &gt; BALLPARK - Feature Review | S | 00000 - Notify Google LMS of User activity" u="1"/>
        <s v="0.Done &gt; QA | S 01812 - QA for Edit Links on the User profile view are not visible with menu expanded" u="1"/>
        <s v="4.To Do &gt; Feature Review | 00000 - BALLPARK OF Feature Review" u="1"/>
        <s v="0.Done &gt; Backend Development | S 00434 - Add framework for Inventory Module" u="1"/>
        <s v="5.Open &gt; BALLPARK - Developer Support |  00000 - BALLPARK - Developer Support Task |  00052 - BEMISCP-11 BHP - Bulk upload of users" u="1"/>
        <s v="0.Done &gt; Tech Planning | S 02800 - Investigate Inventory Qty UOM missing" u="1"/>
        <s v="4.Doing &gt; Backend Development | S | 03225 - Update Carrier List" u="1"/>
        <s v="0.Done &gt; Tech Planning | 00507 S - View Orders by Item - Determine Calculated Fields" u="1"/>
        <s v="0.Done &gt; Tech Planning | S 00507 - Orders Landing Page - Determine Calculated Fields" u="1"/>
        <s v="0.Done &gt; Tech Planning | S 00507 - View Orders by Item - Determine Calculated Fields" u="1"/>
        <s v="5.Open &gt; BALLPARK - UX | 00000 XS - BALLPARK - UX" u="1"/>
        <s v="5.Open &gt; BALLPARK - UX | XS 00000 - BALLPARK - UX" u="1"/>
        <s v="06.Open &gt; Tech Planning | 00429 - Discuss Shipment DM" u="1"/>
        <s v="0.Done &gt; Feature Review | S 00767 - Review of Release expanded view" u="1"/>
        <s v="5.Open &gt; BALLPARK - Developer Support | S 00000 - Sort Orders by Specific Fields" u="1"/>
        <s v="0.Done &gt; Alpha Test |  02056 - Alpha for 259 (BDT) - Orders Page- mobile view some customer PO numbers are hyperlinked" u="1"/>
        <s v="0.Done &gt; QA | S 01907 - QA for Formatting Error when Resizing" u="1"/>
        <s v="3.Doing &gt; Sub-Task | M 00879 - Add Page for On Hand Inventory" u="1"/>
        <s v="0.Done &gt; QA | S 00352 - QA for White spaces above images in story pages template 2" u="1"/>
        <s v="0.Done &gt; Feature Review |  01367 - Review of Shipment Card Item Detail Box Scrolling Bar" u="1"/>
        <s v="4.To Do &gt; BALLPARK - Development | S 00000 - Link Product Id in Orders Detail to Product Spec Page." u="1"/>
        <s v="4.To Do &gt; S | BALLPARK - Alpha Test | 00000 - As an internal user, when I successfully login to the portal, I am redirected to the CSR site within the portal" u="1"/>
        <s v="4.To Do &gt; QA | M 01104 - QA for Left Navigation Expand / Collapse on all pages" u="1"/>
        <s v="5.Open &gt; BALLPARK - Developer Support | S 00000 - Remove Buyer access to edit display settings" u="1"/>
        <s v="5.Open &gt; BALLPARK - Feature Planning | XS 00000 - Remove Buyer access to edit display settings" u="1"/>
        <s v="5.Open &gt; BALLPARK - Alpha Test |  00000 - BALLPARK - Alpha Test Feature |  00355 - Sort on Landing page" u="1"/>
        <s v="5.Open &gt; BALLPARK - QA Support |  00000 - BALLPARK - QA Support Feature |  00355 - Sort on Landing page" u="1"/>
        <s v="0.Done &gt; Tech Planning | M 02087 - Tech Planning for 283 (BDT) - Scheduled Releases Sub-Page Line# Contains Leading Zeroes " u="1"/>
        <s v="0.Done &gt; Backend Development | M 01584 - Add support for new Customer Item optional parameter" u="1"/>
        <s v="0.Done &gt; QA |  01370 - QA for Report Page- Open/Closed order status report- missing parameter" u="1"/>
        <s v="3.Doing &gt; Backend Development | M 00551 - Create Shipment WS modules" u="1"/>
        <s v="4.To Do &gt; Sub-Task |  00152 - Approve customer hierarchy filter mockup" u="1"/>
        <s v="4.To Do &gt; Sub-Task | 00152  - Approve customer hierarchy filter mockup" u="1"/>
        <s v="4.To Do &gt; Alpha Test |  00613 - Alpha for Login page - cookie statement" u="1"/>
        <s v="5.Open &gt; BALLPARK - Feature Planning |  00000 - Login page - cookie statement" u="1"/>
        <s v="0.Done &gt; Frontend Development | S 02774 - Update verbiage across password screens" u="1"/>
        <s v="5.Open &gt; BALLPARK - Development | XS | 00000 - Remove default e-mail suffix from login page" u="1"/>
        <s v="0.Done &gt; Sub-Task |  | 00129 - Final Approval of the Orders Landing Page for IBB data fields" u="1"/>
        <s v="0.Cancelled &gt; Alpha Test | S 02548 - Alpha for 323 (BDT) - Shipment Landing Pg/Shipments Missing" u="1"/>
        <s v="5.Open &gt; BALLPARK - Feature Planning |  00000 - BALLPARK - Feature Planning Feature |  00245 - Link &quot;Number of Items Shipped&quot; from the Orders Detail to &quot;Item detail Shipped Qty&quot; page" u="1"/>
        <s v="0.Done &gt; QA | S 01227 - QA for Entries on the Release Page are not displaying " u="1"/>
        <s v="5.Open &gt; Frontend Development | 00403 - Create UI for Order by Item Detail View" u="1"/>
        <s v="5.Open &gt; BALLPARK - UX |  00000 - BALLPARK - UX Feature |  00082 - View Customer Profiles" u="1"/>
        <s v="5.Open &gt; BALLPARK - UX |  00000 - BALLPARK - UX Feature |  00207 - Populate User Profiles" u="1"/>
        <s v="0.Done &gt; Task | S 00029 - BEMISCP-11 Doc repository - Confirmed, Liferay Doc Library will be used" u="1"/>
        <s v="5.Open &gt; BALLPARK - Feature Review |  00000 - BALLPARK - Feature Review Feature |  00271 - Search for User Profile Details" u="1"/>
        <s v="4.To Do &gt; Sub-Task | 00152 - Approve customer hierarchy filter mockup" u="1"/>
        <s v="5.Open &gt; BALLPARK - Tech Planning | S 00000 - Update products based on feedback" u="1"/>
        <s v="4.To Do &gt; S | BALLPARK - Feature Review | 00000 - _x0009_Customer PO Search Case Sensitive" u="1"/>
        <s v="4.To Do &gt; S | BALLPARK - QA/UAT Support | 00000 - _x0009_Customer PO Search Case Sensitive" u="1"/>
        <s v="5.Open &gt; BALLPARK - Alpha Test |  00000 - BALLPARK - Alpha Test Feature |  00346 - Create page to show on-hand quantity for product in order detail." u="1"/>
        <s v="5.Open &gt; BALLPARK - QA Support |  00000 - BALLPARK - QA Support Feature |  00346 - Create page to show on-hand quantity for product in order detail." u="1"/>
        <s v="4.To Do &gt; BALLPARK - Development | S 00000 - View Order Note." u="1"/>
        <s v="4.To Do &gt; QA | M 00979 - QA for Filter Data by Customer Location " u="1"/>
        <s v="2.To Review &gt; Frontend Development | S | 03156 - Development for - Tablet- menu icon not in correct place on page" u="1"/>
        <s v="5.Open &gt; BALLPARK - Feature Review |  00000 - BALLPARK - Feature Review Task |  00046 - BEMISCP-11 QMS data - Complaints, interaction" u="1"/>
        <s v="0.Done &gt; QA | S 00777 - QA for Orders -  Bemis Order # (line No) should be moved below Bemis ProductID" u="1"/>
        <s v="5.Open &gt; BALLPARK - Feature Review | S 00000 - WS Commons" u="1"/>
        <s v="5.Open &gt; Frontend Development | M 01085 - Style Document Upload portlet" u="1"/>
        <s v="0.Done &gt; QA | XS 02146 - QA for 282 (BDT) - Orders Page- Location filter location indicator " u="1"/>
        <s v="0.Done &gt; QA |  | 00488 - QA for Footer" u="1"/>
        <s v="1.Reviewing &gt; Backend Development | M | 00101 - Implement sorting" u="1"/>
        <s v="0.Done &gt; QA |  00969 - QA for Order Description not wrapping correctly" u="1"/>
        <s v="0.Done &gt; Alpha Test |  | 01164 - Alpha for Carrier Link is not working " u="1"/>
        <s v="2.To Review &gt; Alpha Test | 00505 - Verify 2FA functionality using multiple systems" u="1"/>
        <s v="0.Done &gt; QA |  | 00154 - QA for Adjust homepage layout in different screen resolutions" u="1"/>
        <s v="0.Cancelled &gt; Sub-Task |  00170 - Prototyping of the fields needed for user inquiry / search" u="1"/>
        <s v="0.Done &gt; Alpha Bug | M 01680 - Dropdown for view details need to be wider" u="1"/>
        <s v="0.Done &gt; Backend Development | S 02847 - Add new user." u="1"/>
        <s v="0.Done &gt; Tech Planning | S 02236 - Customer Profile - no data pulling in (SMITHSFIELD)" u="1"/>
        <s v="5.Open &gt; BALLPARK - Alpha Test |  00000 - BALLPARK - Alpha Test Feature |  00332 - Logistics - Products/Items Shipped items no pricing" u="1"/>
        <s v="5.Open &gt; BALLPARK - Feature Planning |  00000 - BALLPARK - Feature Planning Feature |  00330 - Logistics - Products/Items - No Pricing" u="1"/>
        <s v="5.Open &gt; BALLPARK - QA Support |  00000 - BALLPARK - QA Support Feature |  00332 - Logistics - Products/Items Shipped items no pricing" u="1"/>
        <s v="0.Done &gt; Feature Review |  00460 - Review of Test stronger instance types to see relation to slow Liferay startup" u="1"/>
        <s v="5.Open &gt; BALLPARK - Developer Support |  00000 - BALLPARK - Developer Support Feature |  00377 - Generate Shipping Reports" u="1"/>
        <s v="0.Done &gt; Feature Review | S 00335 - Review of HomePage is not adjusting to fit correctly on 1366x768" u="1"/>
        <s v="0.Done &gt; Alpha Test | S 01625 - Alpha for Customer logo is not displayed on parent or child location dashboards" u="1"/>
        <s v="5.Open &gt; BALLPARK - Feature Planning |  00000 - BALLPARK - Feature Planning Feature |  00272 - Browse User Profile" u="1"/>
        <s v="5.Open &gt; BALLPARK - Feature Review |  00000 - BALLPARK - Feature Review Feature |  00445 -  View/Edit User Profile" u="1"/>
        <s v="5.Open &gt; BALLPARK - Tech Planning |  00000 - BALLPARK - Tech Planning Feature |  00254 - View/Edit my User Profile" u="1"/>
        <s v="0.Done &gt; QA |  | 00388 - QA for Become a supplier" u="1"/>
        <s v="0.Done &gt; QA | S 02814 - QA for 392 (BDT) - Inventory Pg Standard Pallet Qty and UoM missing" u="1"/>
        <s v="2.To Review &gt; Backend Development | M 00815 - Update SalesOrderResponse sample data and Order Model" u="1"/>
        <s v="3.Doing &gt; QA | S 01539 - QA for On Hand Inventory Details shows a Total Qty but there are no details " u="1"/>
        <s v="0.Done &gt; Feature Review | S 02153 - Review of 277 (BDT) - On hand Inventory page- tablet- Batch # is hyperlinked" u="1"/>
        <s v="5.Open &gt; BALLPARK - UX |  00000 - BALLPARK - UX Task |  00067 - BEMISCP-11 Document Metadata Extraction Strategy" u="1"/>
        <s v="2.To Review &gt; Frontend Development | S | 03080 - Development for - Ship to filter Cancel and Search Box not working as designed" u="1"/>
        <s v="5.Open &gt; BALLPARK - Feature Review | S 00000 - Capture learning events" u="1"/>
        <s v="5.Open &gt; Alpha Bug | M 00670 - Order WS Service throw exception after deployed" u="1"/>
        <s v="0.Done &gt; Backend Development | S 02879 - Update test scripts to remove test user creation" u="1"/>
        <s v="0.Done &gt; Feature Review |  | 01893 - Review of Exceptions in LAR imports for Site Templates" u="1"/>
        <s v="0.Done &gt; QA | S 02794 - QA for 402 (BDT) - Data Sync process does not clear the &quot;lastErrorMessage&quot; col. when sync is successful" u="1"/>
        <s v="5.Open &gt; BALLPARK - Developer Support |  00000 - BALLPARK - Developer Support Bug |  00474 - SoyPortlet does not build on windows machine" u="1"/>
        <s v="5.Open &gt; BALLPARK - Developer Support |  00000 - BALLPARK - Developer Support Task |  00046 - BEMISCP-11 QMS data - Complaints, interaction" u="1"/>
        <s v="0.Done &gt; QA |  00840 - QA for Fix Gradle theme build " u="1"/>
        <s v="0.Done &gt; Sub-Task |  | 00150 - Approve customer hierarchy filter wireframe" u="1"/>
        <s v="4.To Do &gt; Alpha Test | S | 00091 - Alpha for Add support for OpenID Connect Single Sign-on" u="1"/>
        <s v="0.Done &gt; Feature Review | S 00928 - Review of Refactoring Search for Shipment ordered and releases" u="1"/>
        <s v="0.Done &gt; Feature Review |  01947 - Review of Updates for all Report " u="1"/>
        <s v="4.To Do &gt; QA | S 00089 - QA for Carousel with three images and timer" u="1"/>
        <s v="3.Doing &gt; Frontend Development | S 00043 - Set up change country component" u="1"/>
        <s v="0.Done &gt; Alpha Test | M 01614 - Alpha Test for Cancel button on locations filter" u="1"/>
        <s v="4.To Do &gt; Backend Development | S 00601 - Map Customer WS data to Customer Profile/Organizations" u="1"/>
        <s v="5.Open &gt; BALLPARK - Development | S 00000 - BALLPARK - Development Feature |  00308 - Customer - Org - Permissions" u="1"/>
        <s v="5.Open &gt; BALLPARK - Feature Planning |  00000 - BALLPARK - Feature Planning Feature |  00233 - Calculation on landing page" u="1"/>
        <s v="4.To Do &gt; QA | S 00769 - QA for Carrier List CRUD" u="1"/>
        <s v="0.Done &gt; Alpha Test |  00597 - Alpha for Password Policy" u="1"/>
        <s v="0.Done &gt; Alpha Test | XS 00204 - Alpha for Management Team" u="1"/>
        <s v="0.Done &gt; Alpha Test |  01660 - Alpha for Formatting Error when Resizing" u="1"/>
        <s v="0.Done &gt; Alpha Test |  01774 - Alpha for Mobile Footer no longer displays" u="1"/>
        <s v="0.Done &gt; Alpha Test |  01207 - Alpha for My Locations navigation on Mobile view is not working" u="1"/>
        <s v="5.Open &gt; BALLPARK - Feature Planning |  00000 - Create data sync process to bulk upload data from IBB" u="1"/>
        <s v="0.Done &gt; Frontend Development | XS 00536 - Investors &gt; Overview - Calendar + Events - Must be possible to include future dates" u="1"/>
        <s v="5.Open &gt; BALLPARK - UX |  00000 - BALLPARK - UX Feature |  00381 - Login page - cookie statement" u="1"/>
        <s v="5.Open &gt; BALLPARK - Tech Planning |  00000 - BALLPARK - Tech Planning Feature |  00359 - Batch details in on-hand inventory" u="1"/>
        <s v="5.Open &gt; Tech Planning | 00498 M - Define document migration process" u="1"/>
        <s v="5.Open &gt; Tech Planning | M 00498 - Define document migration process" u="1"/>
        <s v="3.Doing &gt; Frontend Development | M 00231 - Products Overview Page" u="1"/>
        <s v="5.Open &gt; BALLPARK - Alpha Test | S 00000 - Create and assign customer Roles" u="1"/>
        <s v="5.Open &gt; BALLPARK - QA Support | S 00000 - Create and assign customer Roles" u="1"/>
        <s v="0.Done &gt; QA |  00126 - QA for Story carrousel on homepage does not animate (zoom)" u="1"/>
        <s v="5.Open &gt; BALLPARK - Tech Planning |  00000 - BALLPARK - Tech Planning Feature |  00536 - Remove Top Bar for Regular User" u="1"/>
        <s v="0.Done &gt; QA | S 00350 - QA for Internet Explorer Story List Text Missing" u="1"/>
        <s v="0.Done &gt; Backend Development | M 00833 - Add JVM option to bypass proxy for IBB" u="1"/>
        <s v="5.Open &gt; BALLPARK - Alpha Test |  00000 - BALLPARK - Alpha Test Feature |  00349 - Global search - not show pricing" u="1"/>
        <s v="5.Open &gt; BALLPARK - QA Support |  00000 - BALLPARK - QA Support Feature |  00349 - Global search - not show pricing" u="1"/>
        <s v="4.To Do &gt; S | BALLPARK - Subtask | 00000 - Apply and verify fix for CEMEX-18" u="1"/>
        <s v="5.Open &gt; BALLPARK - Feature Review | S 00000 - Shipments paginated list grouped by item number" u="1"/>
        <s v="4.To Do &gt; QA | S 02950 - QA for Update Carrier list for portal " u="1"/>
        <s v="06.Open &gt; Alpha Test | 00464 - Verify page to show Inventory View for Item" u="1"/>
        <s v="5.Open &gt; Backend Development | XS 00603 - Integrate Order WS with WS commons" u="1"/>
        <s v="0.Done &gt; Alpha Test |  01495 - Alpha for Customer Site Template was not updated correctly" u="1"/>
        <s v="0.Done &gt; Feature Review |  | 01389 - Review of Product Description displaying incorrectly" u="1"/>
        <s v="0.Done &gt; Frontend Development | M 02705 - Development for - Buyers need to have ability to delete for specific folders" u="1"/>
        <s v="0.Done &gt; Feature Review | S 02621 - Review of 394 (BDT) - Scheduled Releases Sub-Pg Bemis Line# Contains Leading Zeroes" u="1"/>
        <s v="0.Done &gt; Alpha Test | S 02176 - Alpha for Duplicate Entry Exception for Orders" u="1"/>
        <s v="5.Open &gt; BALLPARK - UX |  00000 - BALLPARK - UX Task |  00095 - SMS Spec Detail" u="1"/>
        <s v="0.Done &gt; Feature Review | S 01279 - Review of  Icons do not display properly on the Global Search Results Page" u="1"/>
        <s v="5.Open &gt; BALLPARK - Feature Planning |  00000 - BALLPARK - Feature Planning Task |  00036 - BEMISCP-11 Aged Inventory (calculated, need BNA/BHP alignment)" u="1"/>
        <s v="0.Done &gt; Sub-Task |  00024 - Link to Webcenter" u="1"/>
        <s v="2.To Review &gt; Backend Development | S 00608 - Bug fix" u="1"/>
        <s v="4.To Do &gt; BALLPARK - Development | XS 00000 - Release Report" u="1"/>
        <s v="0.Done &gt; Feature Review | S 02855 - Review of Have LDAP and portal Password policy both enabled " u="1"/>
        <s v="0.Done &gt; Feature Review | S 01276 - Review of Clicking on Shipped Qty or Scheduled Releases throws an error" u="1"/>
        <s v="06.Open &gt; Sub-Task | 00142 - As a developer, I need to integrate the development server with Active Directory, so that users can be imported automatically" u="1"/>
        <s v="0.Done &gt; QA | L 02281 - QA for Global search" u="1"/>
        <s v="0.Done &gt; Feature Review |  01599 - Review of Allow Buyers to update display settings " u="1"/>
        <s v="5.Open &gt; BALLPARK - Alpha Test |  00000 - BALLPARK - Alpha Test Task |  00025 - BEMISCP-11 Consignment - Make and Hold Aging" u="1"/>
        <s v="5.Open &gt; BALLPARK - QA Support |  00000 - BALLPARK - QA Support Task |  00025 - BEMISCP-11 Consignment - Make and Hold Aging" u="1"/>
        <s v="4.To Do &gt; M | BALLPARK - Subtask | 00000 - -Third party transfer- If the user Refresh the browser page (F5) in the step &quot;Verificar&quot;, the system redirect the user to &quot;Transferencia cuentas propias&quot; screen. " u="1"/>
        <s v="2.To Review &gt; Sub-Task | M 00684 - Add Expando field to represent Employer" u="1"/>
        <s v="0.Done &gt; QA | S 01502 - QA for Cancel button on Locations filter does not work " u="1"/>
        <s v="0.Done &gt; Feature Review |  00660 - Review of Two Factor Authentication - Verification Code Error" u="1"/>
        <s v="5.Open &gt; BALLPARK - Feature Review |  00000 - BALLPARK - Feature Review Feature |  00297 - Browser compatibility" u="1"/>
        <s v="5.Open &gt; BALLPARK - Development | S 00000 - Research SCORM" u="1"/>
        <s v="0.Done &gt; Feature Planning | M 00457 - Discuss interfacing with IBB Inventory API" u="1"/>
        <s v="0.Done &gt; Backend Development | M 01674 - Replicate Order Sync refactoring for Inventory" u="1"/>
        <s v="3.Doing &gt; Frontend Development | S 00655 - Update View Customer Profile Page to Show CSR Fields" u="1"/>
        <s v="0.Done &gt; Feature Review |  01299 - Review of Optional fields not correctly formatted or are missing in open and closed order report" u="1"/>
        <s v="0.Done &gt; Sub-Task | S 00385 - Connect dev to SQL Server" u="1"/>
        <s v="0.Done &gt; Alpha Test |  00314 - Alpha for Adjust company profile page" u="1"/>
        <s v="0.Done &gt; Alpha Test |  01355 - Alpha for Report Landing Page- Inventory Detail Report" u="1"/>
        <s v="0.Cancelled &gt; Sub-Task |  | 00170 - Prototyping of the fields needed for user inquiry / search" u="1"/>
        <s v="5.Open &gt; BALLPARK - UX |  00000 - BALLPARK - UX Feature |  00349 - Global search - not show pricing" u="1"/>
        <s v="5.Open &gt; BALLPARK - Feature Planning |  00000 - BALLPARK - Feature Planning Task |  00085 - Prebill Inquiry" u="1"/>
        <s v="5.Open &gt; BALLPARK - Feature Planning | S 00000 - CI server setup" u="1"/>
        <s v="0.Done &gt; QA | S 02869 - QA for Bemis User Agreement is not displaying on first time log in  " u="1"/>
        <s v="5.Open &gt; BALLPARK - Feature Planning |  00000 - BALLPARK - Feature Planning Feature |  00374 - Shipment updates from IBB" u="1"/>
        <s v="0.Done &gt; QA |  01651 - QA for BIT-85 Column picks disappear in report form" u="1"/>
        <s v="3.Doing &gt; Feature Review | S | 00131 - Review of Add sorting capability to Site REST API" u="1"/>
        <s v="5.Open &gt; BALLPARK - Alpha Test |  00000 - BALLPARK - Alpha Test Feature |  00351 - Location selection persists from page to page (within session)" u="1"/>
        <s v="5.Open &gt; BALLPARK - QA Support |  00000 - BALLPARK - QA Support Feature |  00351 - Location selection persists from page to page (within session)" u="1"/>
        <s v="4.To Do &gt; QA | S 00094 - QA for Country Selection content" u="1"/>
        <s v="0.Done &gt; QA | S 02178 - QA for Duplicate Entry Exception for Orders" u="1"/>
        <s v="0.Done &gt; QA |  00352 - QA for White spaces above images in story pages template 2" u="1"/>
        <s v="2.To Review &gt; Sub-Task | S | 00642 - Verify that form emails work with a single email in the group" u="1"/>
        <s v="5.Open &gt; BALLPARK - Alpha Test | S 00000 - Login &amp; Logout" u="1"/>
        <s v="5.Open &gt; BALLPARK - QA Support | S 00000 - Login &amp; Logout" u="1"/>
        <s v="3.Doing &gt; Sub-Task | XS 01586 - Resize thread pool for data sync" u="1"/>
        <s v="3.Doing &gt; Alpha Test | S 00067 - Alpha for Modern tile with &quot;MORE&quot; animation" u="1"/>
        <s v="4.To Do &gt; S | BALLPARK - Alpha Test 00000 - Carousel with three images and timer" u="1"/>
        <s v="0.Done &gt; QA |  00631 - QA for Order Detail in Orders by Item View" u="1"/>
        <s v="0.Done &gt; Backend Development | S 01190 - Use Permission Checker to verify control panel permissions" u="1"/>
        <s v="0.Cancelled &gt; Frontend Development | M 01783 - Development for - Update Customer Profiles default order" u="1"/>
        <s v="0.Done &gt; Frontend Development | S 00475 - Products + Services &gt; Building Solutions - Buttons stacked without necessity" u="1"/>
        <s v="0.Done &gt; QA |  00242 - QA for Sustainability Overview" u="1"/>
        <s v="0.Done &gt; Feature Review |  | 00985 - Review of Update Customer logo" u="1"/>
        <s v="5.Open &gt; BALLPARK - Alpha Test | S 00000 - Carrier List CRUD" u="1"/>
        <s v="0.Done &gt; Alpha Bug | M 01036 - Bemis LARS not importing correctly" u="1"/>
        <s v="0.Done &gt; Feature Review | S 00341 - Review of Carousel for full story pages" u="1"/>
        <s v="0.Done &gt; Frontend Development | M 02100 - Development for - Release Pg Scheduled Release Qty UoM missing" u="1"/>
        <s v="0.Done &gt; Alpha Test |  02038 - Alpha for 245 (BDT) - Order Pg View Details Schedule Lines Sorted Incorrectly" u="1"/>
        <s v="0.Done &gt; QA | S | 02569 - QA for 365 (BDT) - On Hand Inventory- mobile- click link on orders page takes you to completed shipments tab" u="1"/>
        <s v="5.Open &gt; BALLPARK - Tech Planning |  00000 - BALLPARK - Tech Planning Task |  00036 - BEMISCP-11 Aged Inventory (calculated, need BNA/BHP alignment)" u="1"/>
        <s v="0.Done &gt; Tech Planning | S 02802 - Tech planning - DS Module Order Execution" u="1"/>
        <s v="0.Done &gt; QA | S 01500 - QA for Data Issue on Bemis QA Environment" u="1"/>
        <s v="3.To Review &gt; Backend Development | S | 03223 - Regenerate WS artifacts and update UoM field mapping" u="1"/>
        <s v="5.Open &gt; BALLPARK - Feature Review | S 00000 - Sort Orders by Specific Fields" u="1"/>
        <s v="0.Done &gt; Sub-Task |  | 00106 - Final Approval of the Item Detail Page Visual Mockup" u="1"/>
        <s v="0.Done &gt; Feature Review |  00776 - Review of Orders -  Bemis Order # (line No) should be moved below Bemis ProductID" u="1"/>
        <s v="0.Done &gt; Feature Review |  01329 - Review of The ... next to the Bemis Order number does not expand to show the full line" u="1"/>
        <s v="0.Done &gt; Feature Review |  | 02041 - Review of 216 (BDT) Theme Generate Report link wrong color " u="1"/>
        <s v="0.Done &gt; Frontend Development | M 00471 - Investors &gt; Reports - Should load with button &quot;Reports&quot; open" u="1"/>
        <s v="01.Done &gt; Sub-Task | 00153 - Provide recommendation for multi-factor authentication for Bemis approval" u="1"/>
        <s v="5.Open &gt; BALLPARK - Feature Review |  00000 - BALLPARK - Feature Review Task |  00042 - BEMISCP-11 Watchlist - Orders / Items (Like starring an email)" u="1"/>
        <s v="4.To Do &gt; Alpha Test | S 00223 - Alpha for Sustainability Overview" u="1"/>
        <s v="0.Done &gt; Backend Development | S 00882 - Create resource component for download documents" u="1"/>
        <s v="0.Done &gt; Feature Review | S 01805 - Review of BIT-136 Importing Orgs from UAT generates exception" u="1"/>
        <s v="0.Done &gt; Feature Review |  00191 - Review of Country micro site single page" u="1"/>
        <s v="5.Open &gt; BALLPARK - Feature Planning | S 00000 - Populate Customer Profiles" u="1"/>
        <s v="5.Open &gt; BALLPARK - Feature Planning | S | 00000 - Browse Customer Profiles" u="1"/>
        <s v="4.To Do &gt; S | BALLPARK - Feature Review | 00000 - Welcome screen / landing page" u="1"/>
        <s v="4.To Do &gt; S | BALLPARK - QA/UAT Support | 00000 - Welcome screen / landing page" u="1"/>
        <s v="0.Done &gt; Alpha Test |  00170 - Alpha for Redirect Not Allowed" u="1"/>
        <s v="0.Done &gt; Alpha Bug | M 01202 - Schedule Release Qty is not getting updated" u="1"/>
        <s v="5.Open &gt; BALLPARK - QA Support | S 00000 - Import Users and Groups from AD" u="1"/>
        <s v="5.Open &gt; Sub-Task | M 00317 - Re-generate previews of pdf files after fix is installed (if needed)" u="1"/>
        <s v="0.Done &gt; Alpha Test |  | 01126 - Alpha for Items per Page does not allow you to return to default setting" u="1"/>
        <s v="0.Done &gt; Alpha Test |  | 01096 - Alpha for Browser compatibility" u="1"/>
        <s v="4.To Do &gt; Backend Development | M 00460 - Implement Order DataSync" u="1"/>
        <s v="4.To Do &gt; S | BALLPARK - Alpha Test | 00000 - Product spec detail page - CSR view" u="1"/>
        <s v="1.Reviewing &gt; Alpha Bug | S | 00113 - GroupVersionLocalServiceImpl.searchGroupVersions: Setting start and end to 0" u="1"/>
        <s v="5.Open &gt; BALLPARK - UX | S 00000 - Create and assign customer Roles" u="1"/>
        <s v="4.To Do &gt; BALLPARK - QA/UAT Support | S 00000 - User agreement - BNA" u="1"/>
        <s v="4.To Do &gt; BALLPARK - Tech Planning | XS 00000 - User agreement - BNA" u="1"/>
        <s v="3.Doing &gt; Tech Planning | S 00028 - Capture user info - Tech Planning" u="1"/>
        <s v="5.Open &gt; BALLPARK - UX |  00000 - BALLPARK - UX Task |  00025 - BEMISCP-11 Consignment - Make and Hold Aging" u="1"/>
        <s v="0.Done &gt; Feature Review | S 01533 - Review of On Hand Inventory Details shows a Total Qty but there are no details " u="1"/>
        <s v="5.Open &gt; BALLPARK - Tech Planning | S 00000 - Generate Shipping Reports" u="1"/>
        <s v="5.Open &gt; BALLPARK - UX |  00000 - BALLPARK - UX Task |  00503 - WS Commons" u="1"/>
        <s v="4.To Do &gt; S | BALLPARK - Developer Support 00000 - Homepage - Investor Portlet" u="1"/>
        <s v="4.To Do &gt; S | BALLPARK - Feature Review | 00000 - BIT-113 FRM 283- Typos on report landing page" u="1"/>
        <s v="2.To Review &gt; Backend Development | S 00839 - Refactor SSRSReportEngineAdapter to help the integration work properly" u="1"/>
        <s v="5.Open &gt; BALLPARK - Feature Planning |  00000 - BALLPARK - Feature Planning Feature |  00349 - Global search - not show pricing" u="1"/>
        <s v="5.Open &gt; BALLPARK - UX |  00000 - BALLPARK - UX Task |  00033 - BEMISCP-11 Handling/communication of obsolete items &amp; part number relationships" u="1"/>
        <s v="0.Done &gt; QA |  | 00810 - QA for Impersonated User hits error" u="1"/>
        <s v="06.Open &gt; Pull Request Review | 00468 - Review logic to link two pages" u="1"/>
        <s v="06.Open &gt; Pull Request Review | 00471 - Review logic to link two pages" u="1"/>
        <s v="0.Done &gt; Alpha Test | S 02756 - Alpha for 427 (BDT) - Shipments Pg Floating Text, Not on Card" u="1"/>
        <s v="0.Cancelled &gt; Alpha Bug | S 00782 - Missing country in the address lines" u="1"/>
        <s v="0.Done &gt; Backend Development | 00526 S - Add feature to enable/disable 2FA" u="1"/>
        <s v="0.Done &gt; Backend Development | S 00526 - Add feature to enable/disable 2FA" u="1"/>
        <s v="0.Done &gt; QA | S 02985 - QA for BIN Doc Service Test Invoice URL Parameters" u="1"/>
        <s v="5.Open &gt; Frontend Development | S 00646 - Create my company locations page" u="1"/>
        <s v="0.Done &gt; Alpha Test | S 02224 - Alpha for 306 (BDT) - Orders Page-report button" u="1"/>
        <s v="4.To Do &gt; Feature Review |  00876 - Review of Order Description not wrapping correctly" u="1"/>
        <s v="4.To Do &gt; Alpha Test | S 01690 - Alpha for Add dependency in Theme for freemarker contributor" u="1"/>
        <s v="0.Done &gt; QA | S 02326 - QA for 246 (BDT) - Order Pg Req Date Incorrect" u="1"/>
        <s v="4.To Do &gt; S | BALLPARK - Planning 00000 - Investor Center - Stock portlet" u="1"/>
        <s v="4.To Do &gt; QA | S 01134 - QA for Update Scheduled Releases data fields to allow for decimals " u="1"/>
        <s v="0.Done &gt; Feature Review |  02050 - Review of 235 (BDT) - confirmed quantity in view details shows error " u="1"/>
        <s v="0.Done &gt; Frontend Development | M 00921 - Style reports landing page" u="1"/>
        <s v="0.Done &gt; Tech Planning | M 01566 - Tech Planning for new Sort Functionality for Orders" u="1"/>
        <s v="4.To Do &gt; S | BALLPARK - Feature Review | 00000 - ShipTo Filter - Change default behavior and help text" u="1"/>
        <s v="4.To Do &gt; S | BALLPARK - QA/UAT Support | 00000 - ShipTo Filter - Change default behavior and help text" u="1"/>
        <s v="4.To Do &gt; Alpha Test | S 01467 - Alpha for Report time range selection box sizing - Shipments and Releases Report Test" u="1"/>
        <s v="4.To Do &gt; BALLPARK - Development | M 00000 - Render iframe to show old content" u="1"/>
        <s v="3.Doing &gt; Frontend Development | S 00290 - Format text and add links to image description" u="1"/>
        <s v="0.Cancelled &gt; Alpha Test | S 02650 - Alpha for 336 (BDT) - CSR logged in first time; the site showing on her home page was jelsert." u="1"/>
        <s v="5.Open &gt; BALLPARK - Development |  00000 - *DELETE* User Profile updates from IBB" u="1"/>
        <s v="0.Done &gt; Feature Review | S 02497 - Review of 321 (BDT) - Update the Shipments to use a field on Delivery vs. from Orders" u="1"/>
        <s v="0.Done &gt; Feature Review | S 02564 - Review of 376 (BDT) - Open and Closed Order Status Report- update to parameters from order page card button" u="1"/>
        <s v="5.Open &gt; BALLPARK - Feature Planning | M 00000 - Order Status Report" u="1"/>
        <s v="4.To Do &gt; S | BALLPARK - Alpha Test | 00000 - Research publishing errors in log" u="1"/>
        <s v="0.Cancelled &gt; Sub-Task | M 01786 - Update wireframes to add ellipses for specific fields " u="1"/>
        <s v="5.Open &gt; BALLPARK - Feature Planning | S | 00000 - Add status: draft, published, archived, invisible " u="1"/>
        <s v="5.Open &gt; BALLPARK - Feature Planning |  00000 - BALLPARK - Feature Planning Task |  00048 - BEMISCP-11 Previous customer Item Number" u="1"/>
        <s v="0.Done &gt; Frontend Development | M 01964 - Add commas for qty displayed" u="1"/>
        <s v="0.Done &gt; Feature Review |  | 02040 - Review of Login in container errors block login input" u="1"/>
        <s v="0.Done &gt; Alpha Test |  | 01359 - Alpha for Report page- open and closed order report; parameters not expected" u="1"/>
        <s v="0.Done &gt; QA | S 00342 - QA for Carousel for full story pages" u="1"/>
        <s v="0.Done &gt; Alpha Test | S 01284 - Alpha for Product Description displaying incorrectly" u="1"/>
        <s v="0.Done &gt; Alpha Test | S 00182 - Alpha for Ethics and compliance page" u="1"/>
        <s v="0.Done &gt; Alpha Test | XS 00264 - Alpha for Corporate Governance Page" u="1"/>
        <s v="0.Done &gt; Frontend Development | M 00146 - Ethics and compliance page" u="1"/>
        <s v="4.To Do &gt; Backend Development | S | 00013 - Create Jira Template project" u="1"/>
        <s v="5.Open &gt; BALLPARK - Developer Support | S 00000 - LDAP bulk import cannot be disable if 2FA is enabled" u="1"/>
        <s v="0.Done &gt; Alpha Test | S 00053 - Alpha for Questions Portlet" u="1"/>
        <s v="0.Done &gt; Frontend Development | S 00052 - Questions Portlet" u="1"/>
        <s v="0.Done &gt; Alpha Test |  01287 - Alpha for Fix date range for From and To fields" u="1"/>
        <s v="0.Done &gt; QA |  01618 - QA for Wording on Dynamic Reports preview page needs to be changed to improve usability" u="1"/>
        <s v="5.Open &gt; BALLPARK - Development |  00000 - BALLPARK - Development Task |  00044 - BEMISCP-11 When to onboard new customer - What to do when onboarding new cust" u="1"/>
        <s v="0.Done &gt; Alpha Test |  01959 - Alpha for Update search criteria on Release Landing Page " u="1"/>
        <s v="4.To Do &gt; S | BALLPARK - Alpha Test | 00000 - Co-packer multi-selection" u="1"/>
        <s v="0.Done &gt; Backend Development | S 01460 - Research BOL - PDF loading failure" u="1"/>
        <s v="4.To Do &gt; Backend Development | M 01846 - Add staff users imported from LDAP to the Bemis org" u="1"/>
        <s v="4.To Do &gt; S | BALLPARK - Alpha Test | 00000 - 570 BDT - Reports are not automatically downloading" u="1"/>
        <s v="0.Done &gt; Feature Review | S 02922 - Review of (BDT 467) - Releases and Shipments do not display for new customer setup " u="1"/>
        <s v="0.Done &gt; Alpha Bug | M 00544 - Impersonating users is not giving expected results." u="1"/>
        <s v="5.Open &gt; Ballpark - Dummy Feature | S 00000 - Tools - Sonar" u="1"/>
        <s v="4.To Do &gt; QA | S 02895 - QA for User Profile dropdown is wrapping " u="1"/>
        <s v="0.Done &gt; Feature Review | S 00103 - Review of Concrete Incubator webcontent" u="1"/>
        <s v="4.To Do &gt; Frontend Development | M 01694 - Footer Content" u="1"/>
        <s v="5.Open &gt; BALLPARK - Tech Planning |  00000 - BALLPARK - Tech Planning Task |  00095 - SMS Spec Detail" u="1"/>
        <s v="0.Done &gt; Alpha Test |  01593 - Alpha for Disabled User shows up in Members section on company profile page" u="1"/>
        <s v="4.To Do &gt; M | BALLPARK - Subtask | 00000 - País está sendo informando como obrigatório no cadastro de fornecedor" u="1"/>
        <s v="0.Done &gt; Alpha Test |  | 00880 - Alpha for Logon with incorrect password doesn't fail immediately with 2FA enabled" u="1"/>
        <s v="0.Done &gt; Feature Review | S 02148 - Review of 200 (BDT)New Parameter Customer Item- wording on Field label" u="1"/>
        <s v="2.To Review &gt; Backend Development | S | 03155 - Change case sensitivity for Purchase order" u="1"/>
        <s v="5.Open &gt; BALLPARK - Tech Planning |  00000 - BALLPARK - Tech Planning Feature |  00255 - Shipment History" u="1"/>
        <s v="3.Doing &gt; Alpha Bug | S | 00110 - Unresolved requirement: Import-Package: javax.servlet; version=&quot;[3.1.0,4.0.0)&quot;" u="1"/>
        <s v="0.Done &gt; QA | M 01721 - QA for BIT-159 Create Access Path for CSRs to Customer and User Profiles " u="1"/>
        <s v="5.Open &gt; BALLPARK - Development |  00000 - BALLPARK - Development Task |  00384 - Setup Bemis Development Infrastructure" u="1"/>
        <s v="0.Done &gt; Backend Development | XS 00563 - Move Report Portlet to SSRS Integration Web" u="1"/>
        <s v="2.To Review &gt; Frontend Development | M 00489 - Update Mini Left Menu based on feedback" u="1"/>
        <s v="0.Done &gt; QA | S 02152 - QA for 271 (BDT) - Orders page- hyperlinks and expand card issue" u="1"/>
        <s v="5.Open &gt; BALLPARK - Feature Review | S 00000 - Hyperlinks on shipments page should be blue" u="1"/>
        <s v="5.Open &gt; BALLPARK - Tech Planning |  00000 - BALLPARK - Tech Planning Feature |  00349 - Global search - not show pricing" u="1"/>
        <s v="4.To Do &gt; S | BALLPARK - Alpha Test 00000 - Investor Center - Stock portlet" u="1"/>
        <s v="0.Done &gt; Feature Review |  00088 - Review of Carousel with three images and timer" u="1"/>
        <s v="0.Done &gt; Alpha Test |  | 01457 - Alpha for Bemis Logo displayed on Bemis' QA is incorrect" u="1"/>
        <s v="0.Done &gt; Feature Review |  | 01197 - Review of User Customer Name (Employer) is incorrect" u="1"/>
        <s v="0.Done &gt; Feature Review | S 02304 - Review of 291 (BDT) - Release Pg Release PO incorrect" u="1"/>
        <s v="0.Done &gt; QA |  01621 - QA for Sub-header font color on Reports Landing page are incorrect" u="1"/>
        <s v="5.Open &gt; BALLPARK - UX |  00000 - BALLPARK - UX Feature |  00380 - Logistics Order History - No Pricing" u="1"/>
        <s v="4.To Do &gt; M | BALLPARK - Subtask | 00000 - Always returns to dashboard when canceling a 3rd party transfer" u="1"/>
        <s v="5.Open &gt; BALLPARK - Feature Review |  00000 - BALLPARK - Feature Review Feature |  00264 - Shipped quantity" u="1"/>
        <s v="0.Done &gt; QA |  | 01498 - QA for Hide Edit options that Buyers do not have access to " u="1"/>
        <s v="0.Done &gt; Alpha Test | S 01146 - Alpha for Add content for Portal dashboard landing page" u="1"/>
        <s v="0.Done &gt; QA |  | 00832 - QA for Custom-users-admin-web causes startup exceptions in portal" u="1"/>
        <s v="0.Done &gt; QA | S 01929 - QA for BIT-49 Ship To Filter Name &amp; Address Info Missing in Portal" u="1"/>
        <s v="0.Done &gt; Alpha Test | S 02839 - Alpha for 410 (BDT) - Change the Discovery settings in elasticsearch.yml file to use host names" u="1"/>
        <s v="3.Doing &gt; QA |  00625 - QA for Orders Landing Page" u="1"/>
        <s v="4.To Do &gt; M | BALLPARK - Subtask | 00000 - Product landing page" u="1"/>
        <s v="0.Done &gt; QA | S 00206 - QA for Management Team" u="1"/>
        <s v="0.Done &gt; QA |  01811 - QA for Duplicate fields displayed on the Completed Shipments tab" u="1"/>
        <s v="06.Open &gt; Sub-Task | 00170 - Prototyping of the fields needed for user inquiry / search" u="1"/>
        <s v="2.To Review &gt; Alpha Bug | XS 00786 - Search with location does not work for shipments and releases" u="1"/>
        <s v="5.Open &gt; BALLPARK - Feature Planning | S 00000 - Create and assign customer Roles" u="1"/>
        <s v="0.Done &gt; Alpha Test | S 01229 - Alpha for Select All and Clear All links in Location filter do not work" u="1"/>
        <s v="5.Open &gt; BALLPARK - Feature Planning |  00000 - BALLPARK - Feature Planning Feature |  00214 - View Notifications" u="1"/>
        <s v="0.Done &gt; QA |  00203 - QA for Make bootstrap grid match theme media widths" u="1"/>
        <s v="0.Done &gt; Backend Development | S 00524 - Open and Closed Order Status Report (on Orders Page) - Backend Dev" u="1"/>
        <s v="0.Done &gt; Alpha Test |  01096 - Alpha for Browser compatibility" u="1"/>
        <s v="0.Done &gt; Feature Review |  | 01401 - Review of Missing fields on Delivery stubs" u="1"/>
        <s v="0.Done &gt; QA |  00336 - QA for HomePage is not adjusting to fit correctly on 1366x768" u="1"/>
        <s v="0.Done &gt; Feature Review |  | 01936 - Review of Update default settings for locations filter" u="1"/>
        <s v="4.To Do &gt; S | BALLPARK - Developer Support | 00000 - Create/edit Order Note" u="1"/>
        <s v="5.Open &gt; BALLPARK - QA Support | S 00000 - 469 BDT - Logos on IE are blurry" u="1"/>
        <s v="0.Done &gt; Alpha Bug | M 00473 - Uploading workflow definition fails for 2FA in dev environment" u="1"/>
        <s v="0.Done &gt; Alpha Test |  01910 - Alpha for Refactor Inventory Sync/WS Classes for data refresh calls." u="1"/>
        <s v="0.Done &gt; Alpha Test | S 01926 - Alpha for Refactor Shipment Sync/WS Classes for data refresh calls." u="1"/>
        <s v="0.Done &gt; Alpha Test | S 01616 - Alpha for Wording on Dynamic Reports preview page needs to be changed to improve usability" u="1"/>
        <s v="5.Open &gt; BALLPARK - UX | XS 00000 - Update Customer logo" u="1"/>
        <s v="5.Open &gt; BALLPARK - Development | M 00000 - Required Fields" u="1"/>
        <s v="0.Done &gt; QA | S 01939 - QA for Update default Sort Order and Add Sort Functioanlity on Orders Landing Page " u="1"/>
        <s v="5.Open &gt; BALLPARK - Development |  00000 - BALLPARK - Development Feature |  00353 - Sort Orders by Specific Fields" u="1"/>
        <s v="5.Open &gt; Alpha Bug | S | 00088 - A learner should be able to see the private page if he/she has the permission for that page" u="1"/>
        <s v="5.Open &gt; BALLPARK - Alpha Test | S | 00000 - Source System Deletes - CR50 and CR51" u="1"/>
        <s v="5.Open &gt; BALLPARK - QA Support | M | 00000 - Source System Deletes - CR50 and CR51" u="1"/>
        <s v="0.Done &gt; Feature Review | S 02508 - Review of 371 (BDT) Commas missing on qty fields on Scheduled Release and Completed Shipment Page " u="1"/>
        <s v="5.Open &gt; BALLPARK - Tech Planning |  00000 - BALLPARK - Tech Planning Feature |  00332 - Logistics - Products/Items Shipped items no pricing" u="1"/>
        <s v="0.Done &gt; Sub-Task | S 00550 - Set up Bemis' smtp server" u="1"/>
        <s v="4.To Do &gt; BALLPARK - Tech Planning | S 00000 - Release expanded view" u="1"/>
        <s v="3.Doing &gt; Alpha Bug | M 00618 - Missing fields in Portal Order WS Stub" u="1"/>
        <s v="0.Done &gt; Feature Review |  | 00778 - Review of Orders - Add &quot;cust&quot; before PO label" u="1"/>
        <s v="5.Open &gt; BALLPARK - Feature Review |  00000 - BALLPARK - Feature Review Feature |  00082 - View Customer Profiles" u="1"/>
        <s v="5.Open &gt; BALLPARK - Feature Review |  00000 - BALLPARK - Feature Review Feature |  00207 - Populate User Profiles" u="1"/>
        <s v="5.Open &gt; BALLPARK - Tech Planning |  00000 - BALLPARK - Tech Planning Feature |  00270 - Browse Customer Profiles" u="1"/>
        <s v="5.Open &gt; BALLPARK - Tech Planning |  00000 - BALLPARK - Tech Planning Feature |  00447 - Search Customer Profiles" u="1"/>
        <s v="4.Doing &gt; Sub-Task | M | 00157 - Research SCORM - 2" u="1"/>
        <s v="0.Done &gt; QA | S 01388 - QA for Report Landing Page- Inventory Detail Report" u="1"/>
        <s v="0.Done &gt; Frontend Development | M 02467 - Development for - Releases page- mobile missing ship to info" u="1"/>
        <s v="06.Open &gt; Alpha Test | 00440 - Verify WS stub module for Customer Profile updates" u="1"/>
        <s v="0.Done &gt; Alpha Test |  01992 - Alpha for Login in container errors block login input" u="1"/>
        <s v="4.To Do &gt; S | BALLPARK - UX | 00000 - Check graphics record (to monitor order progress)" u="1"/>
        <s v="0.Done &gt; Frontend Development | M 01562 - Development for - Disabled User shows up in Members section on company profile page" u="1"/>
        <s v="0.Done &gt; Feature Review | S | 02508 - Review of 371 (BDT) Commas missing on qty fields on Scheduled Release and Completed Shipment Page " u="1"/>
        <s v="5.Open &gt; QA | M 01778 - QA for Document Folder &amp; Files" u="1"/>
        <s v="0.Done &gt; Feature Review |  00106 - Review of Full story version 2" u="1"/>
        <s v="0.Done &gt; Feature Review | S 00325 - Review of Stock ticker portlet" u="1"/>
        <s v="0.Done &gt; Feature Review |  01401 - Review of Missing fields on Delivery stubs" u="1"/>
        <s v="4.To Do &gt; Feature Planning | L | 00024 - Add SCORM support - Feature Planning" u="1"/>
        <s v="5.Open &gt; BALLPARK - Feature Review |  00000 - BALLPARK - Feature Review Feature |  00341 - User agreement - BNA" u="1"/>
        <s v="3.Doing &gt; Sub-Task | M 00586 - Create Installation documentation" u="1"/>
        <s v="3.Doing &gt; Tech Planning | 00532 M - Discuss IBB Integration Architecture" u="1"/>
        <s v="3.Doing &gt; Tech Planning | M 00532 - Discuss IBB Integration Architecture" u="1"/>
        <s v="5.Open &gt; BALLPARK - Alpha Test |  00000 - BALLPARK - Alpha Test Feature |  00330 - Logistics - Products/Items - No Pricing" u="1"/>
        <s v="5.Open &gt; BALLPARK - QA Support |  00000 - BALLPARK - QA Support Feature |  00330 - Logistics - Products/Items - No Pricing" u="1"/>
        <s v="5.Open &gt; BALLPARK - Alpha Test |  00000 - Link &quot;Number of items Pending Ship&quot; from Orders Detail to the &quot;Item detail Pending Shipment&quot; page" u="1"/>
        <s v="5.Open &gt; BALLPARK - QA Support |  00000 - Link &quot;Number of items Pending Ship&quot; from Orders Detail to the &quot;Item detail Pending Shipment&quot; page" u="1"/>
        <s v="0.Done &gt; Sub-Task | M 00924 - Automate PR Build process" u="1"/>
        <s v="5.Open &gt; BALLPARK - Development | S 00000 - Map AD Groups to Roles" u="1"/>
        <s v="0.Done &gt; Alpha Test |  01686 - Alpha for Update the report that is called from the Open Order Landing Page" u="1"/>
        <s v="5.Open &gt; BALLPARK - Feature Review | S 00000 - Login page - cookie statement" u="1"/>
        <s v="0.Done &gt; Task |  | 00063 - BEMISCP-11 Select a monitoring tool for IBB web services | Due date: 8/9/16" u="1"/>
        <s v="4.To Do &gt; QA |  00777 - QA for Orders -  Bemis Order # (line No) should be moved below Bemis ProductID" u="1"/>
        <s v="5.Open &gt; BALLPARK - Feature Planning |  00000 - BALLPARK - Feature Planning Feature |  00520 - Release updates from IBB" u="1"/>
        <s v="5.Open &gt; Tech Planning | 00415 - Coordinate UI integration with backend" u="1"/>
        <s v="5.Open &gt; Tech Planning | 00461 - Coordinate UI integration with backend" u="1"/>
        <s v="5.Open &gt; Tech Planning | 00466 - Coordinate UI integration with backend" u="1"/>
        <s v="5.Open &gt; Tech Planning | 00469 - Coordinate UI integration with backend" u="1"/>
        <s v="5.Open &gt; Tech Planning | 00472 - Coordinate UI integration with backend" u="1"/>
        <s v="0.Done &gt; S | BALLPARK - QA/UAT Support | 00000 - Implement Celsus sync job to index Liferay Sites" u="1"/>
        <s v="4.To Do &gt; XS | BALLPARK - QA/UAT Support | 00000 - Link Product Id in Orders Detail to Product Spec Page." u="1"/>
        <s v="0.Done &gt; Feature Review | S | 03015 - Review of 490 BDT - Invoice or BOL link on completed shipments subpage does not work" u="1"/>
        <s v="0.Done &gt; Alpha Bug | M 02046 - Ellipsis still showing as light blue" u="1"/>
        <s v="0.Done &gt; Feature Review |  | 01397 - Review of LDAP bulk import cannot be disable if 2FA is enabled" u="1"/>
        <s v="0.Done &gt; QA |  | 00392 - QA for Our History" u="1"/>
        <s v="5.Open &gt; Backend Development | M 00713 - Data sync for Release" u="1"/>
        <s v="4.To Do &gt; BALLPARK - Alpha Test | S 00000 - Manage DL folder &amp; files" u="1"/>
        <s v="0.Done &gt; Frontend Development | M 00643 - Develop Edit Profile - change my picture tab" u="1"/>
        <s v="0.Done &gt; Frontend Development | M 02747 - Development for - Reports are not downloading and refreshing automatically" u="1"/>
        <s v="0.Cancelled &gt; Frontend Development | M | 01689 - Development for Create a hook so that CSR users can see which users have completed setup" u="1"/>
        <s v="4.To Do &gt; S | BALLPARK - Developer Support | 00000 - View Order Note." u="1"/>
        <s v="5.Open &gt; BALLPARK - Feature Review | M 00000 - Search Orders by Indexed fields" u="1"/>
        <s v="5.Open &gt; Backend Development | M 01703 - Update Inventory WS Client and Mapping" u="1"/>
        <s v="4.To Do &gt; QA | S 01372 - QA for Fix sort order column names" u="1"/>
        <s v="0.Done &gt; Feature Review |  00365 - Review of Sourcing Approach" u="1"/>
        <s v="1.Reviewing &gt; Frontend Development | M 00642 - Develop View User Profile Page " u="1"/>
        <s v="0.Done &gt; Alpha Test | S 00951 - Alpha for Update On Hand Inv data fields to allow for decimals " u="1"/>
        <s v="0.Done &gt; Feature Review |  01016 - Review of Update Releases data fields to allow for decimals " u="1"/>
        <s v="0.Done &gt; Feature Review |  | 01003 - Review of Update orders data fields to allow for decimals " u="1"/>
        <s v="2.To Review &gt; Backend Development | XS 00679 - Store a list of selected Customer Locations for each user" u="1"/>
        <s v="4.To Do &gt; S | BALLPARK - Alpha Test | 00000 - As a buyer, I can schedule an ASN to be sent to me, so that I know when product has shipped" u="1"/>
        <s v="2.To Review &gt; Backend Development | M 00543 - Implement Search for custom order fields" u="1"/>
        <s v="0.Done &gt; QA |  00959 - QA for Release updates from IBB" u="1"/>
        <s v="5.Open &gt; Frontend Development | M 00911 - Frontend Dev for footer" u="1"/>
        <s v="0.Done &gt; Alpha Test |  00693 - Alpha for Redirect customers to dashboard" u="1"/>
        <s v="4.To Do &gt; QA | S 00781 - QA for Orders - Move view details link below order Date" u="1"/>
        <s v="3.Doing &gt; Tech Planning | 00507 - Determine calculated fields and the formulas to use for them" u="1"/>
        <s v="5.Open &gt; BALLPARK - Alpha Test |  00000 - BALLPARK - Alpha Test Feature |  00258 - View Invoice" u="1"/>
        <s v="5.Open &gt; BALLPARK - QA Support |  00000 - BALLPARK - QA Support Feature |  00258 - View Invoice" u="1"/>
        <s v="5.Open &gt; BALLPARK - UX Feature |  00448 - Search User Profiles | M 00000 - " u="1"/>
        <s v="0.Done &gt; Sub-Task |  | 00024 - Link to Webcenter" u="1"/>
        <s v="0.Done &gt; Alpha Test | XS 00278 - Alpha for Services Page" u="1"/>
        <s v="5.Open &gt; BALLPARK - Feature Review | 00000 - " u="1"/>
        <s v="5.Open &gt; BALLPARK - Tech Planning |  00000 - " u="1"/>
        <s v="5.Open &gt; BALLPARK - Development | S 00000 - CI server setup" u="1"/>
        <s v="0.Done &gt; Frontend Development | M 01866 - Development for - Shipments Cust PO" u="1"/>
        <s v="0.Done &gt; Frontend Development | M 01975 - Development for - Login in container errors block login input" u="1"/>
        <s v="5.Open &gt; BALLPARK - Developer Support |  00000 - Manage DL folder &amp; files" u="1"/>
        <s v="4.To Do &gt; Feature Review |  00928 - Review of Refactoring Search for Shipment ordered and releases" u="1"/>
        <s v="0.Done &gt; QA | S 00384 - QA for Reports Page" u="1"/>
        <s v="0.Done &gt; Alpha Test |  | 01207 - Alpha for My Locations navigation on Mobile view is not working" u="1"/>
        <s v="5.Open &gt; Alpha Test | 00418 - Test filtering Orders by Location" u="1"/>
        <s v="0.Done &gt; Alpha Test | S 01469 - Alpha for Create Page for CSRs to View Customer Locations " u="1"/>
        <s v="5.Open &gt; BALLPARK - Feature Planning |  00000 - BALLPARK - Feature Planning Task |  00074 - Determine Document Library folder structure and category structure" u="1"/>
        <s v="0.Done &gt; QA | S 02512 - QA for    Documents- CSR access to sites  " u="1"/>
        <s v="5.Open &gt; Feature Planning | 00497 S - Discuss document migration with Bemis" u="1"/>
        <s v="5.Open &gt; Feature Planning | S 00497 - Discuss document migration with Bemis" u="1"/>
        <s v="0.Done &gt; Frontend Development | M 01204 - Development for - Icons do not display properly in global search" u="1"/>
        <s v="5.Open &gt; BALLPARK - Feature Planning |  00000 - BALLPARK - Feature Planning Bug |  00474 - SoyPortlet does not build on windows machine" u="1"/>
        <s v="2.To Review &gt; Alpha Bug | M 01017 - Some Customer Orgs not getting updated" u="1"/>
        <s v="0.Done &gt; Feature Planning | M 00476 - Filter Data by Customer Location - ShipTo Requirements" u="1"/>
        <s v="4.To Do &gt; BALLPARK - Tech Planning | XS 00000 - Place remaining Webcontents on Homepage" u="1"/>
        <s v="4.To Do &gt; S | BALLPARK - Feature Review 00000 - Place remaining Webcontents on Homepage" u="1"/>
        <s v="4.To Do &gt; S | BALLPARK - QA/UAT Support 00000 - Place remaining Webcontents on Homepage" u="1"/>
        <s v="4.To Do &gt; QA | S | 03067 - QA for Date Range on Release and Shipment History Report - all systems" u="1"/>
        <s v="0.Cancelled &gt; Sub-Task | M 00787 - Terminate and trigger a DataSync task which is in-progress for a long time." u="1"/>
        <s v="0.Done &gt; Feature Review |  00357 - Review of Suppliers Overview" u="1"/>
        <s v="0.Done &gt; Feature Review |  | 00482 - Review of Media &gt; Overview" u="1"/>
        <s v="0.Done &gt; Feature Review | S 00269 - Review of Products Overview" u="1"/>
        <s v="0.Done &gt; Feature Review |  00447 - Review of Careers &gt; Locations and Functions" u="1"/>
        <s v="4.To Do &gt; Backend Development | M 00837 - Fix 2FA redirect" u="1"/>
        <s v="5.Open &gt; Sub-Task | 01607 - Maintenance in automated tests 004/003" u="1"/>
        <s v="1.Reviewing &gt; Backend Development |  00283 - Create IBB job scheduler" u="1"/>
        <s v="0.Done &gt; Alpha Bug | M 02612 - Ellipsis displays when full text is visible on tablet view " u="1"/>
        <s v="5.Open &gt; BALLPARK - UX |  00000 - BALLPARK - UX Feature |  00379 - View Orders for a specific Cust Item" u="1"/>
        <s v="5.Open &gt; BALLPARK - Tech Planning | S 00000 - Order Status Report" u="1"/>
        <s v="0.Done &gt; QA | S 01374 - QA for SSRS integration config had wrong password for QA" u="1"/>
        <s v="4.To Do &gt; Alpha Test | S 01743 - Alpha for Release Header fields do not display correctly" u="1"/>
        <s v="5.Open &gt; BALLPARK - Subtask | S 00000 - Fix issue with titles not being shown for image selector" u="1"/>
        <s v="0.Done &gt; Frontend Development | XS 00548 - Careers &gt; Overview - In Spanish the content of the red and blue box is not displayed" u="1"/>
        <s v="5.Open &gt; BALLPARK - Alpha Test |  00000 - BALLPARK - Alpha Test Task |  00038 - BEMISCP-11 Quality docs - Storage and access - KMS &amp; SAP (not until Phases 2&amp;3)" u="1"/>
        <s v="5.Open &gt; BALLPARK - QA Support |  00000 - BALLPARK - QA Support Task |  00038 - BEMISCP-11 Quality docs - Storage and access - KMS &amp; SAP (not until Phases 2&amp;3)" u="1"/>
        <s v="0.Done &gt; QA | S 02333 - QA for Updates to handle Standard Pallet Qty data" u="1"/>
        <s v="0.Done &gt; Alpha Bug | M 01713 - Add help text on settings configuration menu for number range " u="1"/>
        <s v="5.Open &gt; BALLPARK - UX |  00000 - BALLPARK - UX Feature |  00055 - Access shipper's website clicking shipper's name" u="1"/>
        <s v="4.To Do &gt; QA | S | 02953 - QA for 470 (BDT) Updates to Consignment logic - Completed Shipments Sub-page shipped qty mismatched" u="1"/>
        <s v="5.Open &gt; BALLPARK - Alpha Test |  00000 - Link &quot;Number of Items Shipped&quot; from the Orders Detail to &quot;Item detail Shipped Qty&quot; page" u="1"/>
        <s v="5.Open &gt; BALLPARK - QA Support |  00000 - Link &quot;Number of Items Shipped&quot; from the Orders Detail to &quot;Item detail Shipped Qty&quot; page" u="1"/>
        <s v="5.Open &gt; BALLPARK - Feature Planning | XS 00000 - Releases by Item" u="1"/>
        <s v="0.Done &gt; Sub-Task | M 02466 - Add customized mappings and analyzers" u="1"/>
        <s v="5.Open &gt; Alpha Test | 00464 M - Verify page to show Inventory View for Item" u="1"/>
        <s v="5.Open &gt; Alpha Test | M 00464 - Verify page to show Inventory View for Item" u="1"/>
        <s v="0.Done &gt; Alpha Test | S 00629 - Alpha for Order Detail in Orders by Item View" u="1"/>
        <s v="3.Doing &gt; Alpha Test | S 00812 - Alpha for Customer Profile updates from IBB" u="1"/>
        <s v="4.To Do &gt; S | BALLPARK - Feature Review | 00000 - On Hand Qty displayed for completed shipment (BDT 518) CR53" u="1"/>
        <s v="4.To Do &gt; S | BALLPARK - QA/UAT Support | 00000 - On Hand Qty displayed for completed shipment (BDT 518) CR53" u="1"/>
        <s v="4.To Do &gt; BALLPARK - Feature Planning | S 00000 - Content Workflow" u="1"/>
        <s v="5.Open &gt; BALLPARK - Tech Planning |  00000 - BALLPARK - Tech Planning Feature |  00376 - Generate Order Reports" u="1"/>
        <s v="3.Doing &gt; Alpha Test |  00693 - Alpha for Redirect customers to dashboard" u="1"/>
        <s v="0.Done &gt; Alpha Test | S 02297 - Alpha for 319 (BDT) Negative Scheduled Releases " u="1"/>
        <s v="0.Done &gt; Frontend Development | M 01942 - Development for - Total On Hand Qty should include UOM" u="1"/>
        <s v="0.Done &gt; Feature Review |  | 01712 - Review of Ship To Filter Issue with Name Format and number of items" u="1"/>
        <s v="0.Done &gt; Frontend Development | XS 00398 - Life at Cemex" u="1"/>
        <s v="4.To Do &gt; QA | M 00939 - QA for Open and Closed Order Status Report " u="1"/>
        <s v="0.Done &gt; Feature Review | XS 01185 - Review of Inventory updates from IBB" u="1"/>
        <s v="5.Open &gt; BALLPARK - Tech Planning |  00000 - BALLPARK - Tech Planning Feature |  00535 - User Profile Dropdown" u="1"/>
        <s v="0.Done &gt; QA |  00127 - QA for Full story version 4" u="1"/>
        <s v="0.Done &gt; QA | M 00956 - QA for Reports Landing Page" u="1"/>
        <s v="3.Doing &gt; Tech Planning | M 00549 - Prepare for QA setup on Bemis" u="1"/>
        <s v="5.Open &gt; BALLPARK - Developer Support Feature |  00270 - Browse Customer Profiles | M 00000 - " u="1"/>
        <s v="5.Open &gt; BALLPARK - Developer Support Feature |  00447 - Search Customer Profiles | M 00000 - " u="1"/>
        <s v="5.Open &gt; BALLPARK - Development Feature |  00353 - Sort Orders by Specific Fields | M 00000 - " u="1"/>
        <s v="4.To Do &gt; Feature Review | S 00224 - Review of As a user, I can see the Cemex stock price for NYSE and BMV" u="1"/>
        <s v="5.Open &gt; BALLPARK - Feature Review |  00000 - BALLPARK - Feature Review Task |  00057 - BEMISCP-11 Order Invoice release report" u="1"/>
        <s v="0.Done &gt; Alpha Test | S 00948 - Alpha for Update orders data fields to allow for decimals " u="1"/>
        <s v="0.Done &gt; QA | S 02812 - QA for 424 (BDT) - Change password policy verbiage for external users" u="1"/>
        <s v="0.Done &gt; QA | M 00734 - QA for Buyer - Show Expanded Shipment View" u="1"/>
        <s v="06.Open &gt; Sub-Task | 00133 - Final Approval of the Shipment Expanded View for IBB data fields" u="1"/>
        <s v="4.To Do &gt; S | BALLPARK - Alpha Test | 00000 - Hash Tags to Buttons (anchors) not working - CRITICAL" u="1"/>
        <s v="0.Done &gt; Feature Review |  | 01332 - Review of Location and ShipTo filter dropdowns are missing a border in FF and IE" u="1"/>
        <s v="5.Open &gt; BALLPARK - Developer Support |  00000 - Carrier website link" u="1"/>
        <s v="5.Open &gt; BALLPARK - Feature Planning | S 00000 - Carrier website link" u="1"/>
        <s v="5.Open &gt; BALLPARK - Development | S 00000 - Update products based on feedback" u="1"/>
        <s v="3.Doing &gt; Backend Development | M 00995 - Change no of max ShipTos in the ShipTo filter" u="1"/>
        <s v="4.To Do &gt; S | BALLPARK - Subtask | 00000 - BEMISCP-11 Entitlements - Logistics (reject shipment) - WF Form" u="1"/>
        <s v="5.Open &gt; BALLPARK - Development | M 00000 - Add version" u="1"/>
        <s v="0.Done &gt; Tech Planning | M 02446 - Tech planning - update ShipTo field" u="1"/>
        <s v="5.Open &gt; Frontend Development | 00416 - Create UI for filtering Orders by Location" u="1"/>
        <s v="0.Done &gt; Feature Review |  01814 - Review of Report menu categories should be alphabetical" u="1"/>
        <s v="5.Open &gt; Tech Planning | M 01665 - Tech Planning for Default Location Settings and Persistance" u="1"/>
        <s v="4.To Do &gt; BALLPARK - Development | XS 00000 - Site map" u="1"/>
        <s v="0.Done &gt; Feature Review | S 01399 - Review of Report Time not correct" u="1"/>
        <s v="3.Doing &gt; Backend Development | M 00883 - Add Completed Shipments page for an orde" u="1"/>
        <s v="4.To Do &gt; BALLPARK - QA/UAT Support | XS 00000 - Product values in different currencies" u="1"/>
        <s v="0.Done &gt; Feature Review |  01663 - Review of Create Page for CSRs to View Customer Locations " u="1"/>
        <s v="4.To Do &gt; QA | S 01544 - QA for Report time range selection box sizing - Shipments and Releases Report Test" u="1"/>
        <s v="0.Done &gt; Feature Review | S 02403 - Review of 318 (BDT) - Shipment Sub Page ship date view in ascending order" u="1"/>
        <s v="0.Done &gt; Backend Development | M 00837 - Fix 2FA redirect" u="1"/>
        <s v="5.Open &gt; BALLPARK - Alpha Test | S 00000 - Map AD Groups to Roles" u="1"/>
        <s v="5.Open &gt; BALLPARK - QA Support | S 00000 - Map AD Groups to Roles" u="1"/>
        <s v="0.Done &gt; Frontend Development | S 00478 - Form - Place forms in all pages" u="1"/>
        <s v="0.Done &gt; Alpha Bug | M 00885 - Alpha Bug - Update Date format to include four digit year" u="1"/>
        <s v="4.To Do &gt; S | BALLPARK - Alpha Test | 00000 - CSR - notes - viewable internally only " u="1"/>
        <s v="4.To Do &gt; BALLPARK - Developer Support | S 00000 - Add ExpandAll option to Orders Summaries." u="1"/>
        <s v="0.Done &gt; Alpha Test |  | 01999 - Alpha for 217 (BDT) Theme- upload document screen- blue bar theme updates " u="1"/>
        <s v="5.Open &gt; BALLPARK - Development |  00000 - BALLPARK - Development Feature |  00381 - Login page - cookie statement" u="1"/>
        <s v="5.Open &gt; BALLPARK - Tech Planning | S 00000 - Browser compatibility" u="1"/>
        <s v="4.To Do &gt; S | BALLPARK - Subtask | 00000 - BEMISCP-11 Validate with Process Owners - Internal entitlements" u="1"/>
        <s v="0.Done &gt; QA | XS 00503 - QA for Adjust forms layouts" u="1"/>
        <s v="5.Open &gt; Sub-Task | S 00034 - 6.0 plugin + scripts (5/17/2013)" u="1"/>
        <s v="5.Open &gt; BALLPARK - Development | S 00000 - Arrow Font Size on Releases Page is too small" u="1"/>
        <s v="0.Done &gt; Tech Planning | M 02182 - Tech Planning for 284 (BDT) - Scheduled Releases Sub-Pg cards missing" u="1"/>
        <s v="5.Open &gt; BALLPARK - Tech Planning | S | 00000 - Release Search" u="1"/>
        <s v="4.To Do &gt; BALLPARK - Alpha Test | XS 00000 - Carrousel for full story pages" u="1"/>
        <s v="4.To Do &gt; BALLPARK - Development | S 00000 - Carrousel for full story pages" u="1"/>
        <s v="0.Cancelled &gt; Alpha Bug | M 01882 - Default Alphabetical Order is no longer working" u="1"/>
        <s v="5.Open &gt; BALLPARK - UX |  00000 - BALLPARK - UX Feature |  00265 - As a buyer, I can see Pending Shipment Quantity for a specific item, so that I know how much product to expect" u="1"/>
        <s v="5.Open &gt; BALLPARK - UX |  00000 - User Profile Dropdown" u="1"/>
        <s v="0.Done &gt; Alpha Bug | XS 00671 - Missing portlet for AssetRender" u="1"/>
        <s v="4.To Do &gt; S | BALLPARK - Feature Review | 00000 - Notes create/edit - Buyer view" u="1"/>
        <s v="4.To Do &gt; S | BALLPARK - QA/UAT Support | 00000 - Notes create/edit - Buyer view" u="1"/>
        <s v="5.Open &gt; BALLPARK - Development |  00000 - Link from Bemis Logo" u="1"/>
        <s v="4.To Do &gt; S | BALLPARK - Feature Review | 00000 - Add pallet detail view in batch view." u="1"/>
        <s v="4.To Do &gt; S | BALLPARK - QA/UAT Support | 00000 - Add pallet detail view in batch view." u="1"/>
        <s v="5.Open &gt; Development | 00000 - BALLPARK OF Development" u="1"/>
        <s v="4.To Do &gt; S | BALLPARK - Feature Review | 00000 - Update date limit on Global Search " u="1"/>
        <s v="4.To Do &gt; S | BALLPARK - QA/UAT Support | 00000 - Update date limit on Global Search " u="1"/>
        <s v="0.Done &gt; Feature Review | S 02158 - Review of 283 (BDT) - Scheduled Releases Sub-Page Line# Contains Leading Zeroes " u="1"/>
        <s v="4.To Do &gt; BALLPARK - Feature Planning | M 00000 - Global search" u="1"/>
        <s v="0.Done &gt; Task |  | 00041 - BEMISCP-11 Complete the Document matrix | Due date: 8/1/16" u="1"/>
        <s v="4.To Do &gt; Alpha Test | S 00577 - Alpha for Home page &quot;More&quot; button does not work for Internet Explorer 10 or 11" u="1"/>
        <s v="5.Open &gt; Ballpark - Demand | S 00000 - Dummy Activity of Products" u="1"/>
        <s v="0.Done &gt; Feature Review |  01084 - Review of Optimize JVM settings" u="1"/>
        <s v="4.Doing &gt; BALLPARK - Alpha Test | 00000 - Functional Spec Documentation " u="1"/>
        <s v="4.To Do &gt; BALLPARK - Alpha Test | XS 00000 - Country micro site single page" u="1"/>
        <s v="4.To Do &gt; BALLPARK - Development | S 00000 - Country micro site single page" u="1"/>
        <s v="0.Done &gt; Alpha Test | M 00963 - Alpha for Buyer - Reports Landing Page" u="1"/>
        <s v="4.To Do &gt; Frontend Development | S 00164 - Remove &quot;sign in&quot; link from the footer" u="1"/>
        <s v="4.To Do &gt; Backend Development | S 00588 - Update migration logic to reflect new fields" u="1"/>
        <s v="0.Done &gt; QA | S 01386 - QA for Report Landing Page- Open Order Status Report- remove parameters from selection screen" u="1"/>
        <s v="0.Done &gt; QA |  00781 - QA for Orders - Move view details link below order Date" u="1"/>
        <s v="5.Open &gt; BALLPARK - Alpha Test Feature |  00448 - Search User Profiles | M 00000 - " u="1"/>
        <s v="5.Open &gt; BALLPARK - Development Feature |  00272 - Browse User Profile | M 00000 - " u="1"/>
        <s v="5.Open &gt; BALLPARK - Feature Planning Feature |  00215 - Login &amp; Logout | M 00000 - " u="1"/>
        <s v="5.Open &gt; BALLPARK - Feature Planning Feature |  00513 - Release Search | M 00000 - " u="1"/>
        <s v="5.Open &gt; BALLPARK - Feature Planning Feature |  00514 - Release Report | M 00000 - " u="1"/>
        <s v="5.Open &gt; BALLPARK - Feature Review  00496 - Buyer - Document Management |  00000 - " u="1"/>
        <s v="5.Open &gt; BALLPARK - QA Support Feature |  00448 - Search User Profiles | M 00000 - " u="1"/>
        <s v="5.Open &gt; BALLPARK - Tech Planning  00539 - Buyer - Inventory Management |  00000 - " u="1"/>
        <s v="4.To Do &gt; S | BALLPARK - Feature Review | 00000 - Exception for some Order Data Syncs" u="1"/>
        <s v="4.To Do &gt; S | BALLPARK - QA/UAT Support | 00000 - Exception for some Order Data Syncs" u="1"/>
        <s v="0.Done &gt; Feature Review | S 01485 - Review of Bemis Logo Compression/Crowding" u="1"/>
        <s v="0.Done &gt; Feature Review | S 02401 - Review of Multiple threads may cause NTLM errors in DataSync" u="1"/>
        <s v="0.Done &gt; Alpha Test |  | 01482 - Alpha for Welcome Name Banner" u="1"/>
        <s v="5.Open &gt; BALLPARK - Subtask | M | 00000 - Customer - Org - Permissions" u="1"/>
        <s v="01.Done &gt; Sub-Task | 00154 - Determine the Document Library &quot;structure&quot;" u="1"/>
        <s v="0.Done &gt; Feature Review | S 01108 - Review of User profile editing is accessible to users other than the profile owner." u="1"/>
        <s v="0.Done &gt; Sub-Task |  | 00345 - Create shipment module skeleton" u="1"/>
        <s v="0.Done &gt; Feature Review |  | 00817 - Review of Determine Document Library folder structure and category structure" u="1"/>
        <s v="0.Done &gt; QA |  00834 - QA for Proxy configuration breaks access to IBB " u="1"/>
        <s v="5.Open &gt; BALLPARK - Subtask | M | 00000 - View and Download Invoice and BoL " u="1"/>
        <s v="4.To Do &gt; M | BALLPARK - Subtask | 00000 - Theme Dependency needs to be updated due to core changes" u="1"/>
        <s v="4.To Do &gt; BALLPARK - Development | S 00000 - Custom 404 page" u="1"/>
        <s v="5.Open &gt; Feature Planning | 00456 - Review structure changes" u="1"/>
        <s v="4.To Do &gt; Backend Development | M 01647 - Update Order Data Model" u="1"/>
        <s v="4.To Do &gt; BALLPARK - Tech Planning | S 00000 - Releases landing page" u="1"/>
        <s v="4.To Do &gt; S | BALLPARK - Alpha Test | 00000 - Search on Landing page" u="1"/>
        <s v="0.Done &gt; Frontend Development | S 00843 - Development for Date format incorrect in UI" u="1"/>
        <s v="4.To Do &gt; Alpha Test | S 01773 - Alpha for Update display of qty fields on Orders page" u="1"/>
        <s v="0.Done &gt; Alpha Test | S 01627 - Alpha for BIT-129 Invoice Report Field" u="1"/>
        <s v="0.Done &gt; Feature Review | S 00998 - Review of Left Navigation Expand / Collapse on all pages" u="1"/>
        <s v="5.Open &gt; Frontend Development | XS 00252 - Include videos on the full story page" u="1"/>
        <s v="3.Doing &gt; Backend Development | M 00614 - Update parameters for Open and Closed Order Status Report on the Orders Landing Page" u="1"/>
        <s v="0.Done &gt; Alpha Test | S 00291 - Alpha for Add behavior to Homepage links" u="1"/>
        <s v="0.Done &gt; Feature Review | S 01403 - Review of Fix date range for From and To fields" u="1"/>
        <s v="0.Done &gt; Backend Development | M 02408 - Update invoice logic to use invoiceDte instead of postingDte" u="1"/>
        <s v="4.To Do &gt; M | BALLPARK - Subtask | 00000 - Personal transfers - Dropdown menus slightly move other fields" u="1"/>
        <s v="5.Open &gt; BALLPARK - Alpha Test | S 00000 - BALLPARK - Alpha Test Feature |  00175 - Order Status Report" u="1"/>
        <s v="5.Open &gt; BALLPARK - QA Support | S 00000 - BALLPARK - QA Support Feature |  00175 - Order Status Report" u="1"/>
        <s v="0.Done &gt; QA |  | 00242 - QA for Sustainability Overview" u="1"/>
        <s v="4.To Do &gt; S | BALLPARK - Subtask | 00000 - Create Google Local Environment" u="1"/>
        <s v="0.Done &gt; QA | S 02514 - QA for 377 (BDT) - Releases and Shipment Report- date parameters and page view parameter requiredness" u="1"/>
        <s v="4.To Do &gt; S | BALLPARK - Planning 00000 - Questions Portlet" u="1"/>
        <s v="4.To Do &gt; BALLPARK - Tech Planning | S 00000 - Release Search" u="1"/>
        <s v="0.Done &gt; Alpha Test | S 02157 - Alpha for 283 (BDT) - Scheduled Releases Sub-Page Line# Contains Leading Zeroes " u="1"/>
        <s v="5.Open &gt; BALLPARK - Development |  00000 - BALLPARK - Development Bug |  00474 - SoyPortlet does not build on windows machine" u="1"/>
        <s v="5.Open &gt; BALLPARK - Feature Planning |  00000 - BALLPARK - Feature Planning Task |  00033 - BEMISCP-11 Handling/communication of obsolete items &amp; part number relationships" u="1"/>
        <s v="5.Open &gt; BALLPARK - UX | M | 00000 - Search Orders by Indexed fields" u="1"/>
        <s v="0.Done &gt; Alpha Test | S 01288 - Alpha for Fix sort order column names" u="1"/>
        <s v="0.Done &gt; Alpha Test | S 02809 - Alpha for Change password policy for external users" u="1"/>
        <s v="0.Done &gt; Frontend Development | M | 02058 - Development for - Orders Page- Location filter location indicator_x0009_" u="1"/>
        <s v="5.Open &gt; BALLPARK - Feature Planning |  00000 - BALLPARK - Feature Planning Feature |  00353 - Sort Orders by Specific Fields" u="1"/>
        <s v="0.Done &gt; QA |  | 00099 - QA for Asset publisher layout" u="1"/>
        <s v="0.Done &gt; Alpha Test | S 00761 - Alpha for Impersonated User hits error" u="1"/>
        <s v="4.To Do &gt; QA | S 01618 - QA for Wording on Dynamic Reports preview page needs to be changed to improve usability" u="1"/>
        <s v="5.Open &gt; BALLPARK - UX | S 00000 - Release Details" u="1"/>
        <s v="0.Done &gt; Alpha Test |  | 01953 - Alpha for Update User Creation Test Scripts and customer LARs " u="1"/>
        <s v="5.Open &gt; Sub-Task | S 00130 - Final Approval of the Products Landing Page for the IBB data fields" u="1"/>
        <s v="5.Open &gt; Sub-Task | S | 00135 - Final Approval of the Product Spec Detail for the IBB data fields" u="1"/>
        <s v="3.Doing &gt; Frontend Development | S 00070 - Fix menu when on mobile mode" u="1"/>
        <s v="4.To Do &gt; XS | BALLPARK - Development 00000 - Concrete Incubator webcontent" u="1"/>
        <s v="0.Done &gt; Feature Review | S 02291 - Review of 270 (BDT) Global Search displays error" u="1"/>
        <s v="0.Done &gt; Alpha Test |  | 01660 - Alpha for Formatting Error when Resizing" u="1"/>
        <s v="0.Done &gt; Sub-Task | S 00024 - Link to Webcenter" u="1"/>
        <s v="3.Doing &gt; Sub-Task | M 00061 - Scrum master - January - 9 to 13" u="1"/>
        <s v="5.Open &gt; BALLPARK - Feature Review |  00000 - Manage DL folder &amp; files" u="1"/>
        <s v="5.Open &gt; BALLPARK - Feature Planning | XS | 00000 - User friendly error messaging for CSR and Buyers" u="1"/>
        <s v="5.Open &gt; BALLPARK - Developer Support Feature |  00156 - Create and assign customer Roles | M 00000 - " u="1"/>
        <s v="5.Open &gt; BALLPARK - Alpha Test | S 00000 - View customer site list" u="1"/>
        <s v="5.Open &gt; BALLPARK - QA Support | S 00000 - View customer site list" u="1"/>
        <s v="0.Done &gt; Frontend Development | M 01465 - Development for Link Bemis/TheHub Logo back CSR Bemis Site" u="1"/>
        <s v="0.Done &gt; Alpha Bug | M 01298 - Production description is not expanding on Orders Page" u="1"/>
        <s v="5.Open &gt; BALLPARK - Development |  00000 - BALLPARK - Development Task |  00495 - Update products based on feedback" u="1"/>
        <s v="0.Done &gt; Frontend Development | S 00247 - Corporate Governance" u="1"/>
        <s v="03.To Review &gt; Tech Planning | 00454 - Map IBB Order fields to Portal Order UI Fields" u="1"/>
        <s v="5.Open &gt; BALLPARK - Feature Planning |  00000 - BALLPARK - Feature Planning Task |  00023 - BEMISCP-11 Production Order data" u="1"/>
        <s v="5.Open &gt; Sub-Task | M 01820 - QA for Updates for all reports " u="1"/>
        <s v="4.To Do &gt; S | BALLPARK - Development 00000 - Carousel with three images and timer" u="1"/>
        <s v="4.To Do &gt; Feature Review |  00586 - Review of Make the user Jose Alberto as a site admin" u="1"/>
        <s v="4.To Do &gt; Alpha Test | S 01457 - Alpha for Bemis Logo displayed on Bemis' QA is incorrect" u="1"/>
        <s v="5.Open &gt; BALLPARK - Feature Review |  00000 - BALLPARK - Feature Review Task |  00127 - Tech Spec Truncation" u="1"/>
        <s v="0.Done &gt; QA |  | 00091 - QA for Place remaining Webcontents on Homepage" u="1"/>
        <s v="4.To Do &gt; Alpha Test | S 02989 - Alpha for Set search highlighting property to false" u="1"/>
        <s v="5.Open &gt; BALLPARK - Feature Review | S 00000 - Performance Testing and Tunning" u="1"/>
        <s v="0.Done &gt; Sub-Task | S 00857 - Add methods to get a Customer Location's display name and whether or not it's a parent" u="1"/>
        <s v="0.Done &gt; Alpha Test |  | 01357 - Alpha for Report Landing Page- Inventory Detail Report- remove unnecessary Parameters" u="1"/>
        <s v="0.Done &gt; Sub-Task | 00091 M - Define Customer Inquiry WADL" u="1"/>
        <s v="0.Done &gt; Sub-Task | M 00091 - Define Customer Inquiry WADL" u="1"/>
        <s v="06.Open &gt; Pull Request Review | 00392 - Code review UI for Order Item View" u="1"/>
        <s v="0.Done &gt; Frontend Development | M 00500 - Change IFrame height according to screen width" u="1"/>
        <s v="5.Open &gt; Feature Review | 00427 M - Review UI support for linking Number Quantity to Inventory Page" u="1"/>
        <s v="5.Open &gt; Feature Review | M 00427 - Review UI support for linking Number Quantity to Inventory Page" u="1"/>
        <s v="4.To Do &gt; S | BALLPARK - Feature Review | 00000 - Search &amp; browse - customer &amp; user profiles - Sales restricted view" u="1"/>
        <s v="4.To Do &gt; S | BALLPARK - QA/UAT Support | 00000 - Search &amp; browse - customer &amp; user profiles - Sales restricted view" u="1"/>
        <s v="4.To Do &gt; M | BALLPARK - Subtask | 00000 - Información incorrecta de cuentas ahorro en la lista desplegable de cuenta ahorro" u="1"/>
        <s v="5.Open &gt; BALLPARK - UX |  00000 - BALLPARK - UX Feature |  00359 - Batch details in on-hand inventory" u="1"/>
        <s v="4.To Do &gt; S | BALLPARK - Alpha Test 00000 - Request a DNS update from Cemex to add subdomains to point to new AWS environment" u="1"/>
        <s v="2.To Review &gt; Sub-Task | 00432 - Transition internal CI to Windows VM" u="1"/>
        <s v="4.To Do &gt; Feature Review |  00600 - Review of Change country menu cut off vertically" u="1"/>
        <s v="4.To Do &gt; QA | S 00925 - QA for Orders Page - Marshal Orders with NULL Statuses Displayed" u="1"/>
        <s v="5.Open &gt; BALLPARK - Alpha Test | S | 00000 - Add status: draft, published, archived, invisible " u="1"/>
        <s v="5.Open &gt; BALLPARK - QA Support | S | 00000 - Add status: draft, published, archived, invisible " u="1"/>
        <s v="5.Open &gt; BALLPARK - Developer Support | S 00000 - Update Releases data fields to allow for decimals " u="1"/>
        <s v="5.Open &gt; BALLPARK - Feature Planning | S 00000 - Update Shipments data fields to allow for decimals " u="1"/>
        <s v="5.Open &gt; BALLPARK - Feature Review | S 00000 - Update On Hand Inv data fields to allow for decimals " u="1"/>
        <s v="0.Done &gt; QA |  00277 - QA for Debt Information" u="1"/>
        <s v="4.To Do &gt; QA | S 01502 - QA for Cancel button on Locations filter does not work " u="1"/>
        <s v="0.Cancelled &gt; Feature Review |  | 01916 - Review of Update Sales Order to take in different order statuses" u="1"/>
        <s v="5.Open &gt; BALLPARK - Feature Review |  00000 - BALLPARK - Feature Review Task |  00047 - BEMISCP-11 Customer Inventory Terms" u="1"/>
        <s v="0.Done &gt; Feature Review | S 02844 - Review of Typo in reset password page" u="1"/>
        <s v="5.Open &gt; BALLPARK - Feature Planning | 00000 M - " u="1"/>
        <s v="3.Doing &gt; QA | M 00546 - QA for Two Factor Authentication " u="1"/>
        <s v="0.Done &gt; Alpha Test |  00122 - Alpha for Story carrousel on homepage does not animate (zoom)" u="1"/>
        <s v="5.Open &gt; BALLPARK - Developer Support | S 00000 - BALLPARK - Developer Support Feature |  00537 - Link from Bemis Logo" u="1"/>
        <s v="5.Open &gt; QA | M 00946 - QA for BoL and Invoice Links" u="1"/>
        <s v="3.Doing &gt; Tech Planning | M 01679 - Tech Planning - Data Sync Changes - Shipment" u="1"/>
        <s v="5.Open &gt; BALLPARK - Feature Review |  00000 - BALLPARK - Feature Review Task |  00025 - BEMISCP-11 Consignment - Make and Hold Aging" u="1"/>
        <s v="0.Done &gt; QA |  00134 - QA for Ajustments in full stories layout" u="1"/>
        <s v="0.Done &gt; Feature Review |  | 00928 - Review of Refactoring Search for Shipment ordered and releases" u="1"/>
        <s v="0.Done &gt; QA |  | 00446 - QA for In overview pages the banner and image below must fill in all screen size" u="1"/>
        <s v="0.Done &gt; Alpha Test | S 00612 - Alpha for Link from Bemis Logo" u="1"/>
        <s v="5.Open &gt; BALLPARK - Development | S 00000 - View Notifications" u="1"/>
        <s v="4.Doing &gt; BALLPARK - Feature Review | 00000 - Add SCORM support" u="1"/>
        <s v="5.Open &gt; BALLPARK - UX |  00000 - Search for Customer Profile Details" u="1"/>
        <s v="0.Done &gt; Alpha Test |  01466 - Alpha for Release PO and Customer PO are wrapping on the same line" u="1"/>
        <s v="0.Done &gt; Backend Development | M 02436 - Always pass optional columns as a parameter for select report buttons" u="1"/>
        <s v="06.Open &gt; Tech Planning | 00458 - Design interface with IBB Inventory API" u="1"/>
        <s v="4.To Do &gt; Alpha Test | S 00076 - Alpha for Show full story on Media Center" u="1"/>
        <s v="4.To Do &gt; Frontend Development | M 00064 - Show full story on media center" u="1"/>
        <s v="5.Open &gt; BALLPARK - Tech Planning |  00000 - Import Users and Groups from AD" u="1"/>
        <s v="0.Done &gt; Tech Planning | M 00429 - Discuss Overlap between Shipment &amp; Release" u="1"/>
        <s v="0.Done &gt; Backend Development | S 00952 - Get warehouse number from order to download BOL" u="1"/>
        <s v="0.Done &gt; Frontend Development | S 02941 - Development for - Documents page- title running off of screen box" u="1"/>
        <s v="0.Done &gt; Alpha Test |  | 01686 - Alpha for Update the report that is called from the Open Order Landing Page" u="1"/>
        <s v="5.Open &gt; BALLPARK - Feature Planning |  00000 - BALLPARK - Feature Planning Feature |  00365 - Left Navigation Expand / Collapse on all pages" u="1"/>
        <s v="1.Reviewing &gt; Backend Development | S | 00052 - Add logic to redirect unauthenticated users to login" u="1"/>
        <s v="4.To Do &gt; BALLPARK - Development | M 00000 - Full story version 2" u="1"/>
        <s v="0.Done &gt; Backend Development | S 00171 - Set Expiration to 60 days" u="1"/>
        <s v="0.Done &gt; Feature Review |  | 00009 - Review of Hierarchical Class of Service (performance)" u="1"/>
        <s v="5.Open &gt; BALLPARK - Developer Support |  00000 - BALLPARK - Developer Support Task |  00045 - BEMISCP-11 Docs - BOL (SSRS - Can provide a copy of the BOL)" u="1"/>
        <s v="0.Done &gt; Backend Development | S 00010 - Migrate BIN Users" u="1"/>
        <s v="0.Done &gt; Alpha Test | XS 00182 - Alpha for Ethics and compliance page" u="1"/>
        <s v="2.To Review &gt; Sub-Task | S 00386 - Connect dev to AD" u="1"/>
        <s v="5.Open &gt; BALLPARK - Feature Review | S 00000 - Add version" u="1"/>
        <s v="3.Doing &gt; Alpha Test | 00505 - Verify 2FA functionality using multiple systems" u="1"/>
        <s v="5.Open &gt; BALLPARK - Tech Planning |  00000 - BALLPARK - Tech Planning Feature |  00509 - Download Invoice and BoL " u="1"/>
        <s v="5.Open &gt; Frontend Development | S 00602 - Development for - Fix issue with titles not being shown for image selector" u="1"/>
        <s v="0.Done &gt; Feature Review |  | 01833 - Review of Menu position does not remain closed when navigating from one page to another " u="1"/>
        <s v="0.Done &gt; Feature Review | S 01825 - Review of User agreement - BNA" u="1"/>
        <s v="0.Done &gt; Alpha Test | M 01885 - Alpha Test for Remove Buyer access to edit display settings" u="1"/>
        <s v="5.Open &gt; BALLPARK - Subtask | M | 00000 - Theme Dependency needs to be updated due to core changes" u="1"/>
        <s v="0.Done &gt; Frontend Development | XS 01210 - Fix CSS to align report landing page header" u="1"/>
        <s v="5.Open &gt; BALLPARK - Tech Planning | M 00000 - Performance Testing and Tunning" u="1"/>
        <s v="0.Done &gt; Tech Planning | M 01434 - Tech Planning - Review Order Data Sync and update" u="1"/>
        <s v="0.Done &gt; Feature Review | S 00622 - Review of Customer Site Template should have 'template' in name" u="1"/>
        <s v="5.Open &gt; BALLPARK - Developer Support | S 00000 - Pending notifications counter" u="1"/>
        <s v="5.Open &gt; BALLPARK - Feature Planning | XS 00000 - List shipments from specific Order" u="1"/>
        <s v="5.Open &gt; Sub-Task |  01071 - Determine if we need to recycle the helper portlet for this feature or not" u="1"/>
        <s v="5.Open &gt; BALLPARK - UX | S 00000 - WS Commons" u="1"/>
        <s v="0.Done &gt; QA |  00240 - QA for Press Releases Page" u="1"/>
        <s v="3.Doing &gt; Tech Planning | 00485 - Design Search Orders" u="1"/>
        <s v="4.To Do &gt; S | BALLPARK - Feature Review | 00000 - ShipTo Filter - change defaults and text." u="1"/>
        <s v="4.To Do &gt; S | BALLPARK - QA/UAT Support | 00000 - ShipTo Filter - change defaults and text." u="1"/>
        <s v="0.Done &gt; Alpha Test |  | 01153 - Alpha for LDAP bulk import cannot be disable if 2FA is enabled" u="1"/>
        <s v="5.Open &gt; BALLPARK - Feature Review |  00000 - BALLPARK - Feature Review Feature |  00535 - User Profile Dropdown" u="1"/>
        <s v="0.Done &gt; Backend Development |  | 00284 - Create order WS modules" u="1"/>
        <s v="4.To Do &gt; XS | BALLPARK - Developer Support 00000 - Carousel with three images and timer" u="1"/>
        <s v="0.Done &gt; Alpha Test |  | 00635 - Alpha for Orders - Move view details link below order Date" u="1"/>
        <s v="5.Open &gt; BALLPARK - Feature Review |  00000 - BALLPARK - Feature Review Bug |  00474 - SoyPortlet does not build on windows machine" u="1"/>
        <s v="3.Doing &gt; Backend Development | S | 00090 - Create mock pages" u="1"/>
        <s v="4.To Do &gt; QA | S | 03070 - QA for  BDT 489 - Portal LDAP configuration change" u="1"/>
        <s v="0.Done &gt; Backend Development | S 02801 - Automatically assign CSRs to Org Admin role for each Parent Location" u="1"/>
        <s v="0.Done &gt; Alpha Bug | M 02188 - Shipment Qty should be called Shipped Qty" u="1"/>
        <s v="5.Open &gt; Tech Planning | M 00549 - Prepare for QA setup on Bemis" u="1"/>
        <s v="0.Done &gt; Feature Review |  00775 - Review of View/Edit my User Profile" u="1"/>
        <s v="0.Done &gt; Feature Review |  00124 - Review of Story carrousel on homepage does not animate (zoom)" u="1"/>
        <s v="4.To Do &gt; M | BALLPARK - Subtask | 00000 - The User can not insert an amount - Internet Explorer V11- Personal Transfers" u="1"/>
        <s v="4.To Do &gt; S | BALLPARK - Development 00000 - Search function on menu bar" u="1"/>
        <s v="3.Doing &gt; Backend Development | M 00815 - Update SalesOrderResponse sample data and Order Model" u="1"/>
        <s v="0.Done &gt; Feature Review |  01159 - Review of Style and colors" u="1"/>
        <s v="0.Done &gt; Tech Planning | 00437 - Design Customer Profile WS Module" u="1"/>
        <s v="5.Open &gt; Sub-Task | S 01022 - What We Do: Other sub-menu in details page" u="1"/>
        <s v="0.Done &gt; QA | S 00835 - QA for Gradle task distBundleZip does not build/deploy themes" u="1"/>
        <s v="0.Done &gt; Feature Review | S 02428 - Review of 315 (BDT) - Hyperlinks not working on shipments page for Carrier" u="1"/>
        <s v="0.Done &gt; Tech Planning | M 02550 - Tech Planning for 388 (BDT) - Inventory Pg Standard Pallet Qty Rounding Issue" u="1"/>
        <s v="5.Open &gt; BALLPARK - Tech Planning | S 00000 - Footer" u="1"/>
        <s v="0.Done &gt; Alpha Test | S 02575 - Alpha for 394 (BDT) - Scheduled Releases Sub-Pg Bemis Line# Contains Leading Zeroes" u="1"/>
        <s v="0.Done &gt; Feature Review |  | 00460 - Review of Test stronger instance types to see relation to slow Liferay startup" u="1"/>
        <s v="3.Doing &gt; Sub-Task | M 00614 - Update parameters for Open and Closed Order Status Report on the Orders Landing Page" u="1"/>
        <s v="4.To Do &gt; S | BALLPARK - Feature Review | 00000 - As a CSR user, I can delete a document uploaded by a customer to a Document Library folder, so that I can remove outdated or irrelevant information" u="1"/>
        <s v="4.To Do &gt; S | BALLPARK - QA/UAT Support | 00000 - As a CSR user, I can delete a document uploaded by a customer to a Document Library folder, so that I can remove outdated or irrelevant information" u="1"/>
        <s v="0.Done &gt; Sub-Task | M 00060 - Create BIN Data Model Mapping" u="1"/>
        <s v="04.Doing &gt; Backend Development | 00434 - Add framework for Inventory Module" u="1"/>
        <s v="0.Done &gt; QA |  00440 - QA for Site map" u="1"/>
        <s v="4.Doing &gt; BALLPARK - Subtask | 00000 - Feature without assignee GSSDLC" u="1"/>
        <s v="0.Done &gt; Frontend Development | S 00290 - Format text and add links to image description" u="1"/>
        <s v="0.Done &gt; Frontend Development | S 00509 - Investors &gt; Adjust form for email subscription" u="1"/>
        <s v="0.Done &gt; Sub-Task |  00129 - Final Approval of the Orders Landing Page for IBB data fields" u="1"/>
        <s v="5.Open &gt; BALLPARK - Tech Planning | S | 00000 - Location selection persists between logout and login" u="1"/>
        <s v="0.Done &gt; QA | S 02246 - QA for Standard Pallet Qty should be N/A when batch line Pallet amount is N/A" u="1"/>
        <s v="3.Doing &gt; Backend Development | S 00863 - Update shipment data sync" u="1"/>
        <s v="06.Open &gt; Feature Planning | 00482 - Coordinate steps needed to reset environments for testing." u="1"/>
        <s v="0.Cancelled &gt; Frontend Development | M 01221 - Development for - Search in Locations filter fails when no location match is found" u="1"/>
        <s v="2.To Review &gt; Backend Development | 00438 - Create stubs module for Customer Profile updates" u="1"/>
        <s v="0.Done &gt; Feature Review |  | 01196 - Review of Entries on the Release Page are not displaying " u="1"/>
        <s v="0.Done &gt; Alpha Test |  01601 - Alpha for CSR- editing buyer profile" u="1"/>
        <s v="0.Done &gt; Alpha Test | M 00746 - Alpha for View/Edit my User Profile" u="1"/>
        <s v="0.Done &gt; Feature Review |  | 00496 - Review of Create a sign in page" u="1"/>
        <s v="0.Done &gt; Feature Review | S 00159 - Review of Menu not working when on mobile mode" u="1"/>
        <s v="0.Done &gt; QA |  | 00342 - QA for Carousel for full story pages" u="1"/>
        <s v="4.To Do &gt; BALLPARK - Alpha Test | XS 00000 - Suppliers Overview" u="1"/>
        <s v="5.Open &gt; BALLPARK - Subtask | M 00000 - Release Report" u="1"/>
        <s v="0.Cancelled &gt; Backend Development | M 02598 - Update policy" u="1"/>
        <s v="06.Open &gt; UX | 00108 - Shipment Landing Page Wireframe Review - Business" u="1"/>
        <s v="0.Done &gt; Tech Planning | S 02785 - 416 (BDT) - Evaluate Order Pg Shipment Qty Missing" u="1"/>
        <s v="5.Open &gt; BALLPARK - Feature Review |  00000 - BALLPARK - Feature Review Feature |  00515 - Report Definition Parsing" u="1"/>
        <s v="4.To Do &gt; QA | S 01137 - QA for Add open condition to Search Orders" u="1"/>
        <s v="0.Done &gt; Sub-Task | S 00142 - Set LDAP configurations for AD integration" u="1"/>
        <s v="5.Open &gt; BALLPARK - Alpha Test |  00000 - BALLPARK - Alpha Test Task |  00013 - BEMISCP-11 Terms &amp; Condition docs (site)(by customer specific)" u="1"/>
        <s v="5.Open &gt; BALLPARK - QA Support |  00000 - BALLPARK - QA Support Task |  00013 - BEMISCP-11 Terms &amp; Condition docs (site)(by customer specific)" u="1"/>
        <s v="0.Done &gt; QA |  00486 - QA for Search function on menu bar" u="1"/>
        <s v="4.To Do &gt; S | BALLPARK - Alpha Test | 00000 - Add SCORM support" u="1"/>
        <s v="5.Open &gt; BALLPARK - Feature Review | S 00000 - Search on Landing page" u="1"/>
        <s v="5.Open &gt; BALLPARK - Tech Planning | S | 00000 - Releases landing page" u="1"/>
        <s v="0.Done &gt; Alpha Test | S 02418 - Alpha for Portal Error Handling" u="1"/>
        <s v="0.Done &gt; Sub-Task |  | 00263 - Debug why service is not working on initial build" u="1"/>
        <s v="5.Open &gt; BALLPARK - Feature Review | S 00000 - Notify Google LMS of Group events" u="1"/>
        <s v="4.To Do &gt; XS | BALLPARK - Subtask | 00000 - Enable log4j debug on Bemis Dev" u="1"/>
        <s v="0.Done &gt; QA |  01810 - QA for Remove default e-mail suffix from login page" u="1"/>
        <s v="0.Done &gt; Feature Review |  00009 - Review of Hierarchical Class of Service (performance)" u="1"/>
        <s v="0.Done &gt; Alpha Test | S 00122 - Alpha for Story carrousel on homepage does not animate (zoom)" u="1"/>
        <s v="4.To Do &gt; S | BALLPARK - Alpha Test | 00000 - View closed orders in Order Views" u="1"/>
        <s v="5.Open &gt; BALLPARK - Alpha Test | S 00000 - Parent Customer Profile name displayed is incorrect" u="1"/>
        <s v="5.Open &gt; BALLPARK - QA Support | S 00000 - Parent Customer Profile name displayed is incorrect" u="1"/>
        <s v="0.Done &gt; Tech Planning | M 01752 - Tech planning for Edit Links on the User profile view are not visible with menu expanded" u="1"/>
        <s v="5.Open &gt; Tech Planning | M 01567 - Tech Planning for default Sort on Orders Landing Page display" u="1"/>
        <s v="4.To Do &gt; BALLPARK - Tech Planning | L 00000 - Shipment Search" u="1"/>
        <s v="3.Doing &gt; Backend Development | 00460 - Implement Order DataSync" u="1"/>
        <s v="3.Doing &gt; Backend Development | S 00752 - Create mockdata module" u="1"/>
        <s v="0.Done &gt; Alpha Test |  | 01255 - Alpha for CSR should have access to limited control panel " u="1"/>
        <s v="0.Done &gt; QA | S 00356 - QA for Building Solutions" u="1"/>
        <s v="0.Done &gt; Feature Review |  | 00212 - Review of Company profile page" u="1"/>
        <s v="5.Open &gt; BALLPARK - Feature Planning | S 00000 - Add expiration date" u="1"/>
        <s v="5.Open &gt; BALLPARK - Feature Review | S | 00000 - Add expiration date" u="1"/>
        <s v="0.Done &gt; Feature Planning | S 00226 - Filter Orders by user Locations" u="1"/>
        <s v="0.Done &gt; Feature Review |  00899 - Review of Customer - Org - Permissions" u="1"/>
        <s v="5.Open &gt; BALLPARK - Alpha Test |  00000 - BALLPARK - Alpha Test Feature |  00077 - Import Users and Groups from AD" u="1"/>
        <s v="5.Open &gt; BALLPARK - QA Support |  00000 - BALLPARK - QA Support Feature |  00077 - Import Users and Groups from AD" u="1"/>
        <s v="5.Open &gt; BALLPARK - Tech Planning |  00000 - BALLPARK - Tech Planning Task |  00037 - BEMISCP-11 Entitlements - Proc Mgr - Negotiations - CRM" u="1"/>
        <s v="4.To Do &gt; S | BALLPARK - Alpha Test | 00000 - View Orders for a specific Cust Item" u="1"/>
        <s v="4.To Do &gt; S | BALLPARK - Subtask | 00000 - BEMISCP-11 Logistics - Product in transit" u="1"/>
        <s v="0.Done &gt; QA | S 00386 - QA for Sustainable Sourcing" u="1"/>
        <s v="0.Done &gt; QA | S 00089 - QA for Carousel with three images and timer" u="1"/>
        <s v="0.Done &gt; Alpha Bug | M 01141 - Deleting a users organization does not remove the site membership " u="1"/>
        <s v="0.Done &gt; Alpha Test | S 02912 - Alpha for (BDT 467) - Releases and Shipments do not display for new customer setup " u="1"/>
        <s v="5.Open &gt; BALLPARK - Feature Planning |  00000 - BALLPARK - Feature Planning Task |  00259 - Customer Site Template should have 'template' in name" u="1"/>
        <s v="1.Reviewing &gt; Backend Development | M 01581 - Update existing Report Definitions parmeters/fields" u="1"/>
        <s v="5.Open &gt; BALLPARK - UX |  00000 - BALLPARK - UX Feature |  00352 - Location selection persists between logout and login" u="1"/>
        <s v="1.Reviewing &gt; Backend Development | S 00524 - Order Status Report - Backend Dev" u="1"/>
        <s v="4.To Do &gt; BALLPARK - Tech Planning | XS 00000 - Modern tile with &quot;MORE&quot; animation" u="1"/>
        <s v="4.To Do &gt; S | BALLPARK - Feature Review 00000 - Modern tile with &quot;MORE&quot; animation" u="1"/>
        <s v="4.To Do &gt; S | BALLPARK - QA/UAT Support 00000 - Modern tile with &quot;MORE&quot; animation" u="1"/>
        <s v="4.To Do &gt; XS | BALLPARK - Tech Planning 00000 - Modern tile with &quot;MORE&quot; animation" u="1"/>
        <s v="0.Done &gt; Task | 00069 - BEMISCP-11 CSR notifications" u="1"/>
        <s v="0.Done &gt; Feature Review |  | 00976 - Review of Customer site template" u="1"/>
        <s v="4.To Do &gt; Frontend Development | M 00462 - Create page to show Inventory View for Item" u="1"/>
        <s v="4.To Do &gt; S | BALLPARK - Feature Review | 00000 - As a CSR, I can run and view the 5 internal and 4 external reports available to me, so that I can see my customer data in report format" u="1"/>
        <s v="4.To Do &gt; S | BALLPARK - QA/UAT Support | 00000 - As a CSR, I can run and view the 5 internal and 4 external reports available to me, so that I can see my customer data in report format" u="1"/>
        <s v="4.To Do &gt; Sub-Task | S | 00044 - OpenID Integration - Feature Planning" u="1"/>
        <s v="4.To Do &gt; Tech Planning | S 00008 - Expiration Date - Feature Planning" u="1"/>
        <s v="0.Done &gt; Feature Review |  00361 - Review of About Us &gt; Position Papers" u="1"/>
        <s v="0.Done &gt; Alpha Test |  01953 - Alpha for Update User Creation Test Scripts and customer LARs " u="1"/>
        <s v="0.Done &gt; Feature Review | S 02441 - Review of 268 (BDT) - Missing Open Scheduled Release Info" u="1"/>
        <s v="0.Done &gt; Feature Review | S 02479 - Review of 261 (BDT) - Missing Open Scheduled Release Info" u="1"/>
        <s v="0.Done &gt; Feature Review |  | 00361 - Review of About Us &gt; Position Papers" u="1"/>
        <s v="0.Done &gt; QA | S 02066 - QA for Login in container errors block login input" u="1"/>
        <s v="4.To Do &gt; QA | S 02924 - QA for (BDT 467) - Releases and Shipments do not display for new customer setup " u="1"/>
        <s v="4.To Do &gt; S | BALLPARK - Subtask | 00000 - BEMISCP-11 Terms &amp; Condition docs (site)(by customer specific)" u="1"/>
        <s v="3.Doing &gt; Alpha Test | M 00748 - Alpha for View/Edit User Profile" u="1"/>
        <s v="0.Done &gt; Feature Review |  | 01501 - Review of Cancel button on Locations filter does not work " u="1"/>
        <s v="0.Done &gt; Feature Review |  00581 - Review of Change Reports page &quot;SEC Filings&quot; section to open in a new tab" u="1"/>
        <s v="4.To Do &gt; BALLPARK - Alpha Test | S 00000 - Full story version 2" u="1"/>
        <s v="5.Open &gt; BALLPARK - Feature Review | S | 00000 - Add SCORM support" u="1"/>
        <s v="0.Done &gt; QA | S 02730 - QA for 332 (BDT) - Schedule Line View Details Link Missing for some records" u="1"/>
        <s v="0.Done &gt; Backend Development | XS 00831 - Fix Two Factor configuration category" u="1"/>
        <s v="2.To Review &gt; Backend Development | M 01691 - Replicate Order Sync refactoring for Shipment" u="1"/>
        <s v="0.Done &gt; QA |  | 01368 - QA for Shipment Card Item Detail Box Scrolling Bar" u="1"/>
        <s v="0.Done &gt; Feature Review | S 00109 - Review of Webcontent - Investors to Key Statistics" u="1"/>
        <s v="4.To Do &gt; S | BALLPARK - Feature Review | 00000 - As a Sales Regional Manager, I can view a list of customers and select one or more, so that I can selectively view information pertaining to a specific customer or sub-organization within the customer" u="1"/>
        <s v="4.To Do &gt; S | BALLPARK - QA/UAT Support | 00000 - As a Sales Regional Manager, I can view a list of customers and select one or more, so that I can selectively view information pertaining to a specific customer or sub-organization within the customer" u="1"/>
        <s v="5.Open &gt; BALLPARK - UX | S 00000 - Search User Profiles" u="1"/>
        <s v="0.Done &gt; Backend Development | M 02211 - Change MAD calculation logic" u="1"/>
        <s v="0.Done &gt; Alpha Test |  | 01591 - Alpha for Customer Data Sync is checking wrong address for validity" u="1"/>
        <s v="0.Done &gt; QA | XS 02163 - QA for 252 (BDT) - Order Pg View Details 0 Confirmed Qty Should Not Be Displayed" u="1"/>
        <s v="3.Doing &gt; Sub-Task | 00142 - Set LDAP configurations for AD integration" u="1"/>
        <s v="0.Done &gt; Feature Review | S 01394 - Review of Do not display Schedule Lines when confirmedQty = 0 on Orders Landing  Page" u="1"/>
        <s v="5.Open &gt; Sub-Task | M | 01099 - UserLiferayServiceImpl.java" u="1"/>
        <s v="4.To Do &gt; S | BALLPARK - Alpha Test | 00000 - REST service for Enhanced Groups" u="1"/>
        <s v="0.Done &gt; Feature Review | S 01712 - Review of Ship To Filter Issue with Name Format and number of items" u="1"/>
        <s v="5.Open &gt; BALLPARK - Developer Support |  00000 - BALLPARK - Developer Support Feature |  00231 - Show Open Demand and On Hand Qty for Item." u="1"/>
        <s v="5.Open &gt; Alpha Bug | M 00669 - Password Criteria is not visible in the UI for the user" u="1"/>
        <s v="0.Done &gt; Feature Review | S 00698 - Review of DataSync background tasks are not being cleaned up from DB when successfully completed" u="1"/>
        <s v="4.To Do &gt; M | BALLPARK - Development 00000 - Effects on the &quot;MORE&quot; button" u="1"/>
        <s v="5.Open &gt; BALLPARK - Alpha Test |  00000 - BALLPARK - Alpha Test Feature |  00372 - *DUPLICATE* As a buyer, I can see updates to my customer profile screens when the IBB sends an update, so that I can have the most current information" u="1"/>
        <s v="5.Open &gt; BALLPARK - QA Support |  00000 - BALLPARK - QA Support Feature |  00372 - *DUPLICATE* As a buyer, I can see updates to my customer profile screens when the IBB sends an update, so that I can have the most current information" u="1"/>
        <s v="0.Done &gt; QA | S 01904 - QA for User Edit Profile not working" u="1"/>
        <s v="4.To Do &gt; S | BALLPARK - Feature Review | 00000 - Product landing page" u="1"/>
        <s v="4.To Do &gt; S | BALLPARK - Feature Review | 00000 - Sort on Landing page" u="1"/>
        <s v="4.To Do &gt; S | BALLPARK - QA/UAT Support | 00000 - Product landing page" u="1"/>
        <s v="4.To Do &gt; S | BALLPARK - QA/UAT Support | 00000 - Sort on Landing page" u="1"/>
        <s v="5.Open &gt; BALLPARK - Alpha Test | M 00000 - Customer Profile updates from IBB" u="1"/>
        <s v="5.Open &gt; BALLPARK - QA Support | S 00000 - Customer Profile updates from IBB" u="1"/>
        <s v="5.Open &gt; BALLPARK - Feature Planning |  00000 - BALLPARK - Feature Planning Feature |  00271 - Search for User Profile Details" u="1"/>
        <s v="5.Open &gt; BALLPARK - Feature Review |  00000 - BALLPARK - Feature Review Feature |  00269 - Search for Customer Profile Details" u="1"/>
        <s v="5.Open &gt; BALLPARK - Developer Support |  00000 - BALLPARK - Developer Support Feature |  00055 - Access shipper's website clicking shipper's name" u="1"/>
        <s v="5.Open &gt; BALLPARK - Feature Review | S | 00000 - Add version" u="1"/>
        <s v="0.Done &gt; Backend Development | M 02192 - Trigger data sync manually" u="1"/>
        <s v="0.Done &gt; Alpha Test | S 02365 - Alpha for IBB Data Sync Performance " u="1"/>
        <s v="0.Done &gt; Frontend Development | M 00490 - Multilocation filter - Frontend" u="1"/>
        <s v="0.Done &gt; Backend Development | M 02005 - Log data sync messages to a seperate file" u="1"/>
        <s v="5.Open &gt; BALLPARK - Alpha Test | S 00000 - View Customer Profile" u="1"/>
        <s v="5.Open &gt; BALLPARK - QA Support | S 00000 - View Customer Profile" u="1"/>
        <s v="5.Open &gt; UX | 00451 - Create wireframes for editing user profile" u="1"/>
        <s v="0.Done &gt; Alpha Test |  | 00754 - Alpha for Fix Gradle theme build " u="1"/>
        <s v="0.Done &gt; Frontend Development | M 01062 - Customer Profile View - mobile responsive design" u="1"/>
        <s v="06.Open &gt; Frontend Development | 00449 - Link the &quot;Change my password&quot; text to the change password screen." u="1"/>
        <s v="5.Open &gt; BALLPARK - Tech Planning |  00000 - BALLPARK - Tech Planning Task |  00025 - BEMISCP-11 Consignment - Make and Hold Aging" u="1"/>
        <s v="4.To Do &gt; Alpha Test | S 01482 - Alpha for Welcome Name Banner" u="1"/>
        <s v="5.Open &gt; BALLPARK - Development |  00000 - BALLPARK - Development Task |  00072 - Where to get Actual/Standard pallet quantity for rolls/boxes/cartons" u="1"/>
        <s v="5.Open &gt; BALLPARK - Tech Planning | S 00000 - Sort Orders by Specific Fields" u="1"/>
        <s v="4.To Do &gt; M | BALLPARK - Subtask | 00000 - Bad style of all the Radio button and Check box" u="1"/>
        <s v="4.To Do &gt; BALLPARK - Developer Support | S 00000 - Hide Pricing Fields for Logistics, Co-Packer, and Quality roles" u="1"/>
        <s v="5.Open &gt; BALLPARK - QA Support | S 00000 - (BDT 467) - Releases and Shipments do not display for new customer setup " u="1"/>
        <s v="0.Done &gt; Alpha Test | S 00880 - Alpha for Logon with incorrect password doesn't fail immediately with 2FA enabled" u="1"/>
        <s v="5.Open &gt; BALLPARK - Alpha Test |  00000 - BALLPARK - Alpha Test Task |  00067 - BEMISCP-11 Document Metadata Extraction Strategy" u="1"/>
        <s v="5.Open &gt; BALLPARK - QA Support |  00000 - BALLPARK - QA Support Task |  00067 - BEMISCP-11 Document Metadata Extraction Strategy" u="1"/>
        <s v="0.Done &gt; Sub-Task | M 00619 - Add Default Search Action" u="1"/>
        <s v="0.Done &gt; QA | M 01827 - QA for User Agreement" u="1"/>
        <s v="4.To Do &gt; QA | S 02287 - QA for Switch to SOAP calls" u="1"/>
        <s v="4.To Do &gt; S | BALLPARK - Alpha Test | 00000 - Re-Order" u="1"/>
        <s v="0.Done &gt; Feature Review | S 01600 - Review of Buyer - Security" u="1"/>
        <s v="5.Open &gt; Feature Review | 00390 L - Review code for Order WS Module" u="1"/>
        <s v="5.Open &gt; Feature Review | L 00390 - Review code for Order WS Module" u="1"/>
        <s v="0.Done &gt; Feature Review | S 01376 - Review of All Reports- Default Column Fields " u="1"/>
        <s v="5.Open &gt; UX | S 01576 - Design user-friendly error page" u="1"/>
        <s v="4.To Do &gt; Developer Support | 00000 - BALLPARK OF Developer Support" u="1"/>
        <s v="5.Open &gt; BALLPARK - Developer Support | S 00000 - Carrier website link" u="1"/>
        <s v="5.Open &gt; BALLPARK - Developer Support | S 00000 - Link from Bemis Logo" u="1"/>
        <s v="0.Done &gt; Backend Development | XS 02181 - Update ShipTo Filter list with every search" u="1"/>
        <s v="0.Done &gt; Feature Review | S 01740 - Review of Customer logo is not displayed on parent or child location dashboards" u="1"/>
        <s v="2.To Review &gt; Backend Development | S 01521 - Change default selected From and To dates in the Report Generation Request window" u="1"/>
        <s v="0.Done &gt; Feature Review |  00383 - Review of Reports Page" u="1"/>
        <s v="5.Open &gt; BALLPARK - Alpha Test | S 00000 - Buyer View of Customer Profile" u="1"/>
        <s v="5.Open &gt; BALLPARK - Feature Planning |  00000 - View/Edit my User Profile" u="1"/>
        <s v="5.Open &gt; BALLPARK - QA Support | S 00000 - Buyer View of Customer Profile" u="1"/>
        <s v="0.Done &gt; Feature Review |  | 01628 - Review of BIT-129 Invoice Report Field" u="1"/>
        <s v="0.Done &gt; QA |  00354 - QA for Key Company Data" u="1"/>
        <s v="4.To Do &gt; S | BALLPARK - Subtask | 00000 - BEMISCP-11 Reports - Partial Pallets, Pending Releases (date/value)" u="1"/>
        <s v="3.Doing &gt; Frontend Development | M 00643 - Develop Edit Profile - change my picture tab" u="1"/>
        <s v="4.To Do &gt; Sub-Task | M 01032 - Add support for auto creation of customer sites when importing LAR" u="1"/>
        <s v="4.To Do &gt; QA | S 00242 - QA for Sustainability Overview" u="1"/>
        <s v="5.Open &gt; BALLPARK - UX | S 00000 - Sort Orders by Specific Fields" u="1"/>
        <s v="5.Open &gt; BALLPARK - Development |  00000 - BALLPARK - Development Feature |  00276 - Search on Landing page" u="1"/>
        <s v="5.Open &gt; BALLPARK - Alpha Test |  00000 - BALLPARK - Alpha Test Task |  00040 - BEMISCP-11 Logistics - Product in transit" u="1"/>
        <s v="5.Open &gt; BALLPARK - QA Support |  00000 - BALLPARK - QA Support Task |  00040 - BEMISCP-11 Logistics - Product in transit" u="1"/>
        <s v="5.Open &gt; BALLPARK - Developer Support | S 00000 - Search Customer Profiles" u="1"/>
        <s v="5.Open &gt; BALLPARK - Feature Planning |  00000 - Populate Customer Profiles" u="1"/>
        <s v="0.Done &gt; Alpha Test | S 01328 - Alpha for The ... next to the BEmis Order number does not expand to show the full line" u="1"/>
        <s v="0.Done &gt; Feature Review | S 02252 - Review of 308 (BDT) - Orders page- iphone words in view detail spilling below allotted space" u="1"/>
        <s v="5.Open &gt; BALLPARK - Tech Planning |  00000 - BALLPARK - Tech Planning Task |  00033 - BEMISCP-11 Handling/communication of obsolete items &amp; part number relationships" u="1"/>
        <s v="4.To Do &gt; BALLPARK - Development | XS 00000 - Create a sign in page" u="1"/>
        <s v="3.Doing &gt; Frontend Development | M 00389 - Orders Landing Page - UI" u="1"/>
        <s v="4.To Do &gt; Tech Planning | M 01564 - Tech planning to identify root cause" u="1"/>
        <s v="0.Done &gt; Feature Review |  | 01663 - Review of Create Page for CSRs to View Customer Locations " u="1"/>
        <s v="4.To Do &gt; QA | S 00099 - QA for Asset publisher layout" u="1"/>
        <s v="4.To Do &gt; Backend Development | M 00032 - Implement Single Sign Off" u="1"/>
        <s v="5.Open &gt; BALLPARK - Alpha Test |  00000 - Shipment updates from IBB" u="1"/>
        <s v="5.Open &gt; BALLPARK - Alpha Test | S 00000 - Release updates from IBB" u="1"/>
        <s v="5.Open &gt; BALLPARK - QA Support |  00000 - Shipment updates from IBB" u="1"/>
        <s v="5.Open &gt; BALLPARK - QA Support | S 00000 - Release updates from IBB" u="1"/>
        <s v="5.Open &gt; BALLPARK - Subtask | M | 00000 - Shipment updates from IBB" u="1"/>
        <s v="5.Open &gt; BALLPARK - UX |  00000 - Customer Profile updates from IBB" u="1"/>
        <s v="4.To Do &gt; Alpha Test |  00761 - Alpha for Impersonated User hits error" u="1"/>
        <s v="0.Done &gt; Backend Development | M 00879 - Add Page for On Hand Inventory" u="1"/>
        <s v="0.Done &gt; QA | S 01498 - QA for Hide Edit options that Buyers do not have access to " u="1"/>
        <s v="0.Done &gt; Frontend Development | S 00380 - Adjust layout of stock ticker in different screen sizes" u="1"/>
        <s v="4.To Do &gt; QA | M 00627 - QA for Search Implementation for Orders" u="1"/>
        <s v="5.Open &gt; BALLPARK - UX | XS 00000 - Search for User Profile Details" u="1"/>
        <s v="0.Done &gt; Frontend Development | M 01055 - Updates to Bemis Portal Header " u="1"/>
        <s v="4.To Do &gt; S | BALLPARK - Subtask | 00000 - Research changing background for web content editor" u="1"/>
        <s v="0.Done &gt; Feature Review | S | 02952 - Review of 470 (BDT) Updates to Consignment logic - Completed Shipments Sub-page shipped qty mismatched" u="1"/>
        <s v="0.Done &gt; QA |  | 00368 - QA for Include videos on the full story page" u="1"/>
        <s v="4.To Do &gt; M | BALLPARK - Subtask | 00000 - Packing List Report - SSRS" u="1"/>
        <s v="5.Open &gt; Frontend Development | XS 00254 - Add behavior to concrete incubator link" u="1"/>
        <s v="0.Done &gt; Sub-Task | M 00624 - Provide Customer and User data for initial migration." u="1"/>
        <s v="5.Open &gt; BALLPARK - Alpha Test |  00000 - Create data sync process to bulk upload data from IBB" u="1"/>
        <s v="5.Open &gt; BALLPARK - QA Support |  00000 - Create data sync process to bulk upload data from IBB" u="1"/>
        <s v="5.Open &gt; BALLPARK - Subtask | S | 00000 - Create data sync process to bulk upload data from IBB" u="1"/>
        <s v="0.Done &gt; Alpha Test |  | 01888 - Alpha for 202 (BDT) Remove the optional column order up and down arrows from 2 reports" u="1"/>
        <s v="0.Done &gt; QA | M 00943 - QA for Release Report" u="1"/>
        <s v="0.Done &gt; Backend Development | M 01708 - Carrier List Changes" u="1"/>
        <s v="4.To Do &gt; L | BALLPARK - Subtask | 00000 - Setup Dev Infrasctructure" u="1"/>
        <s v="4.To Do &gt; Alpha Test | S 01660 - Alpha for Formatting Error when Resizing" u="1"/>
        <s v="06.Open &gt; Frontend Development | 00426 - Add UI support for linking Number Quantity to Inventory Page" u="1"/>
        <s v="5.Open &gt; QA | M 01175 - QA for Footer" u="1"/>
        <s v="0.Done &gt; Alpha Test |  00312 - Alpha for White spaces above images in story pages template 2" u="1"/>
        <s v="5.Open &gt; BALLPARK - Tech Planning |  00000 - BALLPARK - Tech Planning Task |  00067 - BEMISCP-11 Document Metadata Extraction Strategy" u="1"/>
        <s v="4.To Do &gt; BALLPARK - Alpha Test | S 00000 - View closed orders in Order Views" u="1"/>
        <s v="4.To Do &gt; S | BALLPARK - Feature Review | 00000 - Glyph errors in logs when resetting file previews" u="1"/>
        <s v="4.To Do &gt; S | BALLPARK - QA/UAT Support | 00000 - Glyph errors in logs when resetting file previews" u="1"/>
        <s v="0.Cancelled &gt; Alpha Test | S 02067 - Alpha for 195 (BDT) Documents- unable to download; CSR and buyer view" u="1"/>
        <s v="0.Done &gt; Feature Review |  02955 - Review of IBB configs need to be updated to use a different service account on QA" u="1"/>
        <s v="0.Done &gt; QA |  01136 - QA for Checkboxes for Locations in filter do not show " u="1"/>
        <s v="0.Done &gt; QA | S 02064 - QA for 218 (BDT) Theme My Company Locations Font Color" u="1"/>
        <s v="5.Open &gt; BALLPARK - Feature Planning |  00000 - Link &quot;Number of items Pending Ship&quot; from Orders Detail to the &quot;Item detail Pending Shipment&quot; page" u="1"/>
        <s v="0.Done &gt; QA | M 00747 - QA for View/Edit my User Profile" u="1"/>
        <s v="0.Done &gt; Feature Review | S 00404 - Review of Add Basic auth for QA environment" u="1"/>
        <s v="0.Done &gt; Backend Development |  00010 - Migrate BIN Users" u="1"/>
        <s v="0.Done &gt; Backend Development | 00010  - Migrate BIN Users" u="1"/>
        <s v="0.Done &gt; Alpha Test | M 00715 - Alpha for Search Orders by Indexed fields" u="1"/>
        <s v="5.Open &gt; Ballpark - Demand | S | 00000 - Dummy Activity of Tools - Sizing" u="1"/>
        <s v="0.Done &gt; QA | S 01532 - QA for Missing Address should be empty" u="1"/>
        <s v="0.Cancelled &gt; Sub-Task |  | 00152 - Approve customer hierarchy filter mockup" u="1"/>
        <s v="2.To Review &gt; Frontend Development | S 01578 - Create user-friendly error page" u="1"/>
        <s v="0.Done &gt; Alpha Test | S 00871 - Alpha for Order Description not wrapping correctly" u="1"/>
        <s v="4.To Do &gt; S | BALLPARK - Subtask | 00000 - A learner should be able to see the private page if he/she has the permission for that page" u="1"/>
        <s v="5.Open &gt; Feature Planning | 00436 - Determine Customer Profile data" u="1"/>
        <s v="0.Done &gt; Alpha Test |  01754 - Alpha for User Agreement link does not show content" u="1"/>
        <s v="5.Open &gt; BALLPARK - Feature Planning |  00000 - BALLPARK - Feature Planning Feature |  00244 - Link &quot;Number Quantity on Hand&quot; from the Order Detail to the &quot;Item detail On-Hand Inventory&quot;" u="1"/>
        <s v="0.Done &gt; QA |  | 01538 - QA for Time, status and report freezes" u="1"/>
        <s v="3.Doing &gt; Alpha Test | S 00980 - Alpha for List shipments from specific Order" u="1"/>
        <s v="5.Open &gt; Pull Request Review | 00439 - Review WS stub module for Customer Profile updates" u="1"/>
        <s v="0.Done &gt; Feature Review |  00355 - Review of Building Solutions" u="1"/>
        <s v="0.Done &gt; Feature Review |  | 00434 - Review of Global Solutions" u="1"/>
        <s v="5.Open &gt; BALLPARK - UX |  00000 - BALLPARK - UX Feature |  00254 - View/Edit my User Profile" u="1"/>
        <s v="5.Open &gt; BALLPARK - Developer Support |  00000 - BALLPARK - Developer Support Feature |  00514 - Release Report" u="1"/>
        <s v="5.Open &gt; BALLPARK - Developer Support | S 00000 - Release Search" u="1"/>
        <s v="5.Open &gt; BALLPARK - Feature Planning | XS 00000 - Release Search" u="1"/>
        <s v="0.Done &gt; QA | S 01637 - QA for Customer Site Template was not updated correctly" u="1"/>
        <s v="5.Open &gt; BALLPARK - Developer Support |  00000 - BALLPARK - Developer Support Feature |  00367 - Welcome screen / landing page" u="1"/>
        <s v="4.To Do &gt; S | BALLPARK - Feature Review | 00000 - As a buyer, I can be linked to webcenter/solutioncenter when viewing a product detail, so that I can see the details of graphics status" u="1"/>
        <s v="4.To Do &gt; S | BALLPARK - QA/UAT Support | 00000 - As a buyer, I can be linked to webcenter/solutioncenter when viewing a product detail, so that I can see the details of graphics status" u="1"/>
        <s v="0.Done &gt; QA | S 02402 - QA for Multiple threads may cause NTLM errors in DataSync" u="1"/>
        <s v="0.Done &gt; Tech Planning | M 01785 - Tech Planning for Improve data display on all pages " u="1"/>
        <s v="5.Open &gt; BALLPARK - UX |  00000 - BALLPARK - UX Feature |  00206 - Populate Customer Profiles" u="1"/>
        <s v="5.Open &gt; BALLPARK - Alpha Test | S 00000 - Create Google CI" u="1"/>
        <s v="5.Open &gt; BALLPARK - QA Support | S 00000 - Create Google CI" u="1"/>
        <s v="5.Open &gt; BALLPARK - Tech Planning |  00000 - BALLPARK - Tech Planning Feature |  00377 - Generate Shipping Reports" u="1"/>
        <s v="5.Open &gt; BALLPARK - Developer Support |  00000 - BALLPARK - Developer Support Task |  00065 - BEMISCP-11 Custom reports investigation" u="1"/>
        <s v="3.Doing &gt; Backend Development | S 00037 - Add status to Site service" u="1"/>
        <s v="4.To Do &gt; S | BALLPARK - Feature Review | 00000 - Notes create/edit - CSR view" u="1"/>
        <s v="4.To Do &gt; S | BALLPARK - QA/UAT Support | 00000 - Notes create/edit - CSR view" u="1"/>
        <s v="5.Open &gt; BALLPARK - Feature Planning |  00000 - *DELETE* User Profile updates from IBB" u="1"/>
        <s v="0.Done &gt; Alpha Test | S 02262 - Alpha for 330 (BDT) - Order Pg Bemis Product ID missing" u="1"/>
        <s v="3.Doing &gt; Sub-Task | L 00081 - Scrum master - January - 16 to 31" u="1"/>
        <s v="0.Done &gt; Tech Planning | M 00676 - Access to BIND System for BoL and Invoice data" u="1"/>
        <s v="4.To Do &gt; Backend Development | L 00587 - Implement multi faceted search for orders" u="1"/>
        <s v="0.Done &gt; Feature Review |  00877 - Review of Arrow Font Size on Releases Page is too small" u="1"/>
        <s v="4.To Do &gt; S | BALLPARK - Feature Review | 00000 - Link Product Id in Orders Detail to Product Spec Page." u="1"/>
        <s v="5.Open &gt; BALLPARK - Alpha Test |  00000 - BALLPARK - Alpha Test Feature |  00213 - Pending notifications counter" u="1"/>
        <s v="5.Open &gt; BALLPARK - QA Support |  00000 - BALLPARK - QA Support Feature |  00213 - Pending notifications counter" u="1"/>
        <s v="0.Done &gt; Feature Review | S 01768 - Review of Update the Footer Content " u="1"/>
        <s v="0.Done &gt; Feature Review | S 00124 - Review of Story carrousel on homepage does not animate (zoom)" u="1"/>
        <s v="0.Done &gt; Feature Review |  01282 - Review of My Locations navigation on Mobile view is not working" u="1"/>
        <s v="4.To Do &gt; Alpha Test | S 01686 - Alpha for Update the report that is called from the Open Order Landing Page" u="1"/>
        <s v="5.Open &gt; BALLPARK - Tech Planning |  00000 - BALLPARK - Tech Planning Task |  00020 - BEMISCP-11 Portal Admin / Power Users" u="1"/>
        <s v="0.Done &gt; Sub-Task | M 00432 - Transition internal CI to Windows VM" u="1"/>
        <s v="5.Open &gt; BALLPARK - Alpha Test | S 00000 - CI server setup" u="1"/>
        <s v="5.Open &gt; BALLPARK - QA Support | S 00000 - CI server setup" u="1"/>
        <s v="0.Done &gt; QA | M 01105 - QA for Import User and Groups from AD" u="1"/>
        <s v="4.To Do &gt; Alpha Test | S 01471 - Alpha for Column picks disappear in report form" u="1"/>
        <s v="0.Done &gt; QA | S 02780 - QA for Buyers need to have ability to delete for specific folders " u="1"/>
        <s v="0.Done &gt; Tech Planning | S 02777 - Tech Planning for Udate the CSR Permissions to be organization based" u="1"/>
        <s v="05.To Do &gt; Sub-Task | 00386 - Connect dev to AD" u="1"/>
        <s v="3.Doing &gt; Frontend Development | M 00129 - Adjust homepage layout in different screen resolutions" u="1"/>
        <s v="5.Open &gt; BALLPARK - Alpha Test |  00000 - BALLPARK - Alpha Test Feature |  00272 - Browse User Profile" u="1"/>
        <s v="5.Open &gt; BALLPARK - QA Support |  00000 - BALLPARK - QA Support Feature |  00272 - Browse User Profile" u="1"/>
        <s v="4.To Do &gt; Alpha Test | S 00182 - Alpha for Ethics and compliance page" u="1"/>
        <s v="0.Done &gt; Alpha Test |  | 01288 - Alpha for Fix sort order column names" u="1"/>
        <s v="0.Done &gt; Frontend Development | S 00494 - View Shipments - Frontend Updates" u="1"/>
        <s v="0.Done &gt; Alpha Test |  | 01129 - Alpha for Entries on the Release Page are not displaying " u="1"/>
        <s v="0.Done &gt; Alpha Test | S 01781 - Alpha for Fixes needed for View Details dropdown desktop and mobile views" u="1"/>
        <s v="0.Done &gt; Frontend Development | M 01772 - Fixes needed for View Details dropdown desktop and mobile views" u="1"/>
        <s v="5.Open &gt; BALLPARK - UX |  00000 - BALLPARK - UX Feature |  00246 - Link &quot;Number of items Pending Ship&quot; from Orders Detail to the &quot;Item detail Pending Shipment&quot; page" u="1"/>
        <s v="3.Doing &gt; Sub-Task | 00386 - Connect dev to AD" u="1"/>
        <s v="0.Done &gt; Alpha Test | M 00743 - Alpha Test for CSR View of Customer Profile" u="1"/>
        <s v="0.Done &gt; Feature Review |  | 00983 - Review of CSR View of Customer Profile" u="1"/>
        <s v="5.Open &gt; BALLPARK - Developer Support |  00000 - Buyer - Reports Landing Page" u="1"/>
        <s v="5.Open &gt; Feature Planning | 00382 M - Feature Planning - Reports Landing Page" u="1"/>
        <s v="5.Open &gt; Feature Planning | M 00382 - Feature Planning - Reports Landing Page" u="1"/>
        <s v="5.Open &gt; Frontend Development | M 01009 - Reorder Reports on the landing page" u="1"/>
        <s v="4.To Do &gt; QA | S | 00081 - QA for Add status: draft, published, archived, invisible " u="1"/>
        <s v="0.Done &gt; Alpha Test |  00948 - Alpha for Update orders data fields to allow for decimals " u="1"/>
        <s v="0.Done &gt; Feature Review | S 01367 - Review of Shipment Card Item Detail Box Scrolling Bar" u="1"/>
        <s v="0.Done &gt; Frontend Development | M 01076 - Update fields on Shipments to display decimals " u="1"/>
        <s v="0.Done &gt; QA | S 01838 - QA for Fixes needed for View Details dropdown desktop and mobile views" u="1"/>
        <s v="0.Done &gt; QA | M 00729 - QA for Releases landing page" u="1"/>
        <s v="0.Done &gt; Frontend Development | M 02382 - Add module for CSS control panel" u="1"/>
        <s v="0.Done &gt; Task | 00054 - BEMISCP-11 Workflow - COC, COAs upload to portal - Quality related" u="1"/>
        <s v="0.Done &gt; Sub-Task | M 02542 - Fix GS paths in portal.properties" u="1"/>
        <s v="4.To Do &gt; S | BALLPARK - Alpha Test | 00000 - Pending notifications counter" u="1"/>
        <s v="4.To Do &gt; S | BALLPARK - Feature Review | 00000 - Research publishing errors in log" u="1"/>
        <s v="4.To Do &gt; S | BALLPARK - QA/UAT Support | 00000 - Research publishing errors in log" u="1"/>
        <s v="0.Done &gt; Backend Development | M 01682 - Run buildLang task for all applicable modules" u="1"/>
        <s v="0.Done &gt; Alpha Test |  | 01289 - Alpha for Missing Address should be empty" u="1"/>
        <s v="5.Open &gt; BALLPARK - Development |  00000 - BALLPARK - Development Feature |  00351 - Location selection persists from page to page (within session)" u="1"/>
        <s v="0.Done &gt; Frontend Development | S 00399 - Site map" u="1"/>
        <s v="0.Done &gt; Sub-Task | M 00583 - Restrict Folder Access Based on Role" u="1"/>
        <s v="4.To Do &gt; XS | BALLPARK - Developer Support | 00000 - Batch details in on-hand inventory" u="1"/>
        <s v="4.To Do &gt; Feature Review |  00622 - Review of Customer Site Template should have 'template' in name" u="1"/>
        <s v="4.To Do &gt; S | BALLPARK - Feature Review | 00000 - 3 Marshal Deliveries not showing in Completed Shipments page " u="1"/>
        <s v="4.To Do &gt; S | BALLPARK - QA/UAT Support | 00000 - 3 Marshal Deliveries not showing in Completed Shipments page " u="1"/>
        <s v="5.Open &gt; BALLPARK - Development |  00000 - BALLPARK - Development Feature |  00446 - View/Edit Customer Profile" u="1"/>
        <s v="4.To Do &gt; Frontend Development | M 00889 - Update logic for User Profile to pull correct field." u="1"/>
        <s v="5.Open &gt; BALLPARK - Developer Support |  00000 - BALLPARK - Developer Support Feature |  00360 - Add pallet detail view in batch view." u="1"/>
        <s v="0.Done &gt; QA | S 00358 - QA for Suppliers Overview" u="1"/>
        <s v="0.Done &gt; Task | 00041 - BEMISCP-11 Complete the Document matrix | Due date: 8/1/16" u="1"/>
        <s v="0.Done &gt; QA |  | 01406 - QA for The root directory for Advanced File Store is not parsed correctly" u="1"/>
        <s v="0.Done &gt; QA | S 02075 - QA for 245 (BDT) - Order Pg View Details Schedule Lines Sorted Incorrectly" u="1"/>
        <s v="3.Doing &gt; Backend Development | M 00851 - Fix bug -  Portal login is not working when close browser" u="1"/>
        <s v="0.Cancelled &gt; Alpha Bug | M 02722 - Development for - Inventory Pg Standard Pallet Qty Rounding Issue" u="1"/>
        <s v="0.Done &gt; Feature Review |  | 00387 - Review of Become a supplier" u="1"/>
        <s v="0.Done &gt; Tech Planning | 00507 - View Orders by Item - Determine Calculated Fields" u="1"/>
        <s v="0.Done &gt; Feature Review |  01833 - Review of Menu position does not remain closed when navigating from one page to another " u="1"/>
        <s v="4.To Do &gt; S | BALLPARK - UX | 00000 - Create Theme" u="1"/>
        <s v="3.Doing &gt; QA | M | 00546 - QA for Two Factor Authentication " u="1"/>
        <s v="0.Done &gt; QA | M 00939 - QA for Open and Closed Order Status Report " u="1"/>
        <s v="0.Done &gt; QA | S 02303 - QA for 286 (BDT) - Release Pg Scheduled Release Qty UoM missing" u="1"/>
        <s v="0.Done &gt; Feature Review | S 02155 - Review of 297 (BDT) - On Hand Inventory page code error" u="1"/>
        <s v="0.Done &gt; QA | M 00627 - QA for Search Implementation for Orders" u="1"/>
        <s v="4.To Do &gt; BALLPARK - Tech Planning | S 00000 - Product values in different currencies" u="1"/>
        <s v="4.To Do &gt; M | BALLPARK - Development | 00000 - Product values in different currencies" u="1"/>
        <s v="0.Done &gt; Alpha Test |  | 01892 - Alpha for Exceptions in LAR imports for Site Templates" u="1"/>
        <s v="0.Done &gt; QA |  00777 - QA for Orders -  Bemis Order # (line No) should be moved below Bemis ProductID" u="1"/>
        <s v="5.Open &gt; BALLPARK - Alpha Test |  00000 - BALLPARK - Alpha Test Feature |  00370 - Order updates from IBB" u="1"/>
        <s v="5.Open &gt; BALLPARK - QA Support |  00000 - BALLPARK - QA Support Feature |  00370 - Order updates from IBB" u="1"/>
        <s v="5.Open &gt; BALLPARK - UX |  00000 - BALLPARK - UX Feature |  00373 - *DELETE* User Profile updates from IBB" u="1"/>
        <s v="0.Done &gt; Frontend Development | M 02191 - Development for - Orders page- iphone words in view detail spilling below allotted space" u="1"/>
        <s v="0.Done &gt; Alpha Test | XS 00984 - Alpha for Update Customer logo" u="1"/>
        <s v="0.Done &gt; Task |  | 00031 - BEMISCP-11 Corp security - IT security rules" u="1"/>
        <s v="0.Done &gt; Alpha Test |  | 00842 - Alpha for When an order is deleted, the associated AssetEntries are not removed" u="1"/>
        <s v="0.Cancelled &gt; Frontend Development | M 01770 - Frontend Development for - Report menu categories should be alphabetical" u="1"/>
        <s v="5.Open &gt; BALLPARK - Alpha Test |  00000 - BALLPARK - Alpha Test Task |  00266 - Create data sync process to bulk upload data from IBB" u="1"/>
        <s v="5.Open &gt; BALLPARK - Feature Planning |  00000 - BALLPARK - Feature Planning Feature |  00373 - *DELETE* User Profile updates from IBB" u="1"/>
        <s v="5.Open &gt; BALLPARK - QA Support |  00000 - BALLPARK - QA Support Task |  00266 - Create data sync process to bulk upload data from IBB" u="1"/>
        <s v="3.Doing &gt; Backend Development | S 00608 - Bug fix" u="1"/>
        <s v="4.To Do &gt; Alpha Test | S | 00084 - Alpha for Capture user info" u="1"/>
        <s v="0.Done &gt; Feature Review | S 02507 - Review of 331 (BDT) Time Zone Clarification" u="1"/>
        <s v="0.Done &gt; Feature Review | S 01232 - Review of Reports Landing Page - Report Header is not aligned properly" u="1"/>
        <s v="0.Done &gt; Tech Planning | M 01886 - Tech Planning for -  cannot change location filter and add files to folder" u="1"/>
        <s v="4.To Do &gt; Feature Review | 00645 - Review of Allow HTTP between qa-staging and qa-live to test remote staging" u="1"/>
        <s v="4.To Do &gt; QA | M 01613 - QA for Customer Profile Format" u="1"/>
        <s v="0.Done &gt; Sub-Task | M 01001 - Create Roles and their permissions" u="1"/>
        <s v="5.Open &gt; BALLPARK - Feature Review | S | 00000 - Two Factor Authentication" u="1"/>
        <s v="0.Done &gt; Alpha Test |  | 01284 - Alpha for Product Description displaying incorrectly" u="1"/>
        <s v="0.Done &gt; Feature Review |  00876 - Review of Order Description not wrapping correctly" u="1"/>
        <s v="0.Done &gt; Feature Review | S 02656 - Review of 294 (BDT) - Invoice report iphone and ipad hyperlinks in preview and report" u="1"/>
        <s v="0.Done &gt; Backend Development | S 01733 - Change BoL URL creation logic" u="1"/>
        <s v="5.Open &gt; Frontend Development | S 00628 - Develop User Profile dropdown" u="1"/>
        <s v="4.To Do &gt; QA | S | 03112 - QA for Ship to filter Cancel and Search Box not working as designed (BDT 539)" u="1"/>
        <s v="5.Open &gt; BALLPARK - Feature Planning |  00000 - BALLPARK - Feature Planning Feature |  00446 - View/Edit Customer Profile" u="1"/>
        <s v="0.Done &gt; Alpha Test | 00689 - Alpha for DataSync background tasks are not being cleaned up from DB when successfully completed" u="1"/>
        <s v="4.To Do &gt; S | BALLPARK - UX 00000 - Asset publisher layout" u="1"/>
        <s v="0.Done &gt; Alpha Test |  | 01158 - Alpha for Style and colors" u="1"/>
        <s v="0.Done &gt; Alpha Test | S 02604 - Alpha for Improve data display on all pages " u="1"/>
        <s v="0.Done &gt; QA |  00442 - QA for Related articles" u="1"/>
        <s v="3.Doing &gt; Sub-Task | M | 00063 - Set up Liferay CI" u="1"/>
        <s v="0.Done &gt; QA | S 00368 - QA for Include videos on the full story page" u="1"/>
        <s v="0.Done &gt; Sub-Task |  00244 - Investigate more into background task issue" u="1"/>
        <s v="0.Done &gt; Alpha Test |  01513 - Alpha for Customer Address does not display on Customer Profile" u="1"/>
        <s v="5.Open &gt; BALLPARK - UX |  00000 - BALLPARK - UX Feature |  00367 - Welcome screen / landing page" u="1"/>
        <s v="0.Done &gt; Task |  | 00069 - BEMISCP-11 CSR notifications" u="1"/>
        <s v="4.To Do &gt; BALLPARK - UX | XS 00000 - Buyer View of Customer Profile" u="1"/>
        <s v="0.Cancelled &gt; Alpha Bug | M 02128 - Order Page - tablet view - columns are still stacked " u="1"/>
        <s v="0.Done &gt; Frontend Development | M 01966 - Development for - Update 'View Details' dropdown to include UOM" u="1"/>
        <s v="0.Done &gt; Alpha Test | M 00710 - Alpha for Shipments Landing Page" u="1"/>
        <s v="0.Done &gt; Frontend Development | M 02035 - Development for - User Profile- Buyer missing Job Title" u="1"/>
        <s v="0.Done &gt; Alpha Test | S 01114 - Alpha for Spacing is incorrect across all pages" u="1"/>
        <s v="5.Open &gt; BALLPARK - UX | S 00000 - Update orders data fields to allow for decimals " u="1"/>
        <s v="5.Open &gt; BALLPARK - QA Support | M 00000 - Generate Order Reports" u="1"/>
        <s v="0.Done &gt; Feature Review | S 02789 - Review of Duplicate key row in object 'dbo.Bemis_Order'" u="1"/>
        <s v="5.Open &gt; BALLPARK - UX |  00000 - BALLPARK - UX Feature |  00509 - Download Invoice and BoL " u="1"/>
        <s v="0.Done &gt; Feature Review |  | 00153 - Review of Adjust homepage layout in different screen resolutions" u="1"/>
        <s v="0.Done &gt; Feature Review |  01369 - Review of Report Page- Open/Closed order status report- missing parameter" u="1"/>
        <s v="0.Done &gt; Alpha Test | S 02603 - Alpha for 294 (BDT) - Invoice report iphone and ipad hyperlinks in preview and report" u="1"/>
        <s v="4.To Do &gt; Sub-Task |  00142 - Set LDAP configurations for AD integration" u="1"/>
        <s v="5.Open &gt; BALLPARK - Feature Review | 00000 S - BALLPARK - Feature Review" u="1"/>
        <s v="5.Open &gt; BALLPARK - Feature Review | S 00000 - BALLPARK - Feature Review" u="1"/>
        <s v="0.Done &gt; Feature Review | S 00349 - Review of Internet Explorer Story List Text Missing" u="1"/>
        <s v="0.Cancelled &gt; Sub-Task | S 00102 - Final Approval of the Products Landing Page Wireframe" u="1"/>
        <s v="4.To Do &gt; QA | S 02726 - QA for ID 4191- Documents should not be using File Entry LocalService" u="1"/>
        <s v="0.Done &gt; Feature Review | S 02644 - Review of 378 (BDT) - No pagination on the Reports Download page " u="1"/>
        <s v="0.Done &gt; Tech Planning | M 00593 - Reseach approaches to intercepting and proxying calls to OSGI services" u="1"/>
        <s v="0.Done &gt; Feature Review |  00241 - Review of Sustainability Overview" u="1"/>
        <s v="0.Done &gt; Sub-Task | S 00219 - Change service to have a composite primary key" u="1"/>
        <s v="0.Done &gt; Tech Planning | M 02184 - Tech Planning for 289(BDT) - Release Pg No Release" u="1"/>
        <s v="0.Done &gt; Frontend Development | M 01707 - Development for - Mobile and Tablet View of Orders is not aligned correctly" u="1"/>
        <s v="5.Open &gt; BALLPARK - UX |  00000 - BALLPARK - UX Task |  00056 - BEMISCP-11 Can the same release PO or BOL have multiple invoices?" u="1"/>
        <s v="5.Open &gt; Ballpark - Dummy Feature | S | 00000 - Tools - Github" u="1"/>
        <s v="0.Done &gt; Alpha Test |  01472 - Alpha for Order Report URL too long " u="1"/>
        <s v="0.Done &gt; Tech Planning | S 02817 - Investigate Report URL too long " u="1"/>
        <s v="4.To Do &gt; M | BALLPARK - Subtask | 00000 - Menu não exibe os submenus" u="1"/>
        <s v="5.Open &gt; BALLPARK - Development Support | S | 00000 - Link from Portal Logo" u="1"/>
        <s v="5.Open &gt; BALLPARK - Feature Review | S 00000 - Update Carrier list for portal " u="1"/>
        <s v="0.Done &gt; Alpha Test | S 01216 - Alpha for Clicking on Shipped Qty or Scheduled Releases throws an error" u="1"/>
        <s v="1.Reviewing &gt; Alpha Bug | M 01598 - CSR Portal View - remove 'My Profile' and 'My Company Location' links" u="1"/>
        <s v="0.Done &gt; Feature Review | S 01321 - Review of Landing page redirection does not work when impersonating" u="1"/>
        <s v="0.Done &gt; Alpha Test | S 01237 - Alpha for  Icons do not display properly on the Global Search Results Page" u="1"/>
        <s v="0.Done &gt; Feature Review |  | 01533 - Review of On Hand Inventory Details shows a Total Qty but there are no details " u="1"/>
        <s v="5.Open &gt; BALLPARK - Alpha Test |  00000 - BALLPARK - Alpha Test Task |  00037 - BEMISCP-11 Entitlements - Proc Mgr - Negotiations - CRM" u="1"/>
        <s v="5.Open &gt; BALLPARK - QA Support |  00000 - BALLPARK - QA Support Task |  00037 - BEMISCP-11 Entitlements - Proc Mgr - Negotiations - CRM" u="1"/>
        <s v="5.Open &gt; BALLPARK - Alpha Test |  00000 - BALLPARK - Alpha Test Feature |  00245 - Link &quot;Number of Items Shipped&quot; from the Orders Detail to &quot;Item detail Shipped Qty&quot; page" u="1"/>
        <s v="5.Open &gt; BALLPARK - QA Support |  00000 - BALLPARK - QA Support Feature |  00245 - Link &quot;Number of Items Shipped&quot; from the Orders Detail to &quot;Item detail Shipped Qty&quot; page" u="1"/>
        <s v="5.Open &gt; BALLPARK - Development | S 00000 - Login page - cookie statement" u="1"/>
        <s v="5.Open &gt; BALLPARK - Feature Review | S 00000 - Buyer - Reports Landing Page" u="1"/>
        <s v="5.Open &gt; BALLPARK - Tech Planning | S 00000 - Welcome screen / landing page" u="1"/>
        <s v="5.Open &gt; Feature Planning | 00382 - Feature Planning - Reports Landing Page" u="1"/>
        <s v="5.Open &gt; Sub-Task | M 00723 - Add content for Portal dashboard landing page" u="1"/>
        <s v="4.To Do &gt; QA | S 00006 - QA for Multi-criteria search" u="1"/>
        <s v="0.Done &gt; Frontend Development | S 00044 - Create a configurable footer" u="1"/>
        <s v="0.Done &gt; Feature Review |  | 00084 - Review of Place webcontent in the grid acording to wireframe" u="1"/>
        <s v="0.Done &gt; Feature Review | S 02813 - Review of 392 (BDT) - Inventory Pg Standard Pallet Qty and UoM missing" u="1"/>
        <s v="0.Done &gt; Backend Development | L 00587 - Implement multi faceted search for orders" u="1"/>
        <s v="0.Done &gt; Feature Review | S 02177 - Review of Duplicate Entry Exception for Orders" u="1"/>
        <s v="4.To Do &gt; S | BALLPARK - Feature Review | 00000 - 570 BDT - Reports download view is not automatically refreshing" u="1"/>
        <s v="4.To Do &gt; S | BALLPARK - QA/UAT Support | 00000 - 570 BDT - Reports download view is not automatically refreshing" u="1"/>
        <s v="5.Open &gt; BALLPARK - Feature Review |  00000 - BALLPARK - Feature Review Feature |  00371 - Customer Profile updates from IBB" u="1"/>
        <s v="0.Done &gt; Alpha Test |  00438 - Alpha for Site map" u="1"/>
        <s v="0.Done &gt; Feature Review |  | 01537 - Review of Time, status and report freezes" u="1"/>
        <s v="5.Open &gt; BALLPARK - Tech Planning |  00000 - BALLPARK - Tech Planning Feature |  00269 - Search for Customer Profile Details" u="1"/>
        <s v="4.To Do &gt; BALLPARK - Development | S 00000 - Customer - Org - Permissions" u="1"/>
        <s v="0.Done &gt; Alpha Test |  01468 - Alpha for On Hand Inventory Details shows a Total Qty but there are no details " u="1"/>
        <s v="5.Open &gt; BALLPARK - UX |  00000 - Style and colors" u="1"/>
        <s v="0.Done &gt; Feature Review |  01650 - Review of BIT-85 Column picks disappear in report form" u="1"/>
        <s v="0.Done &gt; Frontend Development | M 01220 - Develop for - Select all and clear all don't work" u="1"/>
        <s v="4.To Do &gt; M | BALLPARK - Subtask | 00000 - View Orders by PO" u="1"/>
        <s v="5.Open &gt; BALLPARK - Feature Planning | S | 00000 - Capture learning events" u="1"/>
        <s v="3.Doing &gt; Tech Planning | 00437 - Analysis and design for Customer Profile WS Module" u="1"/>
        <s v="0.Done &gt; Alpha Test |  | 01992 - Alpha for Login in container errors block login input" u="1"/>
        <s v="0.Done &gt; Alpha Test |  | 02043 - Alpha for 235 (BDT) - confirmed quantity in view details shows error " u="1"/>
        <s v="0.Done &gt; QA |  01542 - QA for Welcome Name Banner" u="1"/>
        <s v="0.Done &gt; Feature Review |  01165 - Review of Carrier Link is not working " u="1"/>
        <s v="4.To Do &gt; BALLPARK - Tech Planning | XS 00000 - Choose the section of the image to show" u="1"/>
        <s v="0.Done &gt; Alpha Test | S 01365 - Alpha for SSRS integration config had wrong password for QA" u="1"/>
        <s v="5.Open &gt; BALLPARK - Alpha Test |  00000 - BALLPARK - Alpha Test Feature |  00359 - Batch details in on-hand inventory" u="1"/>
        <s v="5.Open &gt; BALLPARK - QA Support |  00000 - BALLPARK - QA Support Feature |  00359 - Batch details in on-hand inventory" u="1"/>
        <s v="0.Done &gt; Feature Review | S 00082 - Review of Design menus" u="1"/>
        <s v="0.Done &gt; QA |  00094 - QA for Country Selection content" u="1"/>
        <s v="0.Done &gt; Alpha Test | S 00321 - Alpha for Stock ticker portlet" u="1"/>
        <s v="5.Open &gt; Frontend Development | 00389 - Create UI for Order by Item View" u="1"/>
        <s v="0.Done &gt; Frontend Development | M 01350 - Development for - Customer Address does not display on Customer Profile" u="1"/>
        <s v="1.Reviewing &gt; Backend Development | S 00813 - Modify Date Range, Add separate Query for Date Range and Query Search" u="1"/>
        <s v="0.Done &gt; UX | 00108  - Shipment Landing Page Wireframe Review - Business" u="1"/>
        <s v="0.Done &gt; Alpha Test | S 01633 - Alpha for BIT-95 All reports from the Reports Landing Page" u="1"/>
        <s v="0.Done &gt; Feature Review |  01170 - Review of Add content for Portal dashboard landing page" u="1"/>
        <s v="0.Done &gt; Feature Review |  01924 - Review of Update search criteria on Orders Landing Page" u="1"/>
        <s v="4.To Do &gt; S | BALLPARK - Subtask | 00000 - BEMISCP-11 Notifications - Timelines, triggers, messages, templates, internal vs email" u="1"/>
        <s v="1.Reviewing &gt; Frontend Development | M 01562 - Development for - Disabled User shows up in Members section on company profile page" u="1"/>
        <s v="0.Done &gt; QA | S 00354 - QA for Key Company Data" u="1"/>
        <s v="0.Done &gt; Alpha Test |  | 01456 - Alpha for Padding issues with left nav menu" u="1"/>
        <s v="0.Done &gt; Alpha Test | S 02636 - Alpha for No pagination on the Reports Download page " u="1"/>
        <s v="5.Open &gt; BALLPARK - Development | S 00000 - Shipments paginated list grouped by item number" u="1"/>
        <s v="0.Done &gt; QA | S 02323 - QA for 300 (BDT) - Releases page iphone footer issues" u="1"/>
        <s v="0.Cancelled &gt; Tech Planning | M 01695 - Tech planning for Update the Footer Content" u="1"/>
        <s v="0.Done &gt; Feature Review |  | 01805 - Review of BIT-136 Importing Orgs from UAT generates exception" u="1"/>
        <s v="0.Done &gt; Task | S 00063 - BEMISCP-11 Select a monitoring tool for IBB web services | Due date: 8/9/16" u="1"/>
        <s v="5.Open &gt; BALLPARK - Feature Planning | S 00000 - Update On Hand Inv data fields to allow for decimals " u="1"/>
        <s v="0.Done &gt; Backend Development | S 02888 - Fix User navigation " u="1"/>
        <s v="5.Open &gt; BALLPARK - Tech Planning |  00000 - User Profile Dropdown" u="1"/>
        <s v="4.To Do &gt; S | BALLPARK - Subtask | 00000 - BEMISCP-11 Entitlements - Proc Mgr - Negotiations - CRM" u="1"/>
        <s v="5.Open &gt; BALLPARK - Subtask | M 00000 - Shipment Search" u="1"/>
        <s v="0.Done &gt; Backend Development | M 02037 - Update material availability/requested date logic" u="1"/>
        <s v="2.To Review &gt; Backend Development | M 00798 - Generate the HTML preview for one of the reports" u="1"/>
        <s v="0.Done &gt; Feature Review | S 01299 - Review of Optional fields not correctly formatted or are missing in open and closed order report" u="1"/>
        <s v="3.Doing &gt; Frontend Development | M 00029 - Capture user info - JS API" u="1"/>
        <s v="4.To Do &gt; QA | S 01368 - QA for Shipment Card Item Detail Box Scrolling Bar" u="1"/>
        <s v="0.Done &gt; Backend Development | S 00609 - Add Customer API Call to Order Sync" u="1"/>
        <s v="0.Done &gt; Backend Development | M 01340 - Improve data sync logging to capture invalid data" u="1"/>
        <s v="4.To Do &gt; Alpha Test | S 01591 - Alpha for Customer Data Sync is checking wrong address for validity" u="1"/>
        <s v="5.Open &gt; BALLPARK - UX |  00000 - BALLPARK - UX Task |  00071 - BEMISCP-11 Validate with Process Owners - Internal entitlements" u="1"/>
        <s v="5.Open &gt; BALLPARK - Feature Review |  00000 - BALLPARK - Feature Review Task |  00478 - Clean up JSP for two-factor-auth-device-manager-web" u="1"/>
        <s v="5.Open &gt; BALLPARK - Development | S 00000 - Carrier List CRUD" u="1"/>
        <s v="0.Done &gt; QA | S 00574 - QA for Publishing via PROD ELB is failing" u="1"/>
        <s v="2.To Review &gt; Backend Development | 00438 - Create WS stub module for Customer Profile updates" u="1"/>
        <s v="2.To Review &gt; Backend Development | 00438 S - Create stubs module for Customer Profile updates" u="1"/>
        <s v="2.To Review &gt; Backend Development | S 00438 - Create stubs module for Customer Profile updates" u="1"/>
        <s v="5.Open &gt; BALLPARK - UX |  00000 - BALLPARK - UX Feature |  00233 - Calculation on landing page" u="1"/>
        <s v="0.Done &gt; Alpha Test | S 01998 - Alpha for 200 (BDT)New Parameter Customer Item- wording on Field label" u="1"/>
        <s v="5.Open &gt; BALLPARK - Tech Planning |  00000 - BALLPARK - Tech Planning Task |  00044 - BEMISCP-11 When to onboard new customer - What to do when onboarding new cust" u="1"/>
        <s v="0.Done &gt; QA | S 02951 - QA for Consignment Inventory Whse Location/No Incorrect" u="1"/>
        <s v="4.To Do &gt; S | BALLPARK - Alpha Test | 00000 - _x0009_Customer PO Search Case Sensitive" u="1"/>
        <s v="0.Done &gt; Feature Review | S 02790 - Review of 402 (BDT) - Data Sync process does not clear the &quot;lastErrorMessage&quot; col. when sync is successful" u="1"/>
        <s v="5.Open &gt; BALLPARK - Alpha Test | S 00000 - Release Report" u="1"/>
        <s v="5.Open &gt; BALLPARK - QA Support | S 00000 - Release Report" u="1"/>
        <s v="5.Open &gt; BALLPARK - Feature Planning |  00000 - BALLPARK - Feature Planning Feature |  00297 - Browser compatibility" u="1"/>
        <s v="0.Done &gt; Feature Review |  | 01387 - Review of Report Landing Page- Inventory Detail Report" u="1"/>
        <s v="0.Done &gt; Feature Review |  01376 - Review of All Reports- Default Column Fields " u="1"/>
        <s v="4.Doing &gt; BALLPARK - Demand | M | 00000 - Liferay Workspace Maintenance and Improvements" u="1"/>
        <s v="4.To Do &gt; BALLPARK - Tech Planning | M 00000 - Co-Packer - Role by Ship To" u="1"/>
        <s v="4.To Do &gt; L | BALLPARK - Development | 00000 - Co-Packer - Role by Ship To" u="1"/>
        <s v="5.Open &gt; BALLPARK - Developer Support |  00000 - BALLPARK - Developer Support Feature |  00207 - Populate User Profiles" u="1"/>
        <s v="5.Open &gt; BALLPARK - Feature Planning |  00000 - BALLPARK - Feature Planning Feature |  00270 - Browse Customer Profiles" u="1"/>
        <s v="5.Open &gt; BALLPARK - Feature Planning |  00000 - BALLPARK - Feature Planning Feature |  00447 - Search Customer Profiles" u="1"/>
        <s v="0.Done &gt; Feature Planning | 00157 - Customer Hierarchy Updates" u="1"/>
        <s v="0.Cancelled &gt; Alpha Bug | M 01106 - Alpha Bug - User Profile Spacing" u="1"/>
        <s v="4.To Do &gt; BALLPARK - Developer Support | S 00000 - Order Detail in Orders by PO" u="1"/>
        <s v="5.Open &gt; Feature Planning | 00456 XS - Review structure changes" u="1"/>
        <s v="5.Open &gt; Feature Planning | XS 00456 - Review structure changes" u="1"/>
        <s v="0.Done &gt; Backend Development | S 00651 - Implement mocking web service for Customer API" u="1"/>
        <s v="5.Open &gt; BALLPARK - Developer Support |  00000 - BALLPARK - Developer Support Task |  00503 - WS Commons" u="1"/>
        <s v="0.Done &gt; Frontend Development | S 00428 - Footnotes text" u="1"/>
        <s v="5.Open &gt; BALLPARK - Feature Planning |  00000 - Left Navigation Expand / Collapse on all pages" u="1"/>
        <s v="4.Doing &gt; BALLPARK - Subtask | 00000 - Carrier List not updated in The Hub Production system (BDT 609)" u="1"/>
        <s v="4.To Do &gt; M | BALLPARK - Subtask | 00000 - As a buyer, I can navigate to the Product spec detail from the Product landing page, so that I can see the specific details of an item" u="1"/>
        <s v="0.Done &gt; Feature Review |  00958 - Review of Release updates from IBB" u="1"/>
        <s v="0.Done &gt; Feature Review | XS 01013 - Review of Order updates from IBB" u="1"/>
        <s v="0.Done &gt; Alpha Test | S 00078 - Alpha for Carousel with three images and timer" u="1"/>
        <s v="0.Done &gt; Frontend Development | M 00041 - Carousel with three images and timer" u="1"/>
        <s v="0.Done &gt; Alpha Test | S 00842 - Alpha for When an order is deleted, the associated AssetEntries are not removed" u="1"/>
        <s v="06.Open &gt; Pull Request Review | 00405 - Code review for SSRS POC" u="1"/>
        <s v="3.Doing &gt; Sub-Task | S 00219 - Change service to have a composite primary key" u="1"/>
        <s v="0.Done &gt; Alpha Test | S 02338 - Alpha for Pallet Field should display as Est. Pallet Count" u="1"/>
        <s v="2.To Review &gt; Backend Development | M 00649 - Implement mocking web service for SalesOrder API" u="1"/>
        <s v="0.Done &gt; Feature Review |  | 00660 - Review of Two Factor Authentication - Verification Code Error" u="1"/>
        <s v="5.Open &gt; BALLPARK - Alpha Test |  00000 - BALLPARK - Alpha Test Feature |  00353 - Sort Orders by Specific Fields" u="1"/>
        <s v="5.Open &gt; BALLPARK - QA Support |  00000 - BALLPARK - QA Support Feature |  00353 - Sort Orders by Specific Fields" u="1"/>
        <s v="4.To Do &gt; M | BALLPARK - Subtask | 00000 - As a Sales Exec, I can view a list of customers and select one or more, so that I can selectively view information pertaining to a specific customer or sub-organization within the customer " u="1"/>
        <s v="0.Done &gt; Backend Development | S 01050 - Convert FileUploader into Control Panel portlet" u="1"/>
        <s v="4.To Do &gt; BALLPARK - Alpha Test | XS 00000 - Reports Page" u="1"/>
        <s v="4.To Do &gt; BALLPARK - Development | M 00000 - Reports Page" u="1"/>
        <s v="0.Done &gt; Feature Review |  00335 - Review of HomePage is not adjusting to fit correctly on 1366x768" u="1"/>
        <s v="0.Done &gt; Feature Review |  01797 - Review of Duplicate fields displayed on the Completed Shipments tab" u="1"/>
        <s v="5.Open &gt; BALLPARK - Feature Review |  00000 - BALLPARK - Feature Review Feature |  00247 - Download - report link" u="1"/>
        <s v="5.Open &gt; Ballpark - Dummy Feature | S | 00000 - Tools - Dashboard" u="1"/>
        <s v="2.To Review &gt; Alpha Bug | 00473 M - Uploading workflow definition fails for 2FA in dev environment" u="1"/>
        <s v="2.To Review &gt; Alpha Bug | M 00473 - Uploading workflow definition fails for 2FA in dev environment" u="1"/>
        <s v="0.Done &gt; Feature Review |  | 00874 - Review of Orders Page - Marshal Orders with NULL Statuses Displayed" u="1"/>
        <s v="0.Done &gt; QA | S 00240 - QA for Press Releases Page" u="1"/>
        <s v="0.Done &gt; Feature Review | S 01801 - Review of Mobile Footer no longer displays" u="1"/>
        <s v="5.Open &gt; BALLPARK - Alpha Test |  00000 -  View/Edit User Profile" u="1"/>
        <s v="5.Open &gt; BALLPARK - QA Support |  00000 -  View/Edit User Profile" u="1"/>
        <s v="5.Open &gt; BALLPARK - Subtask | M | 00000 -  View/Edit User Profile" u="1"/>
        <s v="5.Open &gt; BALLPARK - Tech Planning | S 00000 - Browse User Profile" u="1"/>
        <s v="4.To Do &gt; QA | S | 02667 - QA for Improve data display on all pages " u="1"/>
        <s v="0.Done &gt; QA | S 02979 - QA for BDT 483- Forgot Password error message" u="1"/>
        <s v="0.Done &gt; Feature Review |  00125 - Review of Full story version 4" u="1"/>
        <s v="5.Open &gt; BALLPARK - Feature Planning |  00000 - Setup Bemis Development Infrastructure" u="1"/>
        <s v="5.Open &gt; BALLPARK - Feature Review |  00000 - Setup Liferay Development Infrastructure" u="1"/>
        <s v="4.To Do &gt; Feature Review | S 01663 - Review of Create Page for CSRs to View Customer Locations " u="1"/>
        <s v="5.Open &gt; BALLPARK - Development |  00000 - BALLPARK - Development Feature |  00375 - Buyer - Reports Landing Page" u="1"/>
        <s v="5.Open &gt; BALLPARK - Feature Review |  00000 - BALLPARK - Feature Review Feature |  00107 - Shipments Landing Page" u="1"/>
        <s v="5.Open &gt; BALLPARK - Feature Review |  00000 - BALLPARK - Feature Review Feature |  00249 - Search on Landing page" u="1"/>
        <s v="5.Open &gt; Frontend Development | S | 00602 - Development for - Fix issue with titles not being shown for image selector" u="1"/>
        <s v="0.Done &gt; Feature Planning | 00157 M - Customer Hierarchy Updates" u="1"/>
        <s v="0.Done &gt; Feature Planning | M 00157 - Customer Hierarchy Updates" u="1"/>
        <s v="0.Done &gt; Feature Review |  00367 - Review of Include videos on the full story page" u="1"/>
        <s v="0.Done &gt; Frontend Development | M 01078 - Update fields on Orders to display decimals " u="1"/>
        <s v="0.Done &gt; Backend Development | S 01034 - Add control panel portlet to test SSRS connection" u="1"/>
        <s v="0.Done &gt; Feature Review | S 02269 - Review of 320 (BDT) - Shipment Pg Bemis Order#/Line# Incorrect" u="1"/>
        <s v="0.Done &gt; Feature Review |  | 01617 - Review of Wording on Dynamic Reports preview page needs to be changed to improve usability" u="1"/>
        <s v="4.Doing &gt; BALLPARK - Feature Review | 00000 - Create Theme" u="1"/>
        <s v="0.Done &gt; QA | M 00744 - QA for CSR View of Customer Profile" u="1"/>
        <s v="3.Doing &gt; Feature Review | S 00387 - Orders Landing Page - Review" u="1"/>
        <s v="3.Doing &gt; Alpha Test | S 01568 - Alpha for Cards on Page incorrect" u="1"/>
        <s v="4.To Do &gt; Frontend Development | M 00705 - Develop Edit Profile - change my password and reminder query " u="1"/>
        <s v="4.To Do &gt; S | BALLPARK - Feature Review | 00000 - Add ExpandAll option to Orders Summaries." u="1"/>
        <s v="4.To Do &gt; S | BALLPARK - QA/UAT Support | 00000 - Add ExpandAll option to Orders Summaries." u="1"/>
        <s v="0.Done &gt; QA | S 02867 - QA for Typo in reset password page" u="1"/>
        <s v="0.Done &gt; Alpha Test | S 00827 - Alpha for UI- Navigation bar" u="1"/>
        <s v="0.Done &gt; Sub-Task | S 01228 - Upgrade liferay bundle to DE fix-pack 10" u="1"/>
        <s v="0.Done &gt; Feature Review | S 00216 - Review of Country micro site subpages" u="1"/>
        <s v="5.Open &gt; Sub-Task |  00103 - Final Approval of the Products Landing Page Visual Mockup" u="1"/>
        <s v="5.Open &gt; Sub-Task | 00103  - Final Approval of the Products Landing Page Visual Mockup" u="1"/>
        <s v="5.Open &gt; BALLPARK - Alpha Test | S 00000 - Footer" u="1"/>
        <s v="5.Open &gt; BALLPARK - QA Support | S 00000 - Footer" u="1"/>
        <s v="0.Cancelled &gt; Alpha Test | S 00677 - Alpha for Login &amp; Logout" u="1"/>
        <s v="0.Done &gt; Backend Development |  | 00348 - Customize Org Type display" u="1"/>
        <s v="3.To Review &gt; Sub-Task | M | 03130 - Set time-out for data sync table locks" u="1"/>
        <s v="0.Done &gt; Feature Review |  01501 - Review of Cancel button on Locations filter does not work " u="1"/>
        <s v="0.Cancelled &gt; Alpha Bug | M 01681 - Missing link for CSR to edit user profile" u="1"/>
        <s v="0.Done &gt; Backend Development | S 01217 - Prevent data sync from triggering before server startup is complete" u="1"/>
        <s v="4.To Do &gt; Sub-Task | M 00684 - Add Expando field to represent Employer" u="1"/>
        <s v="0.Done &gt; Tech Planning | M 00441 - Review interfacing with Bemis Order WS" u="1"/>
        <s v="5.Open &gt; BALLPARK - UX |  00000 - BALLPARK - UX Feature |  00365 - Left Navigation Expand / Collapse on all pages" u="1"/>
        <s v="5.Open &gt; BALLPARK - QA Support |  00000 - User Profile Dropdown" u="1"/>
        <s v="0.Done &gt; Feature Review |  01545 - Review of Release PO and Customer PO are wrapping on the same line" u="1"/>
        <s v="0.Done &gt; QA | S 00200 - QA for Fix java script errors" u="1"/>
        <s v="0.Done &gt; Alpha Test | S 00724 - Alpha for Race condition in DataSyncEngineImpl" u="1"/>
        <s v="5.Open &gt; BALLPARK - Feature Planning | S 00000 - Capture learning events" u="1"/>
        <s v="5.Open &gt; BALLPARK - Feature Review | S | 00000 - Capture learning events" u="1"/>
        <s v="0.Done &gt; Alpha Test | S 02481 - Alpha for Change date field used for selecting invoices" u="1"/>
        <s v="0.Done &gt; Tech Planning | M 02695 - Tech Planning for ORM exceptions for Inventory data sync" u="1"/>
        <s v="0.Done &gt; Frontend Development | M 02738 - Development for - Password Policy verbiage changes" u="1"/>
        <s v="5.Open &gt; BALLPARK - UX | S 00000 - View Notifications" u="1"/>
        <s v="4.To Do &gt; QA | S 01538 - QA for Time, status and report freezes" u="1"/>
        <s v="0.Done &gt; Alpha Test | S 00312 - Alpha for White spaces above images in story pages template 2" u="1"/>
        <s v="0.Done &gt; Feature Review |  00084 - Review of Place webcontent in the grid acording to wireframe" u="1"/>
        <s v="5.Open &gt; BALLPARK - Feature Review | S | 00000 - 494 BDT - Handle IBB NULL responses in initial data sync" u="1"/>
        <s v="5.Open &gt; BALLPARK - Feature Planning |  00000 - BALLPARK - Feature Planning Feature |  00265 - As a buyer, I can see Pending Shipment Quantity for a specific item, so that I know how much product to expect" u="1"/>
        <s v="4.To Do &gt; BALLPARK - Alpha Test | XS 00000 - Building Solutions" u="1"/>
        <s v="4.To Do &gt; BALLPARK - Development | S 00000 - Building Solutions" u="1"/>
        <s v="0.Cancelled &gt; Ballpark - Demand | S | 00000 - Dummy Activity of Roles Configuration" u="1"/>
        <s v="0.Done &gt; Tech Planning | S 00039 - Notify Google LMS of User activity - Tech Planning" u="1"/>
        <s v="5.Open &gt; BALLPARK - Alpha Test | S 00000 - Consignment Inventory Whse Location/No Incorrect" u="1"/>
        <s v="5.Open &gt; BALLPARK - QA Support | S 00000 - Consignment Inventory Whse Location/No Incorrect" u="1"/>
        <s v="5.Open &gt; BALLPARK - Alpha Test |  00000 - BALLPARK - Alpha Test Feature |  00535 - User Profile Dropdown" u="1"/>
        <s v="5.Open &gt; BALLPARK - QA Support |  00000 - BALLPARK - QA Support Feature |  00535 - User Profile Dropdown" u="1"/>
        <s v="5.Open &gt; BALLPARK - Subtask | S 00000 - Research: Error when creating a WebContent with nested WebContent" u="1"/>
        <s v="0.Done &gt; QA | S 00083 - QA for Design menus" u="1"/>
        <s v="4.To Do &gt; S | BALLPARK - Feature Review | 00000 - Change order" u="1"/>
        <s v="4.To Do &gt; S | BALLPARK - QA/UAT Support | 00000 - Change order" u="1"/>
        <s v="0.Done &gt; QA | S 02978 - QA for Documents page- title running off of screen box" u="1"/>
        <s v="0.Done &gt; Frontend Development | M 00865 - Update Date format display on all pages to be MM/DD/YY" u="1"/>
        <s v="0.Cancelled &gt; Feature Review | S 02764 - Review of 389 (BDT) - CSR AD group users are not set up properly" u="1"/>
        <s v="0.Done &gt; Alpha Test | S 02290 - Alpha for 270 (BDT) Global Search displays error" u="1"/>
        <s v="0.Done &gt; Backend Development | M 01581 - Update existing Report Definitions parmeters/fields" u="1"/>
        <s v="0.Done &gt; Feature Review | S 01111 - Review of Checkboxes for Locations in filter do not show " u="1"/>
        <s v="5.Open &gt; BALLPARK - Development | S 00000 - Footer" u="1"/>
        <s v="4.To Do &gt; QA | S 01506 - QA for Padding issues with left nav menu" u="1"/>
        <s v="0.Done &gt; Alpha Test | S 02838 - Alpha for Typo in reset password page" u="1"/>
        <s v="0.Done &gt; Feature Review | S 02310 - Review of 305 (BDT) - Invoice Report- tablet and iphone additional columns selection issue" u="1"/>
        <s v="0.Done &gt; Feature Review |  | 00098 - Review of Asset publisher layout" u="1"/>
        <s v="0.Done &gt; Feature Review | S 01401 - Review of Missing fields on Delivery stubs" u="1"/>
        <s v="0.Done &gt; Feature Review | S 02244 - Review of 306 (BDT) - Orders Page-Report button" u="1"/>
        <s v="5.Open &gt; BALLPARK - Alpha Test | S 00000 - Arrow Font Size on Releases Page is too small" u="1"/>
        <s v="5.Open &gt; BALLPARK - QA Support | S 00000 - Arrow Font Size on Releases Page is too small" u="1"/>
        <s v="06.Open &gt; Feature Planning | 00476 - Discuss source of SoldTo/ShipTo Relationship mapping" u="1"/>
        <s v="0.Done &gt; QA | M 01820 - QA for Updates for all reports " u="1"/>
        <s v="0.Done &gt; Alpha Test | S 01346 - Alpha for User agreement - BNA" u="1"/>
        <s v="0.Done &gt; Feature Review |  | 02044 - Review of 214 (BDT)Theme test- excel logo wrong color and font spacing incorrect" u="1"/>
        <s v="4.To Do &gt; BALLPARK - Tech Planning | S 00000 - Generate Shipping Reports" u="1"/>
        <s v="0.Done &gt; Feature Review | S 02972 - Review of Documents page- title running off of screen box" u="1"/>
        <s v="0.Done &gt; Feature Review |  00875 - Review of Two Factor authentication configuration is in the wrong category" u="1"/>
        <s v="5.Open &gt; BALLPARK - UX |  00000 - BALLPARK - UX Task |  00027 - BEMISCP-11 Reports - Partial Pallets, Pending Releases (date/value)" u="1"/>
        <s v="0.Done &gt; Feature Review |  00276 - Review of Debt Information" u="1"/>
        <s v="5.Open &gt; Alpha Test | 00388 XS - View Orders by Item - Alpha Test" u="1"/>
        <s v="5.Open &gt; Alpha Test | XS 00388 - Orders Landing Page - Alpha Test" u="1"/>
        <s v="5.Open &gt; Alpha Test | XS 00388 - View Orders by Item - Alpha Test" u="1"/>
        <s v="0.Done &gt; Alpha Test | XS 00315 - Alpha for Carousel for full story pages" u="1"/>
        <s v="5.Open &gt; BALLPARK - Subtask | M 00000 - Order Detail in Orders by Item View" u="1"/>
        <s v="0.Done &gt; Feature Review |  00738 - Review of Proxy configuration breaks access to IBB " u="1"/>
        <s v="5.Open &gt; BALLPARK - Feature Planning | S 00000 - Hyperlinks on shipments page should be blue" u="1"/>
        <s v="4.To Do &gt; BALLPARK - Development | XS 00000 - Story carrousel on homepage does not animate (zoom)" u="1"/>
        <s v="5.Open &gt; BALLPARK - Development | M | 00000 - Add version" u="1"/>
        <s v="5.Open &gt; BALLPARK - Tech Planning | S 00000 - Add version" u="1"/>
        <s v="0.Done &gt; Sub-Task |  00150 - Approve customer hierarchy filter wireframe" u="1"/>
        <s v="0.Done &gt; Sub-Task | 00150  - Approve customer hierarchy filter wireframe" u="1"/>
        <s v="5.Open &gt; BALLPARK - Feature Review |  00000 - BALLPARK - Feature Review Feature |  00378 - Generate Inventory Reports" u="1"/>
        <s v="5.Open &gt; BALLPARK - Tech Planning |  00000 - BALLPARK - Tech Planning Feature |  00380 - Logistics Order History - No Pricing" u="1"/>
        <s v="1.Reviewing &gt; Frontend Development | M 00209 - Press Releases Page" u="1"/>
        <s v="5.Open &gt; BALLPARK - Feature Review |  00000 - BALLPARK - Feature Review Feature |  00211 - Style and colors" u="1"/>
        <s v="0.Done &gt; Frontend Development | S 00457 - Media &gt; Overview Page" u="1"/>
        <s v="5.Open &gt; BALLPARK - Developer Support |  00000 - Shipment updates from IBB" u="1"/>
        <s v="5.Open &gt; BALLPARK - Developer Support | S 00000 - Release updates from IBB" u="1"/>
        <s v="5.Open &gt; BALLPARK - Feature Review | XS 00000 - Inventory updates from IBB" u="1"/>
        <s v="1.Reviewing &gt; Alpha Bug | M 01680 - Dropdown for view details needs to be wider" u="1"/>
        <s v="5.Open &gt; BALLPARK - Developer Support |  00000 - BALLPARK - Developer Support Task |  00040 - BEMISCP-11 Logistics - Product in transit" u="1"/>
        <s v="0.Cancelled &gt; Sub-Task |  00152 - Approve customer hierarchy filter mockup" u="1"/>
        <s v="5.Open &gt; Tech Planning | M 01565 - Tech Planning for Remove Date limit on Orders Landing Page display" u="1"/>
        <s v="5.Open &gt; BALLPARK - Feature Review |  00000 - Remove Top Bar for Regular User" u="1"/>
        <s v="4.To Do &gt; S | BALLPARK - Feature Review | 00000 - Buyer - Navigate to Order by PO page from Shipment Page" u="1"/>
        <s v="4.To Do &gt; S | BALLPARK - QA/UAT Support | 00000 - Buyer - Navigate to Order by PO page from Shipment Page" u="1"/>
        <s v="0.Done &gt; QA |  00369 - QA for Choose the section of the image to show" u="1"/>
        <s v="0.Done &gt; Alpha Test | S 02837 - Alpha for Data Sync Module Execution (BDT 441)" u="1"/>
        <s v="0.Done &gt; QA |  | 00777 - QA for Orders -  Bemis Order # (line No) should be moved below Bemis ProductID" u="1"/>
        <s v="4.To Do &gt; XS | BALLPARK - Developer Support 00000 - Footer" u="1"/>
        <s v="5.Open &gt; BALLPARK - Alpha Test | S 00000 - Add expiration date" u="1"/>
        <s v="5.Open &gt; BALLPARK - QA Support | S 00000 - Add expiration date" u="1"/>
        <s v="5.Open &gt; BALLPARK - Tech Planning | S 00000 - View Notifications" u="1"/>
        <s v="5.Open &gt; BALLPARK - Subtask | S 00000 - Inventory updates from IBB" u="1"/>
        <s v="0.Cancelled &gt; Backend Development | XS 00602 - Make Order WS endpoint configurable" u="1"/>
        <s v="5.Open &gt; BALLPARK - Tech Planning | XS 00000 - Order Detail in Orders by Item View" u="1"/>
        <s v="0.Done &gt; Alpha Test |  | 00008 - Alpha for Hierarchical Class of Service (performance)" u="1"/>
        <s v="0.Done &gt; Frontend Development | M 01525 - Development for Formatting Error when Resizing" u="1"/>
        <s v="2.To Review &gt; Sub-Task | 00293 - Define Customer Hierarchy WADL" u="1"/>
        <s v="0.Done &gt; QA | 01811 - QA for Duplicate fields displayed on the Completed Shipments tab" u="1"/>
        <s v="4.To Do &gt; M | BALLPARK - Alpha Test | 00000 - Hide Pricing Fields for Logistics, Co-Packer, and Quality roles" u="1"/>
        <s v="5.Open &gt; BALLPARK - Feature Planning |  00000 - Order Detail in Orders by Item View" u="1"/>
        <s v="4.To Do &gt; Alpha Test | S 01793 - Alpha for After update to global web content, customer site template does not import" u="1"/>
        <s v="4.To Do &gt; Frontend Development | M 00489 - Update Mini Left Menu based on feedback" u="1"/>
        <s v="0.Done &gt; Alpha Test | XS 00186 - Alpha for Company profile page" u="1"/>
        <s v="4.To Do &gt; S | BALLPARK - Feature Review | 00000 - Final Clean QA Deploy" u="1"/>
        <s v="4.To Do &gt; S | BALLPARK - QA/UAT Support | 00000 - Final Clean QA Deploy" u="1"/>
        <s v="0.Done &gt; Backend Development |  00348 - Customize Org Type display" u="1"/>
        <s v="0.Done &gt; Backend Development | 00348  - Customize Org Type display" u="1"/>
        <s v="5.Open &gt; BALLPARK - Feature Planning | S | 00000 - Add expiration date" u="1"/>
        <s v="5.Open &gt; BALLPARK - Developer Support | S 00000 - Login page - cookie statement" u="1"/>
        <s v="0.Done &gt; Backend Development | M 02346 - Additional enhancements based on findings" u="1"/>
        <s v="4.To Do &gt; M | BALLPARK - Development | 00000 - Add authorization for Enhanced Group API" u="1"/>
        <s v="5.Open &gt; BALLPARK - Tech Planning | S 00000 - Check graphics record (to monitor order progress)" u="1"/>
        <s v="5.Open &gt; BALLPARK - Tech Planning |  00000 - BALLPARK - Tech Planning Task |  00384 - Setup Bemis Development Infrastructure" u="1"/>
        <s v="0.Done &gt; QA | S 02367 - QA for IBB Data Sync Performance " u="1"/>
        <s v="0.Done &gt; Alpha Test |  00898 - Alpha for Customer - Org - Permissions" u="1"/>
        <s v="06.Open &gt; Frontend Development | 00467 - Create logic to link two pages" u="1"/>
        <s v="06.Open &gt; Frontend Development | 00470 - Create logic to link two pages" u="1"/>
        <s v="5.Open &gt; BALLPARK - UX | S 00000 - Arrow Font Size on Releases Page is too small" u="1"/>
        <s v="0.Cancelled &gt; Alpha Test |  | 02000 - Alpha for 217 (BDT) Theme- upload document screen- blue bar theme updates " u="1"/>
        <s v="0.Done &gt; Alpha Test | S 02413 - Alpha for Commas missing on qty fields on Scheduled Release and Completed Shipment Page " u="1"/>
        <s v="0.Done &gt; Feature Review | S 02818 - Review of View and Download Invoice and BoL " u="1"/>
        <s v="4.To Do &gt; S | BALLPARK - Alpha Test 00000 - Place remaining Webcontents on Homepage" u="1"/>
        <s v="2.To Review &gt; Backend Development | S 00605 - Add IBB Security Authentication to Order WS" u="1"/>
        <s v="5.Open &gt; Ballpark - Dummy Feature | S 00000 - Tools - Dashboard" u="1"/>
        <s v="0.Done &gt; Frontend Development | S 00423 - Links must have anchors" u="1"/>
        <s v="0.Cancelled &gt; Backend Development | S 02816 - Make Report date fields nullable" u="1"/>
        <s v="0.Done &gt; Backend Development | M 01667 - Enable all locations as default setting when user logs in " u="1"/>
        <s v="4.To Do &gt; S | BALLPARK - Development | 00000 - Link Product Id in Orders Detail to Product Spec Page." u="1"/>
        <s v="5.Open &gt; BALLPARK - Developer Support |  00000 - BALLPARK - Developer Support Task |  00034 - BEMISCP-11 Dynamic build of field selection for building reports (SSRS)" u="1"/>
        <s v="4.To Do &gt; S | BALLPARK - Feature Review 00000 - Setup LCS activation" u="1"/>
        <s v="4.To Do &gt; S | BALLPARK - QA/UAT Support 00000 - Setup LCS activation" u="1"/>
        <s v="0.Done &gt; Sub-Task | M 00982 - Add calculated fields for Orders landing page " u="1"/>
        <s v="0.Done &gt; Feature Review |  | 01949 - Review of Redesign for product description display" u="1"/>
        <s v="04.Doing &gt; Backend Development | 00516 - Update the Customer Profile Service to allow Profile Updates" u="1"/>
        <s v="5.Open &gt; BALLPARK - Development |  00000 - BALLPARK - Development Feature |  00331 - Logistics - Products/Items - Pending Shipments - no pricing" u="1"/>
        <s v="0.Done &gt; Alpha Test |  | 00296 - Alpha for About Us &gt; Position Papers" u="1"/>
        <s v="4.To Do &gt; BALLPARK - Development | L 00000 - Co-Packer - Role by Ship To" u="1"/>
        <s v="0.Done &gt; Feature Review |  | 00627 - Review of Disable public access to the QA environment" u="1"/>
        <s v="0.Cancelled &gt; Alpha Bug | S 02004 - Alpha Bug - NPE in Shipment sync when carrier data is bad" u="1"/>
        <s v="5.Open &gt; BALLPARK - Feature Review | S 00000 - Enter the portal without logging back" u="1"/>
        <s v="5.Open &gt; BALLPARK - Subtask | S 00000 - Create data sync process to bulk upload data from IBB" u="1"/>
        <s v="5.Open &gt; BALLPARK - UX |  00000 - BALLPARK - UX Feature |  00369 - Inventory updates from IBB" u="1"/>
        <s v="0.Done &gt; Alpha Test | S 02383 - Alpha for SSRS connection settings are not set during deployment " u="1"/>
        <s v="0.Done &gt; Frontend Development | XS 00520 - Producst &amp; Services &gt; Building Solutions " u="1"/>
        <s v="0.Done &gt; Feature Review |  | 00623 - Review of Enable staging from QA to PROD (guest site)" u="1"/>
        <s v="0.Done &gt; Feature Review | S 00355 - Review of Building Solutions" u="1"/>
        <s v="0.Done &gt; QA |  | 01515 - QA for Customer Address does not display on Customer Profile" u="1"/>
        <s v="5.Open &gt; BALLPARK - UX | S 00000 - Browse Customer Profiles" u="1"/>
        <s v="5.Open &gt; BALLPARK - UX | S 00000 - Search Customer Profiles" u="1"/>
        <s v="5.Open &gt; BALLPARK - Development | S | 00000 - Remove Buyer access to edit display settings" u="1"/>
        <s v="5.Open &gt; Ballpark - Dummy Feature | S | 00000 - Liferay Workspace Maintenance and Improvements" u="1"/>
        <s v="5.Open &gt; BALLPARK - Developer Support | M 00000 - Check graphics record (to monitor order progress)" u="1"/>
        <s v="5.Open &gt; BALLPARK - Developer Support |  00000 - BALLPARK - Developer Support Task |  00090 - Cookies in Liferay Portal" u="1"/>
        <s v="0.Done &gt; Alpha Test | S 02427 - Alpha for 315 (BDT) - Hyperlinks not working on shipments page for Carrier" u="1"/>
        <s v="0.Done &gt; QA |  00388 - QA for Become a supplier" u="1"/>
        <s v="4.To Do &gt; Alpha Test | S 00707 - Alpha for Releases landing page" u="1"/>
        <s v="4.To Do &gt; BALLPARK - UX | S 00000 - Buyer - Reports Landing Page" u="1"/>
        <s v="0.Done &gt; Frontend Development | M 00493 - Customer Profile - Frontend" u="1"/>
        <s v="5.Open &gt; Backend Development | S 02984 - Add Scheduled Lines based on IBB ActiveCode" u="1"/>
        <s v="0.Done &gt; Alpha Test |  | 01655 - Alpha for Menu position does not remain closed when navigating from one page to another " u="1"/>
        <s v="0.Done &gt; QA | S 02307 - QA for The quotes around &quot;N/A&quot; need to be removed" u="1"/>
        <s v="5.Open &gt; Sub-Task | 00103 - Final Approval of the Products Landing Page Visual Mockup" u="1"/>
        <s v="5.Open &gt; Sub-Task | 00109 - Final Approval of the Shipment Landing Page Visual Mockup" u="1"/>
        <s v="5.Open &gt; BALLPARK - Development |  00000 - BALLPARK - Development Task |  00046 - BEMISCP-11 QMS data - Complaints, interaction" u="1"/>
        <s v="5.Open &gt; Sub-Task |  00104 - application.startup.events OSGI service" u="1"/>
        <s v="0.Done &gt; Feature Review | S 01408 - Review of Scheduled Releases Customer PO" u="1"/>
        <s v="0.Done &gt; Tech Planning | M 02690 - Tech Planning for 405(BDT) - Inventory Update Issues" u="1"/>
        <s v="5.Open &gt; BALLPARK - Subtask | M 00000 - Manage Technical Debt" u="1"/>
        <s v="4.To Do &gt; BALLPARK - Development | S 00000 - Sustainability Overview" u="1"/>
        <s v="4.To Do &gt; S | BALLPARK - Alpha Test | 00000 - Add pallet detail view in batch view." u="1"/>
        <s v="5.Open &gt; BALLPARK - Development |  00000 - BALLPARK - Development Task |  00127 - Tech Spec Truncation" u="1"/>
        <s v="5.Open &gt; BALLPARK - UX |  00000 - BALLPARK - UX Feature |  00222 - Order Detail in Orders by Item View" u="1"/>
        <s v="0.Done &gt; Feature Review |  | 00383 - Review of Reports Page" u="1"/>
        <s v="5.Open &gt; BALLPARK - Feature Review | M 00000 - REST service for Enhanced Groups" u="1"/>
        <s v="0.Done &gt; Backend Development | M 01646 - Refactor data filters/sanitizers" u="1"/>
        <s v="4.To Do &gt; S | BALLPARK - Alpha Test | 00000 - Exception for some Order Data Syncs" u="1"/>
        <s v="0.Done &gt; Alpha Bug | M 01176 - Alpha Bug - Release and Shipments results show a 404" u="1"/>
        <s v="5.Open &gt; BALLPARK - Feature Planning |  00000 - BALLPARK - Feature Planning Feature |  00264 - Shipped quantity" u="1"/>
        <s v="0.Done &gt; Sub-Task | M 00268 - Define Order WADL/JSON" u="1"/>
        <s v="0.Done &gt; Alpha Test |  | 01901 - Alpha for User Edit Profile not working" u="1"/>
        <s v="0.Done &gt; Feature Review | S 00088 - Review of Carousel with three images and timer" u="1"/>
        <s v="5.Open &gt; BALLPARK - Subtask | S 00000 - Make the user Jose Alberto as a site admin" u="1"/>
        <s v="5.Open &gt; BALLPARK - Feature Review | S 00000 - Login &amp; Logout" u="1"/>
        <s v="0.Done &gt; Feature Review | S 02283 - Review of Mobile compatibility &amp; responsive design" u="1"/>
        <s v="2.To Review &gt; Alpha Bug | S 00790 - Data sync not storing data according to requirements" u="1"/>
        <s v="0.Done &gt; Feature Review |  00353 - Review of Key Company Data" u="1"/>
        <s v="5.Open &gt; BALLPARK - Feature Review |  00000 - Customer Org Hierarchy" u="1"/>
        <s v="5.Open &gt; BALLPARK - Feature Review | S 00000 - Buyer View of Customer Profile" u="1"/>
        <s v="5.Open &gt; BALLPARK - Developer Support |  00000 - BALLPARK - Developer Support Task |  00057 - BEMISCP-11 Order Invoice release report" u="1"/>
        <s v="0.Done &gt; Feature Review | S 00133 - Review of Language selection functionality" u="1"/>
        <s v="4.To Do &gt; S | BALLPARK - Feature Review | 00000 - Inventory display not correct for order 073G001269 " u="1"/>
        <s v="4.To Do &gt; S | BALLPARK - QA/UAT Support | 00000 - Inventory display not correct for order 073G001269 " u="1"/>
        <s v="4.To Do &gt; M | BALLPARK - Subtask | 00000 - As a CSR Manager, I can view a list of customers and select one or more, so that I can selectively view information pertaining to a specific customer or sub-organization within the customer" u="1"/>
        <s v="3.Doing &gt; Alpha Test |  00604 - Alpha for Carrier List CRUD" u="1"/>
        <s v="0.Done &gt; Feature Review |  01828 - Review of Customer Data Sync is checking wrong address for validity" u="1"/>
        <s v="0.Done &gt; Backend Development | M 01853 - Update User creation scripts" u="1"/>
        <s v="0.Done &gt; QA | S 02156 - QA for 297 (BDT) - On Hand Inventory page code error" u="1"/>
        <s v="4.To Do &gt; QA | S 01431 - QA for Update default Sort Order on Shipments Landing Page " u="1"/>
        <s v="0.Done &gt; Feature Review |  00370 - Review of Services Page" u="1"/>
        <s v="0.Done &gt; Alpha Test | S 00611 - Alpha for Remove Top Bar for Regular User" u="1"/>
        <s v="5.Open &gt; BALLPARK - Alpha Test |  00000 - BALLPARK - Alpha Test Task |  00026 - BEMISCP-11 Partial pallets in IBB - Not available in IBB for this phase" u="1"/>
        <s v="5.Open &gt; BALLPARK - QA Support |  00000 - BALLPARK - QA Support Task |  00026 - BEMISCP-11 Partial pallets in IBB - Not available in IBB for this phase" u="1"/>
        <s v="5.Open &gt; Backend Development | M 01583 - Add support for optional columns parameter" u="1"/>
        <s v="0.Cancelled &gt; QA | M 00944 - QA for Order updates from IBB" u="1"/>
        <s v="5.Open &gt; Feature Review | 00390 - Review code for Order WS Module" u="1"/>
        <s v="5.Open &gt; BALLPARK - UX |  00000 - BALLPARK - UX Feature |  00351 - Location selection persists from page to page (within session)" u="1"/>
        <s v="5.Open &gt; BALLPARK - Feature Planning |  00000 - BALLPARK - Feature Planning Task |  00013 - BEMISCP-11 Terms &amp; Condition docs (site)(by customer specific)" u="1"/>
        <s v="0.Done &gt; Backend Development | XS 00595 - Implement test service to demonstrate capabilities" u="1"/>
        <s v="0.Done &gt; Feature Review |  | 00847 - Review of When an order is deleted, the associated AssetEntries are not removed" u="1"/>
        <s v="4.To Do &gt; M | BALLPARK - Subtask | 00000 - Wrong amount reported in &quot;Total a debitar hoy&quot; on Step #2 (personal transfer)." u="1"/>
        <s v="4.To Do &gt; Alpha Test | S 01456 - Alpha for Padding issues with left nav menu" u="1"/>
        <s v="5.Open &gt; Pull Request Review | 00414 - Code review for Order Service" u="1"/>
        <s v="4.To Do &gt; Feature Review |  | 00074 - Review of Setup Dev Infrasctructure" u="1"/>
        <s v="0.Done &gt; Feature Review | S 01369 - Review of Report Page- Open/Closed order status report- missing parameter" u="1"/>
        <s v="5.Open &gt; BALLPARK - Tech Planning | L | 00000 - Shipment Search" u="1"/>
        <s v="4.To Do &gt; BALLPARK - Tech Planning | XS 00000 - List Releases of specifc Order" u="1"/>
        <s v="0.Done &gt; Feature Review |  | 01599 - Review of Allow Buyers to update display settings " u="1"/>
        <s v="0.Done &gt; Feature Review | S 00873 - Review of UI Navigation bar" u="1"/>
        <s v="0.Done &gt; Frontend Development | S 00844 - Fix UI Navigation bar" u="1"/>
        <s v="5.Open &gt; BALLPARK - Alpha Test | S 00000 - Notify Google LMS of Group events" u="1"/>
        <s v="5.Open &gt; BALLPARK - QA Support | S 00000 - Notify Google LMS of Group events" u="1"/>
        <s v="0.Done &gt; Backend Development | M 02120 - Identify additional logging needed for 2FA inconsistencies" u="1"/>
        <s v="2.To Review &gt; Backend Development | M 00685 - Move listeners out of CustomerMigration and to Customer module" u="1"/>
        <s v="0.Done &gt; Alpha Test |  01880 - Alpha for LDAP Configurations are not automatically imported" u="1"/>
        <s v="4.To Do &gt; QA | S 01382 - QA for All Reports from Reports Landing Page- Optional column formatting" u="1"/>
        <s v="0.Done &gt; Feature Review | S 02308 - Review of Zip code is missing from Inventory Layout" u="1"/>
        <s v="0.Done &gt; Feature Review |  01893 - Review of Exceptions in LAR imports for Site Templates" u="1"/>
        <s v="4.To Do &gt; M | BALLPARK - Subtask | 00000 - As a CSR, I can run and view the 5 internal and 4 external reports available to me, so that I can see my customer data in report format" u="1"/>
        <s v="4.To Do &gt; QA | S 01832 - QA for Buyer - Security" u="1"/>
        <s v="5.Open &gt; BALLPARK - Feature Planning | S 00000 - Update Releases data fields to allow for decimals " u="1"/>
        <s v="5.Open &gt; BALLPARK - Tech Planning | S 00000 - Update On Hand Inv data fields to allow for decimals " u="1"/>
        <s v="0.Done &gt; Alpha Test |  00826 - Alpha for Arrow Font Size on Releases Page is too small" u="1"/>
        <s v="0.Done &gt; QA | 00699 - QA for DataSync background tasks are not being cleaned up from DB when successfully completed" u="1"/>
        <s v="0.Done &gt; Feature Review |  01385 - Review of Report Landing Page- Open Order Status Report- remove parameters from selection screen" u="1"/>
        <s v="5.Open &gt; BALLPARK - Development | M | 00000 - Required Fields" u="1"/>
        <s v="0.Done &gt; Feature Review |  01738 - Review of BIT-159 CSR- editing buyer profile" u="1"/>
        <s v="5.Open &gt; BALLPARK - Tech Planning |  00000 - BALLPARK - Tech Planning Feature |  00330 - Logistics - Products/Items - No Pricing" u="1"/>
        <s v="0.Done &gt; Task | S 00031 - BEMISCP-11 Corp security - IT security rules" u="1"/>
        <s v="1.Reviewing &gt; Sub-Task | XS 01592 - Increase Search Indexer Registry buffer size" u="1"/>
        <s v="0.Done &gt; Frontend Development | M 01792 - Development for - Document Preview does not work" u="1"/>
        <s v="4.Doing &gt; BALLPARK - UX | 00000 - Create Theme" u="1"/>
        <s v="5.Open &gt; BALLPARK - UX |  00000 - BALLPARK - UX Feature |  00331 - Logistics - Products/Items - Pending Shipments - no pricing" u="1"/>
        <s v="0.Done &gt; Frontend Development | M 00492 - Orders Landing Page - Frontend" u="1"/>
        <s v="0.Done &gt; Alpha Test |  | 01470 - Alpha for Bemis Logo Compression/Crowding" u="1"/>
        <s v="4.To Do &gt; Backend Development | S | 00014 - Integrate Taskboard configuration scripts" u="1"/>
        <s v="4.To Do &gt; QA | S 01546 - QA for Release PO and Customer PO are wrapping on the same line" u="1"/>
        <s v="1.Reviewing &gt; Backend Development | M 00795 - Refactoring Search for Shipment ordered and releases" u="1"/>
        <s v="0.Done &gt; Feature Review |  | 00269 - Review of Products Overview" u="1"/>
        <s v="0.Done &gt; Feature Review | S 00357 - Review of Suppliers Overview" u="1"/>
        <s v="5.Open &gt; BALLPARK - Feature Review |  00000 - BALLPARK - Feature Review Feature |  00215 - Login &amp; Logout" u="1"/>
        <s v="4.To Do &gt; M | BALLPARK - Subtask | 00000 - Explore the reason why the QA environment does not send email notification" u="1"/>
        <s v="4.To Do &gt; S | BALLPARK - Alpha Test 00000 - Place webcontent in the grid acording to wireframe" u="1"/>
        <s v="4.To Do &gt; BALLPARK - Tech Planning | S 00000 - Search &amp; browse - customer &amp; user profiles - Sales restricted view" u="1"/>
        <s v="4.To Do &gt; S | BALLPARK - Development | 00000 - Search &amp; browse - customer &amp; user profiles - Sales restricted view" u="1"/>
        <s v="0.Done &gt; QA |  00217 - QA for Country micro site subpages" u="1"/>
        <s v="0.Done &gt; Task | 00031 - BEMISCP-11 Corp security - IT security rules" u="1"/>
        <s v="5.Open &gt; BALLPARK - Development | S 00000 - Create Google Local Environment" u="1"/>
        <s v="04.Doing &gt; Tech Planning | 00437 - Analysis and design for Customer Profile WS Module" u="1"/>
        <s v="5.Open &gt; BALLPARK - UX | S 00000 - Update On Hand Inv data fields to allow for decimals " u="1"/>
        <s v="0.Done &gt; Alpha Test | S 02136 - Alpha for 297 (BDT) - On Hand Inventory page code error" u="1"/>
        <s v="0.Done &gt; Feature Review |  01602 - Review of Link Bemis/TheHub Logo back CSR Bemis Site" u="1"/>
        <s v="5.Open &gt; BALLPARK - Tech Planning | S 00000 - LDAP bulk import cannot be disable if 2FA is enabled" u="1"/>
        <s v="2.To Review &gt; Backend Development | S 00797 - Implement Configure Report screen for Generating Report" u="1"/>
        <s v="0.Done &gt; Alpha Test |  | 00444 - Alpha for Careers &gt; Locations and Functions" u="1"/>
        <s v="0.Done &gt; Frontend Development | XS 00402 - Careers &gt; Locations and Functions" u="1"/>
        <s v="4.To Do &gt; S | BALLPARK - Planning 00000 - Carousel with three images and timer" u="1"/>
        <s v="4.To Do &gt; S | BALLPARK - Alpha Test | 00000 - Update the order of report sections on the Reports Landing Page" u="1"/>
        <s v="3.Doing &gt; Sub-Task | 00155 - As a developer, I can connect to SSRS passing input parameters to request a report and then display it in the portal, so that a report can be viewed in the portal (POC)" u="1"/>
        <s v="5.Open &gt; BALLPARK - Tech Planning |  00000 - BALLPARK - Tech Planning Feature |  00213 - Pending notifications counter" u="1"/>
        <s v="0.Done &gt; Feature Review |  | 01299 - Review of Optional fields not correctly formatted or are missing in open and closed order report" u="1"/>
        <s v="5.Open &gt; BALLPARK - Subtask | M | 00000 - Release expanded view" u="1"/>
        <s v="0.Done &gt; QA |  00699 - QA for DataSync background tasks are not being cleaned up from DB when successfully completed" u="1"/>
        <s v="5.Open &gt; BALLPARK - Developer Support |  00000 - BALLPARK - Developer Support Feature |  00369 - Inventory updates from IBB" u="1"/>
        <s v="5.Open &gt; BALLPARK - Development |  00000 - BALLPARK - Development Feature |  00373 - *DELETE* User Profile updates from IBB" u="1"/>
        <s v="5.Open &gt; BALLPARK - Feature Planning |  00000 - WS Commons" u="1"/>
        <s v="0.Done &gt; Backend Development | XS 00917 - Change portal property to increase file size" u="1"/>
        <s v="0.Done &gt; Alpha Test | S 02517 - Alpha for 365 (BDT) - On Hand Inventory- mobile- click link on orders page takes you to completed shipments tab" u="1"/>
        <s v="0.Done &gt; Alpha Test | S 00311 - Alpha for Internet Explorer Story List Text Missing" u="1"/>
        <s v="0.Done &gt; Feature Review | S 02762 - Review of 416 (BDT) - Order Pg Shipment Missing" u="1"/>
        <s v="0.Done &gt; Frontend Development | S 00285 - Internet Explorer Story List Text Missing" u="1"/>
        <s v="5.Open &gt; BALLPARK - Developer Support | XS | 00000 - Create and assign customer Roles" u="1"/>
        <s v="5.Open &gt; BALLPARK - Development Support | XS 00000 - Create and assign customer Roles" u="1"/>
        <s v="4.To Do &gt; BALLPARK - Feature Review | S 00000 - On-Hand Inventory View for a specific item" u="1"/>
        <s v="0.Done &gt; Backend Development | M 01846 - Add staff users imported from LDAP to the Bemis org" u="1"/>
        <s v="0.Done &gt; Frontend Development | M 01028 - Update Reports Landing Page with Report Descriptions" u="1"/>
        <s v="0.Done &gt; Alpha Test | S 02261 - Alpha for 286 (BDT) - Release Pg Scheduled Release Qty UoM missing" u="1"/>
        <s v="0.Done &gt; Alpha Test | S 02748 - Alpha for JDBC Connection Exceptions in logs" u="1"/>
        <s v="5.Open &gt; BALLPARK - Feature Review |  00000 - BALLPARK - Feature Review Feature |  00088 - Customer Org Hierarchy" u="1"/>
        <s v="5.Open &gt; BALLPARK - Subtask | S 00000 - Manage DL folder &amp; files" u="1"/>
        <s v="4.To Do &gt; BALLPARK - Development | S 00000 - Full story version 4" u="1"/>
        <s v="0.Done &gt; QA |  00091 - QA for Place remaining Webcontents on Homepage" u="1"/>
        <s v="0.Done &gt; Backend Development | S 00793 - Extract authentication code to ws-commons" u="1"/>
        <s v="5.Open &gt; BALLPARK - Developer Support |  00000 - BALLPARK - Developer Support Feature |  00213 - Pending notifications counter" u="1"/>
        <s v="0.Done &gt; QA |  | 00726 - QA for Race condition in DataSyncEngineImpl" u="1"/>
        <s v="5.Open &gt; BALLPARK - Tech Planning | S 00000 - Map AD Groups to Roles" u="1"/>
        <s v="3.Doing &gt; Backend Development | S 01685 - Update Search Criteria for Release" u="1"/>
        <s v="0.Done &gt; Backend Development | S 00764 - Implement mocking web service for Inventory API" u="1"/>
        <s v="5.Open &gt; Feature Review | 00414 S - Code review for Order Service" u="1"/>
        <s v="5.Open &gt; Feature Review | S 00414 - Code review for Order Service" u="1"/>
        <s v="3.Doing &gt; Backend Development | S 00658 - Remove resource importer" u="1"/>
        <s v="4.To Do &gt; BALLPARK - Alpha Test | XS 00000 - Include videos on the full story page" u="1"/>
        <s v="4.To Do &gt; BALLPARK - Development | S 00000 - Include videos on the full story page" u="1"/>
        <s v="0.Done &gt; Feature Review |  01514 - Review of Customer Address does not display on Customer Profile" u="1"/>
        <s v="5.Open &gt; BALLPARK - Alpha Test |  00000 - BALLPARK - Alpha Test Task |  00259 - Customer Site Template should have 'template' in name" u="1"/>
        <s v="5.Open &gt; BALLPARK - QA Support |  00000 - BALLPARK - QA Support Task |  00259 - Customer Site Template should have 'template' in name" u="1"/>
        <s v="5.Open &gt; BALLPARK - Subtask | S 00000 - Style and colors" u="1"/>
        <s v="03.To Review &gt; Backend Development | 00283 - Create IBB job scheduler" u="1"/>
        <s v="3.Doing &gt; Alpha Test | S 00026 - Alpha for Concrete Incubator webcontent" u="1"/>
        <s v="0.Done &gt; QA |  | 01393 - QA for Add documents button is inside the footer" u="1"/>
        <s v="5.Open &gt; BALLPARK - Development |  00000 - BALLPARK - Development Feature |  00215 - Login &amp; Logout" u="1"/>
        <s v="0.Done &gt; Feature Review |  01276 - Review of Clicking on Shipped Qty or Scheduled Releases throws an error" u="1"/>
        <s v="5.Open &gt; BALLPARK - Development |  00000 - BALLPARK - Development Task |  00064 - BEMISCP-11 CSR hierarchy" u="1"/>
        <s v="4.To Do &gt; Alpha Test |  00827 - Alpha for UI- Navigation bar" u="1"/>
        <s v="4.To Do &gt; BALLPARK - Development | S 00000 - Unified boiler plate text" u="1"/>
        <s v="0.Done &gt; Alpha Test | S 02968 - Alpha for BIN Doc Service Test Invoice URL Parameters" u="1"/>
        <s v="5.Open &gt; BALLPARK - UX |  00000 - BALLPARK - UX Task |  00065 - BEMISCP-11 Custom reports investigation" u="1"/>
        <s v="0.Done &gt; Alpha Test |  01354 - Alpha for Report Page- Open/Closed order status report- missing parameter" u="1"/>
        <s v="0.Done &gt; Alpha Test |  01655 - Alpha for Menu position does not remain closed when navigating from one page to another " u="1"/>
        <s v="5.Open &gt; BALLPARK - Feature Review |  00000 - BALLPARK - Feature Review Task |  00034 - BEMISCP-11 Dynamic build of field selection for building reports (SSRS)" u="1"/>
        <s v="2.To Review &gt; Frontend Development | S 00702 - Implement the UI based on wireframe " u="1"/>
        <s v="5.Open &gt; BALLPARK - Feature Review | S | 00000 - Source System Deletes - CR50 and CR51" u="1"/>
        <s v="5.Open &gt; BALLPARK - Tech Planning | XS 00000 - Choose the section of the image to show" u="1"/>
        <s v="0.Done &gt; Feature Review | S 02405 - Review of 260 (BDT) - Orders page- tablet view change page orientation from portrait to landscape" u="1"/>
        <s v="4.To Do &gt; S | BALLPARK - Feature Review | 00000 - Inventory Sync Timestamp issue" u="1"/>
        <s v="4.To Do &gt; S | BALLPARK - QA/UAT Support | 00000 - Inventory Sync Timestamp issue" u="1"/>
        <s v="0.Done &gt; Backend Development | S 01678 - New Sort Functionality for Orders - Backend" u="1"/>
        <s v="5.Open &gt; Sub-Task | 00170 - Prototyping of the fields needed for user inquiry / search" u="1"/>
        <s v="0.Done &gt; Alpha Test | S 02806 - Alpha for 392 (BDT) - Inventory Pg Standard Pallet Qty and UoM missing" u="1"/>
        <s v="0.Done &gt; Feature Review | S 02302 - Review of 286 (BDT) - Release Pg Scheduled Release Qty UoM missing" u="1"/>
        <s v="5.Open &gt; BALLPARK - Feature Planning |  00000 - BALLPARK - Feature Planning Feature |  00381 - Login page - cookie statement" u="1"/>
        <s v="5.Open &gt; BALLPARK - Feature Review | S 00000 - Update Scheduled Releases data fields to allow for decimals " u="1"/>
        <s v="5.Open &gt; BALLPARK - Tech Planning | S 00000 - Update Completed Shipments data fields to allow for decimals " u="1"/>
        <s v="4.To Do &gt; BALLPARK - Tech Planning | XS 00000 - Country Selection content" u="1"/>
        <s v="4.To Do &gt; S | BALLPARK - Feature Review 00000 - Country Selection content" u="1"/>
        <s v="4.To Do &gt; S | BALLPARK - QA/UAT Support 00000 - Country Selection content" u="1"/>
        <s v="4.To Do &gt; XS | BALLPARK - Tech Planning 00000 - Country Selection content" u="1"/>
        <s v="0.Done &gt; QA |  | 01810 - QA for Remove default e-mail suffix from login page" u="1"/>
        <s v="0.Done &gt; QA | S 02545 - QA for 381 (BDT) - Portal console as admin or CSR- missing the Customer Profile view on the Bemis Site" u="1"/>
        <s v="0.Done &gt; Frontend Development | S 00468 - Investors &gt; Calendar - The button more should be hidden when there is no event details" u="1"/>
        <s v="0.Done &gt; Alpha Test |  | 01355 - Alpha for Report Landing Page- Inventory Detail Report" u="1"/>
        <s v="5.Open &gt; BALLPARK - Feature Planning |  00000 - BALLPARK - Feature Planning Feature |  00219 - View customer site list" u="1"/>
        <s v="5.Open &gt; BALLPARK - UX |  00000 - BALLPARK - UX Task |  00039 - BEMISCP-11 Entitlements - Logistics (reject shipment) - WF Form" u="1"/>
        <s v="0.Done &gt; QA | S 00726 - QA for Race condition in DataSyncEngineImpl" u="1"/>
        <s v="0.Done &gt; Alpha Test | S 00163 - Alpha for Country micro site subpages" u="1"/>
        <s v="0.Done &gt; Feature Review |  01954 - Review of Update User Creation Test Scripts and customer LARs " u="1"/>
        <s v="4.To Do &gt; M | BALLPARK - Development 00000 - Place webcontent in the grid acording to wireframe" u="1"/>
        <s v="0.Done &gt; Feature Review | S 02854 - Review of ID 4191/4190 Update the CSR permissions to be organization based" u="1"/>
        <s v="4.Doing &gt; BALLPARK - Subtask | 00000 - Potential security vulnerability related to Apache Struts version 2.3.32 / 2.5.10.1 or later" u="1"/>
        <s v="0.Done &gt; Alpha Bug | M 00989 - Wrong excel format is dispalyed and saved on reports download" u="1"/>
        <s v="5.Open &gt; BALLPARK - Tech Planning | S 00000 - View customer site list" u="1"/>
        <s v="0.Done &gt; QA | S 02353 - QA for 262 (BDT) - Documents- Changing location filter as a parent " u="1"/>
        <s v="4.To Do &gt; S | BALLPARK - Alpha Test | 00000 - Implement Celsus sync job to index Liferay Sites" u="1"/>
        <s v="0.Done &gt; Feature Review | S 00239 - Review of Press Releases Page" u="1"/>
        <s v="5.Open &gt; BALLPARK - Development | XS 00000 - Fix Gradle theme build " u="1"/>
        <s v="0.Done &gt; Tech Planning | M 01641 - tech planning for creating a path for CSR's to access user profiles and customer profiles" u="1"/>
        <s v="5.Open &gt; BALLPARK - Developer Support |  00000 - BALLPARK - Developer Support Feature |  00380 - Logistics Order History - No Pricing" u="1"/>
        <s v="5.Open &gt; BALLPARK - Alpha Test |  00000 - Releases by Item" u="1"/>
        <s v="5.Open &gt; BALLPARK - QA Support |  00000 - Releases by Item" u="1"/>
        <s v="0.Done &gt; QA |  | 01532 - QA for Missing Address should be empty" u="1"/>
        <s v="4.To Do &gt; BALLPARK - Alpha Test | S 00000 - Order Detail in Orders by PO" u="1"/>
        <s v="0.Done &gt; Sub-Task | 00068 - Provide Customer and User data to be migrated" u="1"/>
        <s v="0.Done &gt; QA | S 01132 - QA for Update Shipments data fields to allow for decimals " u="1"/>
        <s v="0.Done &gt; Feature Review | S 01332 - Review of Location and ShipTo filter dropdowns are missing a border in FF and IE" u="1"/>
        <s v="0.Done &gt; QA | S 02300 - QA for Search icon in ship to dropdown is off center" u="1"/>
        <s v="5.Open &gt; BALLPARK - UX | M 00000 - " u="1"/>
        <s v="2.To Review &gt; Backend Development | M 00713 - Data sync for Release" u="1"/>
        <s v="0.Done &gt; Frontend Development | S 00424 - Buttons should not be mandatory" u="1"/>
        <s v="0.Cancelled &gt; Alpha Test | S 01725 - Alpha for Requirement changes for Reports" u="1"/>
        <s v="0.Done &gt; Frontend Development | M 02713 - Increase font size of Bemis Order and Line#" u="1"/>
        <s v="0.Done &gt; Feature Review |  | 01430 - Review of Update default Sort Order on Shipments Landing Page " u="1"/>
        <s v="5.Open &gt; Sub-Task | M | 01093 - LoginController.java" u="1"/>
        <s v="5.Open &gt; BALLPARK - Subtask | L | 00000 - Setup Dev Infrasctructure" u="1"/>
        <s v="0.Done &gt; Task |  | 00028 - BEMISCP-11 Material Pricing - pricing condition sales" u="1"/>
        <s v="4.To Do &gt; M | BALLPARK - Subtask | 00000 - Add link to View Orders in Product View for Specific Item" u="1"/>
        <s v="4.To Do &gt; Sub-Task | M 01481 - Create scripts for test cases" u="1"/>
        <s v="5.Open &gt; BALLPARK - UX | M 00000 - BALLPARK - UX Feature |  00225 - Search Orders by Indexed fields" u="1"/>
        <s v="5.Open &gt; BALLPARK - Development | M 00000 - Add status: draft, published, archived, invisible " u="1"/>
        <s v="4.To Do &gt; BALLPARK - Alpha Test | XS 00000 - Debt Information" u="1"/>
        <s v="4.To Do &gt; M | BALLPARK - Subtask | 00000 - Menu não tem o hint traduzido" u="1"/>
        <s v="4.To Do &gt; S | BALLPARK - Feature Review | 00000 - Control Panel -&gt; Configuration -&gt; System Settings is broken in QA" u="1"/>
        <s v="4.To Do &gt; S | BALLPARK - QA/UAT Support | 00000 - Control Panel -&gt; Configuration -&gt; System Settings is broken in QA" u="1"/>
        <s v="5.Open &gt; BALLPARK - Development | M 00000 - " u="1"/>
        <s v="5.Open &gt; BALLPARK - Tech Planning | 00000 - " u="1"/>
        <s v="0.Done &gt; Frontend Development | M 00540 - Fix Iframe width" u="1"/>
        <s v="0.Done &gt; Feature Review | S 00199 - Review of Fix java script errors" u="1"/>
        <s v="0.Done &gt; Feature Review | S 01185 - Review of Inventory updates from IBB" u="1"/>
        <s v="0.Done &gt; Feature Review | XS 00960 - Review of Shipment updates from IBB" u="1"/>
        <s v="0.Cancelled &gt; Backend Development | M 01529 - Analysis and fix" u="1"/>
        <s v="0.Cancelled &gt; Backend Development | S 01550 - Analysis and fix" u="1"/>
        <s v="0.Done &gt; Backend Development | M 01260 - Open and Closed Order report default fields" u="1"/>
        <s v="2.To Review &gt; Backend Development | S 00793 - Extract authentication code to ws-commons" u="1"/>
        <s v="0.Done &gt; Feature Review | S 02971 - Review of 482 BDT - Optimizing report performance to 4 sec" u="1"/>
        <s v="4.To Do &gt; S | BALLPARK - Subtask | 00000 - BEMISCP-11 Compliance reports on-time complete from SSRS" u="1"/>
        <s v="4.To Do &gt; S | BALLPARK - Alpha Test | 00000 - Control Panel -&gt; Configuration -&gt; System Settings is broken in QA" u="1"/>
        <s v="0.Done &gt; QA |  | 00192 - QA for Country micro site single page" u="1"/>
        <s v="4.To Do &gt; S | BALLPARK - Feature Review | 00000 - Have too many errors for the developer license limit " u="1"/>
        <s v="4.To Do &gt; S | BALLPARK - QA/UAT Support | 00000 - Have too many errors for the developer license limit " u="1"/>
        <s v="0.Done &gt; Feature Review | S 00891 - Review of Logon with incorrect password doesn't fail immediately with 2FA enabled" u="1"/>
        <s v="5.Open &gt; " u="1"/>
        <s v="4.To Do &gt; Feature Review | 03005 - Review of Enable log4j debug on Bemis Dev" u="1"/>
        <s v="5.Open &gt; BALLPARK - Feature Planning |  00000 - BALLPARK - Feature Planning Task |  00176 - Set up QA environment" u="1"/>
        <s v="5.Open &gt; BALLPARK - Feature Review |  00000 - BALLPARK - Feature Review Task |  00037 - BEMISCP-11 Entitlements - Proc Mgr - Negotiations - CRM" u="1"/>
        <s v="4.To Do &gt; Alpha Bug | S 00791 - Missing fields in the User Profile" u="1"/>
        <s v="5.Open &gt; Alpha Test | M 01590 - Alpha Test - Validate All Release-related pages." u="1"/>
        <s v="0.Done &gt; Alpha Test | S 01110 - Alpha for Checkboxes for Locations in filter do not show " u="1"/>
        <s v="4.To Do &gt; Development | 00000 - BALLPARK OF Development" u="1"/>
        <s v="0.Done &gt; Feature Review |  | 01545 - Review of Release PO and Customer PO are wrapping on the same line" u="1"/>
        <s v="0.Done &gt; Frontend Development | M 02058 - Development for - Orders Page- Location filter location indicator_x0009_" u="1"/>
        <s v="4.To Do &gt; QA | S 00777 - QA for Orders -  Bemis Order # (line No) should be moved below Bemis ProductID" u="1"/>
        <s v="0.Done &gt; Alpha Test | S 00130 - Alpha for Language selection functionality" u="1"/>
        <s v="0.Done &gt; Frontend Development | M 00123 - Language selection functionality" u="1"/>
        <s v="5.Open &gt; BALLPARK - Feature Review | S 00000 - 469 BDT - Logos on IE are blurry" u="1"/>
        <s v="0.Done &gt; QA | S 02404 - QA for 318 (BDT) - Shipment Sub Page ship date view in ascending order" u="1"/>
        <s v="0.Done &gt; QA |  | 00287 - QA for Redirect Not Allowed" u="1"/>
        <s v="4.To Do &gt; M | BALLPARK - Development | 00000 - Add SCORM support" u="1"/>
        <s v="0.Done &gt; QA |  | 00134 - QA for Ajustments in full stories layout" u="1"/>
        <s v="5.Open &gt; BALLPARK - Alpha Test | S 00000 - Shipments paginated list grouped by item number" u="1"/>
        <s v="5.Open &gt; BALLPARK - QA Support | S 00000 - Shipments paginated list grouped by item number" u="1"/>
        <s v="5.Open &gt; BALLPARK - Tech Planning |  00000 - BALLPARK - Tech Planning Task |  00503 - WS Commons" u="1"/>
        <s v="5.Open &gt; BALLPARK - Feature Planning | M | 00000 - Global search" u="1"/>
        <s v="5.Open &gt; BALLPARK - Feature Review |  00000 - BALLPARK - Feature Review Feature |  00156 - Create and assign customer Roles" u="1"/>
        <s v="3.Doing &gt; Backend Development | 00486 M - Develop Search for Orders Logic" u="1"/>
        <s v="3.Doing &gt; Backend Development | M 00486 - Develop Search for Orders Logic" u="1"/>
        <s v="5.Open &gt; BALLPARK - Tech Planning |  00000 - Order Detail in Orders by Item View" u="1"/>
        <s v="0.Done &gt; Alpha Test |  01407 - Alpha for Scheduled Releases Customer PO" u="1"/>
        <s v="4.To Do &gt; S | BALLPARK - Alpha Test | 00000 - Link Product Id in Orders Detail to Product Spec Page." u="1"/>
        <s v="0.Done &gt; Alpha Test |  00950 - Alpha for Update Scheduled Releases data fields to allow for decimals " u="1"/>
        <s v="5.Open &gt; BALLPARK - UX |  00000 - BALLPARK - UX Task |  00259 - Customer Site Template should have 'template' in name" u="1"/>
        <s v="4.To Do &gt; Alpha Test | S 00186 - Alpha for Company profile page" u="1"/>
        <s v="0.Done &gt; Frontend Development | S 00702 - Release Landing Page UI" u="1"/>
        <s v="5.Open &gt; BALLPARK - Feature Planning | S 00000 - Create Google Local Environment" u="1"/>
        <s v="0.Done &gt; Frontend Development | M 00489 - Update Mini Left Menu based on feedback" u="1"/>
        <s v="5.Open &gt; BALLPARK - UX |  00000 - BALLPARK - UX Task |  00235 - IBB Request Log" u="1"/>
        <s v="5.Open &gt; Sub-Task |  | 00034 - 6.0 plugin + scripts (5/17/2013)" u="1"/>
        <s v="0.Done &gt; Alpha Test | S 02437 - Alpha for Remove space from DL file names" u="1"/>
        <s v="0.Done &gt; Feature Review |  | 01738 - Review of BIT-159 CSR- editing buyer profile" u="1"/>
        <s v="0.Done &gt; Backend Development | M 02704 - Development for - Buyers need to have ability to delete for specific folders" u="1"/>
        <s v="0.Done &gt; Frontend Development | M 01946 - Keep CSR on Bemis site" u="1"/>
        <s v="0.Done &gt; Sub-Task | XS 01026 - Automate OSGi config for IBB connection per environment" u="1"/>
        <s v="0.Done &gt; Sub-Task |  | 00134 - Final Approval of the Product Spec Detail Page Wireframe" u="1"/>
        <s v="03.To Review &gt; Alpha Bug | 00473 - Uploading workflow definition fails for 2FA in dev environment" u="1"/>
        <s v="4.Doing &gt; BALLPARK - Feature Review | 00000 - Final Clean QA Deploy" u="1"/>
        <s v="0.Done &gt; Alpha Test |  | 01464 - Alpha for Cancel button on Locations filter does not cancel " u="1"/>
        <s v="0.Done &gt; Feature Review |  | 00628 - Review of Make sure cemex.com redirects to www.cemex.com" u="1"/>
        <s v="5.Open &gt; BALLPARK - Developer Support |  00000 - BALLPARK - Developer Support Task |  00478 - Clean up JSP for two-factor-auth-device-manager-web" u="1"/>
        <s v="05.To Do &gt; Backend Development | 00499 - Create service wrapper to add mock data" u="1"/>
        <s v="0.Done &gt; Backend Development | M 00649 - Implement mocking web service for SalesOrder API" u="1"/>
        <s v="0.Done &gt; Feature Review |  | 00491 - Review of Our History &gt; Adjust padding in map for IPhone" u="1"/>
        <s v="0.Done &gt; Alpha Test | XS 00912 - Alpha for Location selection persists between logout and login" u="1"/>
        <s v="4.To Do &gt; S | BALLPARK - Alpha Test | 00000 - 3 Marshal Deliveries not showing in Completed Shipments page " u="1"/>
        <s v="5.Open &gt; BALLPARK - Feature Review | S 00000 - Source System Deletes" u="1"/>
        <s v="4.To Do &gt; Alpha Test | S 02911 - Alpha for Always display BOL and Invoice links" u="1"/>
        <s v="3.Doing &gt; Backend Development | M 01510 - Add missing Ship Date optional field" u="1"/>
        <s v="4.To Do &gt; QA | S 01515 - QA for Customer Address does not display on Customer Profile" u="1"/>
        <s v="4.To Do &gt; Feature Review | S 01825 - Review of User agreement - BNA" u="1"/>
        <s v="3.Doing &gt; Sub-Task | M | 03130 - Set time-out for data sync table locks" u="1"/>
        <s v="0.Done &gt; Tech Planning | M 02717 - Tech Planning for LDAP and Password Policy both enabled " u="1"/>
        <s v="4.To Do &gt; M | BALLPARK - Subtask | 00000 - Notes create/edit - Buyer view" u="1"/>
        <s v="4.To Do &gt; S | BALLPARK - Feature Review | 00000 - Notes view - Buyer view" u="1"/>
        <s v="4.To Do &gt; S | BALLPARK - QA/UAT Support | 00000 - Notes view - Buyer view" u="1"/>
        <s v="5.Open &gt; Ballpark - Demand | S | 00000 - Dummy Activity of Content Management" u="1"/>
        <s v="5.Open &gt; BALLPARK - Alpha Test |  00000 - BALLPARK - Alpha Test Feature |  00088 - Customer Org Hierarchy" u="1"/>
        <s v="5.Open &gt; BALLPARK - QA Support |  00000 - BALLPARK - QA Support Feature |  00088 - Customer Org Hierarchy" u="1"/>
        <s v="0.Done &gt; Sub-Task | M 00502 - Configure LCS" u="1"/>
        <s v="3.Doing &gt; Tech Planning | M 00553 - User Profile tech planning" u="1"/>
        <s v="4.To Do &gt; Alpha Test | S 01655 - Alpha for Menu position does not remain closed when navigating from one page to another " u="1"/>
        <s v="0.Done &gt; QA | S 01166 - QA for Carrier Link is not working " u="1"/>
        <s v="5.Open &gt; BALLPARK - Tech Planning | S | 00000 - Release expanded view" u="1"/>
        <s v="5.Open &gt; BALLPARK - Feature Planning |  00000 - Buyer - Show Expanded Shipment View" u="1"/>
        <s v="0.Done &gt; Feature Review | 01797 - Review of Duplicate fields displayed on the Completed Shipments tab" u="1"/>
        <s v="0.Done &gt; Feature Review | S 00093 - Review of Country Selection content" u="1"/>
        <s v="4.To Do &gt; QA | S 02782 - QA for 375 (BDT) - Inventory Report - URL too long error " u="1"/>
        <s v="0.Done &gt; QA |  | 00494 - QA for Adjust layout of stock ticker in different screen sizes" u="1"/>
        <s v="4.To Do &gt; S | BALLPARK - Alpha Test | 00000 - As a CSR, I can run and view the 5 internal and 4 external reports available to me, so that I can see my customer data in report format" u="1"/>
        <s v="0.Done &gt; Alpha Bug | M 00618 - Missing fields in Portal Order WS Stub" u="1"/>
        <s v="2.To Review &gt; Backend Development | 00516 - Change Customer Profile service to allow updates" u="1"/>
        <s v="4.To Do &gt; S | BALLPARK - Feature Review | 00000 - Refactor UI elements to improve maintainability" u="1"/>
        <s v="4.To Do &gt; S | BALLPARK - QA/UAT Support | 00000 - Refactor UI elements to improve maintainability" u="1"/>
        <s v="0.Done &gt; QA | S 01819 - QA for Create Handling Unit Report " u="1"/>
        <s v="0.Cancelled &gt; QA | S 02769 - QA for 386 (BDT) - Poly IBB On Hand Qty Incorrect" u="1"/>
        <s v="0.Done &gt; Feature Review | S 02306 - Review of The quotes around &quot;N/A&quot; need to be removed" u="1"/>
        <s v="0.Done &gt; Sub-Task | M 01481 - Create initial infrastructure for perf test scripts" u="1"/>
        <s v="06.Open &gt; Backend Development | 00413 - Update Order Service to filter Orders by Location" u="1"/>
        <s v="0.Done &gt; Frontend Development | S 00557 - Not found page" u="1"/>
        <s v="4.To Do &gt; Alpha Test |  00934 - Alpha for Import Users and Groups from AD" u="1"/>
        <s v="0.Done &gt; Tech Planning | M 00458 - Design interface with IBB Inventory API" u="1"/>
        <s v="0.Done &gt; Alpha Test | S 02597 - Alpha for Report Preview UI issues " u="1"/>
        <s v="5.Open &gt; BALLPARK - Feature Planning  00538 - Buyer - Reports |  00000 - " u="1"/>
        <s v="5.Open &gt; BALLPARK - Feature Review Feature |  00361 - Footer | M 00000 - " u="1"/>
        <s v="5.Open &gt; BALLPARK - Tech Planning Task |  00503 - WS Commons | M 00000 - " u="1"/>
        <s v="5.Open &gt; BALLPARK - UX Feature |  00214 - View Notifications | M 00000 - " u="1"/>
        <s v="5.Open &gt; BALLPARK - Developer Support |  00000 - BALLPARK - Developer Support Feature |  00083 - Manage DL folder &amp; files" u="1"/>
        <s v="5.Open &gt; Sub-Task | M 01093 - LoginController.java" u="1"/>
        <s v="4.To Do &gt; QA | M 00744 - QA for CSR View of Customer Profile" u="1"/>
        <s v="0.Done &gt; Feature Review |  00873 - Review of UI Navigation bar" u="1"/>
        <s v="3.Doing &gt; Sub-Task | S | 00062 - Set up search server for Liferay Dev" u="1"/>
        <s v="0.Done &gt; Backend Development | M 00647 - Get CustomerProfile by OrgId." u="1"/>
        <s v="0.Done &gt; Feature Review |  | 01514 - Review of Customer Address does not display on Customer Profile" u="1"/>
        <s v="0.Done &gt; Feature Review | S 01378 - Review of Report page- open and closed order report; parameters not expected" u="1"/>
        <s v="0.Done &gt; Alpha Test |  01484 - Alpha for Link Bemis/TheHub Logo back CSR Bemis Site" u="1"/>
        <s v="4.To Do &gt; BALLPARK - Alpha Test | XS 00000 - Key Company Data" u="1"/>
        <s v="4.To Do &gt; BALLPARK - Development | S 00000 - Key Company Data" u="1"/>
        <s v="5.Open &gt; Feature Planning | 00475 M - Define AD groups to be used" u="1"/>
        <s v="5.Open &gt; Feature Planning | M 00475 - Define AD groups to be used" u="1"/>
        <s v="0.Done &gt; Task | S 00043 - BEMISCP-11 CSR portal -&gt; Webcenter/solutioncenter link" u="1"/>
        <s v="0.Done &gt; QA | S 01618 - QA for Wording on Dynamic Reports preview page needs to be changed to improve usability" u="1"/>
        <s v="0.Done &gt; QA | M 01160 - QA for Style and colors" u="1"/>
        <s v="0.Done &gt; QA | M 01715 - QA for update for View Details Logic " u="1"/>
        <s v="0.Done &gt; QA |  01393 - QA for Add documents button is inside the footer" u="1"/>
        <s v="5.Open &gt; Ballpark - Demand | S | 00000 - Dummy Activity of User Management" u="1"/>
        <s v="5.Open &gt; Ballpark - Dummy Feature | S 00000 - Buyer - Inventory Management" u="1"/>
        <s v="5.Open &gt; BALLPARK - Feature Planning |  00000 - BALLPARK - Feature Planning Task |  00235 - IBB Request Log" u="1"/>
        <s v="4.To Do &gt; S | BALLPARK - Feature Review | 00000 - As a CSR, I can schedule an ASN to be sent to me or my customer, so that we can be notified of when product has shipped" u="1"/>
        <s v="4.To Do &gt; S | BALLPARK - QA/UAT Support | 00000 - As a CSR, I can schedule an ASN to be sent to me or my customer, so that we can be notified of when product has shipped" u="1"/>
        <s v="5.Open &gt; BALLPARK - Development | S 00000 - Switch to SOAP calls" u="1"/>
        <s v="4.Doing &gt; BALLPARK - Demand | M | 00000 - Demand without assignee BEMISCP" u="1"/>
        <s v="0.Done &gt; Backend Development | S 00674 - Implement Search Indexer and Asset" u="1"/>
        <s v="5.Open &gt; BALLPARK - Alpha Test Feature |  00272 - Browse User Profile | M 00000 - " u="1"/>
        <s v="5.Open &gt; BALLPARK - Development Feature |  00214 - View Notifications | M 00000 - " u="1"/>
        <s v="5.Open &gt; BALLPARK - Feature Review Feature |  00512 - Release Details | M 00000 - " u="1"/>
        <s v="5.Open &gt; BALLPARK - QA Support Feature |  00272 - Browse User Profile | M 00000 - " u="1"/>
        <s v="5.Open &gt; BALLPARK - UX |  00000 - BALLPARK - UX Feature |  00363 - Map AD Groups to Roles" u="1"/>
        <s v="5.Open &gt; BALLPARK - Feature Planning |  00000 - BALLPARK - Feature Planning Feature |  00512 - Release Details" u="1"/>
        <s v="5.Open &gt; Alpha Test | M 00799 - Verify Report Generating flow" u="1"/>
        <s v="5.Open &gt; Alpha Bug | S 00789 - Pallet field is not showing up correctly" u="1"/>
        <s v="3.Doing &gt; Backend Development | S 00606 - Add IBB Security Authentication to Shipment WS" u="1"/>
        <s v="0.Done &gt; Feature Review |  | 01378 - Review of Report page- open and closed order report; parameters not expected" u="1"/>
        <s v="0.Done &gt; Alpha Test |  01463 - Alpha for Time, status and report freezes" u="1"/>
        <s v="0.Done &gt; Backend Development | M 02447 - Add releases for existing orders" u="1"/>
        <s v="5.Open &gt; BALLPARK - Developer Support | S 00000 - Update products based on feedback" u="1"/>
        <s v="5.Open &gt; BALLPARK - Developer Support | S 00000 - On the Child Customer profile page format is incorrect" u="1"/>
        <s v="5.Open &gt; BALLPARK - Alpha Test |  00000 - BALLPARK - Alpha Test Feature |  00225 - Search Orders by Indexed fields" u="1"/>
        <s v="5.Open &gt; BALLPARK - QA Support |  00000 - BALLPARK - QA Support Feature |  00225 - Search Orders by Indexed fields" u="1"/>
        <s v="4.To Do &gt; BALLPARK - Alpha Test | XS 00000 - Services Page" u="1"/>
        <s v="4.To Do &gt; BALLPARK - Development | S 00000 - Services Page" u="1"/>
        <s v="4.To Do &gt; Alpha Test |  00611 - Alpha for Remove Top Bar for Regular User" u="1"/>
        <s v="3.Doing &gt; Backend Development | S 00674 - Implement Search Indexer and Asset" u="1"/>
        <s v="0.Done &gt; Alpha Test | S 01464 - Alpha for Cancel button on Locations filter does not cancel " u="1"/>
        <s v="4.To Do &gt; Sub-Task | S 02877 - Performance enhancements in QA" u="1"/>
        <s v="0.Done &gt; Alpha Test | S 00198 - Alpha for Fix java script errors" u="1"/>
        <s v="4.To Do &gt; S | BALLPARK - Feature Review | 00000 - 575 BDT - Tablet- menu icon not in correct place on page" u="1"/>
        <s v="4.To Do &gt; S | BALLPARK - QA/UAT Support | 00000 - 575 BDT - Tablet- menu icon not in correct place on page" u="1"/>
        <s v="5.Open &gt; BALLPARK - UX |  00000 - Manage DL folder &amp; files" u="1"/>
        <s v="0.Done &gt; Alpha Test | S 00811 - Alpha for Inventory updates from IBB" u="1"/>
        <s v="0.Done &gt; Backend Development | M 00901 - Inventory DataSync from IBB" u="1"/>
        <s v="0.Done &gt; Feature Review | S 01013 - Review of Order updates from IBB" u="1"/>
        <s v="0.Done &gt; QA | S 02068 - QA for 216 (BDT) Theme Generate Report link wrong color " u="1"/>
        <s v="0.Done &gt; Alpha Bug | M 01142 - Editing certain fields on user profile fails" u="1"/>
        <s v="0.Done &gt; QA | S 00832 - QA for Custom-users-admin-web causes startup exceptions in portal" u="1"/>
        <s v="0.Done &gt; Alpha Test |  | 01880 - Alpha for LDAP Configurations are not automatically imported" u="1"/>
        <s v="4.To Do &gt; QA | S | 01384 - QA for Report Landing Page- Inventory Detail Report- remove unnecessary Parameters" u="1"/>
        <s v="4.To Do &gt; Feature Review | S 01599 - Review of Allow Buyers to update display settings " u="1"/>
        <s v="0.Done &gt; Alpha Test | S 02293 - Alpha for 310 (BDT) - Order Pg View Details Schedule Line Dates Sort Order Incorrect " u="1"/>
        <s v="5.Open &gt; BALLPARK - Feature Review |  00000 - BALLPARK - Feature Review Task |  00048 - BEMISCP-11 Previous customer Item Number" u="1"/>
        <s v="4.To Do &gt; Feature Review |  00873 - Review of UI Navigation bar" u="1"/>
        <s v="5.Open &gt; BALLPARK - Feature Planning | S 00000 - Sort Orders by Specific Fields" u="1"/>
        <s v="5.Open &gt; Pull Request Review | 00463 - Review page to show Inventory View for Item" u="1"/>
        <s v="5.Open &gt; BALLPARK - Tech Planning |  00000 - BALLPARK - Tech Planning Feature |  00286 - Global search" u="1"/>
        <s v="0.Done &gt; Alpha Test | S 01619 - Alpha for Sub-header font color on Reports Landing page are incorrect" u="1"/>
        <s v="0.Done &gt; QA | S 02069 - QA for 214 (BDT)Theme test- excel logo wrong color and font spacing incorrect" u="1"/>
        <s v="0.Done &gt; Tech Planning | S 02896 - Tech Planning for Consignment Inventory Whse Location/No Incorrect" u="1"/>
        <s v="5.Open &gt; BALLPARK - QA Support |  00000 - BALLPARK - QA Support Feature |  00222 - Order Detail in Orders by Item View" u="1"/>
        <s v="4.To Do &gt; S | BALLPARK - Alpha Test | 00000 - Final Clean QA Deploy" u="1"/>
        <s v="2.To Review &gt; Frontend Development | M 00493 - Customer Profile - Frontend" u="1"/>
        <s v="0.Done &gt; Backend Development | S 00706 - Create script to load Great Lakes Cheese LAR file" u="1"/>
        <s v="0.Done &gt; Tech Planning | M 01771 - Tech planning for Fixes needed for View Details dropdown desktop and mobile views" u="1"/>
        <s v="4.To Do &gt; S | BALLPARK - Alpha Test | 00000 - As a buyer, I can be linked to webcenter/solutioncenter when viewing a product detail, so that I can see the details of graphics status" u="1"/>
        <s v="5.Open &gt; BALLPARK - Tech Planning | S 00000 - Release Search" u="1"/>
        <s v="0.Done &gt; Alpha Bug | M 02557 - Remove leading zeros after data display refactor" u="1"/>
        <s v="2.To Review &gt; Alpha Bug | M 02557 - Remove leading zeros after data display refactor" u="1"/>
        <s v="5.Open &gt; BALLPARK - UX |  00000 - BALLPARK - UX Feature |  00275 - Products / Items - Status Filters" u="1"/>
        <s v="5.Open &gt; BALLPARK - UX |  00000 - BALLPARK - UX Feature |  00286 - Global search" u="1"/>
        <s v="0.Done &gt; Feature Review | S 02819 - Review of BOL and INVOICE Hyperlink fails to load PDF" u="1"/>
        <s v="5.Open &gt; BALLPARK - Alpha Test Feature |  00213 - Pending notifications counter | M 00000 - " u="1"/>
        <s v="5.Open &gt; BALLPARK - Alpha Test Feature |  00381 - Login page - cookie statement | M 00000 - " u="1"/>
        <s v="5.Open &gt; BALLPARK - Developer Support Feature |  00207 - Populate User Profiles | M 00000 - " u="1"/>
        <s v="5.Open &gt; BALLPARK - Developer Support Feature |  00363 - Map AD Groups to Roles | M 00000 - " u="1"/>
        <s v="5.Open &gt; BALLPARK - Feature Planning Feature |  00219 - View customer site list | M 00000 - " u="1"/>
        <s v="5.Open &gt; BALLPARK - QA Support Feature |  00213 - Pending notifications counter | M 00000 - " u="1"/>
        <s v="5.Open &gt; BALLPARK - QA Support Feature |  00381 - Login page - cookie statement | M 00000 - " u="1"/>
        <s v="0.Done &gt; Frontend Development | M 01492 - Development for cancel button on locations filter does not work" u="1"/>
        <s v="4.To Do &gt; S | BALLPARK - Planning | 00000 - Capture learning events" u="1"/>
        <s v="06.Open &gt; Frontend Development | 00462 - Create page to show Inventory View for Item" u="1"/>
        <s v="0.Done &gt; Feature Review |  | 00489 - Review of Homepage &gt; Change &quot;Media and Events&quot; section" u="1"/>
        <s v="3.Doing &gt; Backend Development | M 00713 - Data sync for Release" u="1"/>
        <s v="3.Doing &gt; Frontend Development | M 00492 - View orders - Frontend" u="1"/>
        <s v="5.Open &gt; BALLPARK - Feature Review |  00000 - Buyer - Show Expanded Shipment View" u="1"/>
        <s v="5.Open &gt; Frontend Development | M 01694 - Footer Content" u="1"/>
        <s v="5.Open &gt; QA | M 01723 - QA for Update the Footer Content" u="1"/>
        <s v="4.To Do &gt; Alpha Test | S 01470 - Alpha for Bemis Logo Compression/Crowding" u="1"/>
        <s v="4.To Do &gt; S | BALLPARK - Alpha Test | 00000 - Products / Items - Status Filters" u="1"/>
        <s v="4.To Do &gt; S | BALLPARK - Alpha Test | 00000 - NullPointer Exception after login in " u="1"/>
        <s v="0.Done &gt; Feature Review | S 01042 - Review of Setup Bemis Development Infrastructure" u="1"/>
        <s v="2.To Review &gt; Frontend Development | M 01732 - Update UI for the Open and Closed Order Status Report " u="1"/>
        <s v="0.Done &gt; Feature Review |  | 00286 - Review of Redirect Not Allowed" u="1"/>
        <s v="5.Open &gt; BALLPARK - UX | M | 00000 - Shipment Search" u="1"/>
        <s v="0.Done &gt; Alpha Test | XS 01094 - Alpha for Buyer - Security" u="1"/>
        <s v="3.Doing &gt; Tech Planning | 00433 L - Design Order Inventory DM/Services" u="1"/>
        <s v="3.Doing &gt; Tech Planning | L 00433 - Design Order Inventory DM/Services" u="1"/>
        <s v="4.To Do &gt; Feature Review |  | 00601 - Review of Anchor tags not working for some pages" u="1"/>
        <s v="4.To Do &gt; QA | S 01500 - QA for Data Issue on Bemis QA Environment" u="1"/>
        <s v="0.Done &gt; Frontend Development | M 01461 - Development for - Time, status and report freezes" u="1"/>
        <s v="5.Open &gt; BALLPARK - Feature Review |  00000 - BALLPARK - Feature Review Feature |  00520 - Release updates from IBB" u="1"/>
        <s v="4.To Do &gt; QA | S | 03044 - QA for Deployment Documentation " u="1"/>
        <s v="0.Done &gt; Tech Planning | M 01644 - Tech Planning - Data Sync Changes" u="1"/>
        <s v="0.Done &gt; Alpha Test |  00444 - Alpha for Careers &gt; Locations and Functions" u="1"/>
        <s v="2.To Review &gt; Frontend Development | S | 03030 - Development for - Date Range on Release and Shipment History Report - all systems" u="1"/>
        <s v="3.Doing &gt; Backend Development | M 00879 - Add Page for On Hand Inventory" u="1"/>
        <s v="4.To Do &gt; S | BALLPARK - Feature Review | 00000 - All Projects Configuration" u="1"/>
        <s v="4.To Do &gt; S | BALLPARK - QA/UAT Support | 00000 - All Projects Configuration" u="1"/>
        <s v="5.Open &gt; BALLPARK - Alpha Test |  00000 - Left Navigation Expand / Collapse on all pages" u="1"/>
        <s v="5.Open &gt; BALLPARK - QA Support |  00000 - Left Navigation Expand / Collapse on all pages" u="1"/>
        <s v="5.Open &gt; BALLPARK - Subtask | S | 00000 - Left Navigation Expand / Collapse on all pages" u="1"/>
        <s v="4.To Do &gt; QA | S 00973 - QA for When an order is deleted, the associated AssetEntries are not removed" u="1"/>
        <s v="0.Done &gt; QA |  | 00200 - QA for Fix java script errors" u="1"/>
        <s v="0.Done &gt; QA |  | 00382 - QA for Break page buttons evenly, centered" u="1"/>
        <s v="5.Open &gt; Sub-Task | XS 00696 - Customize deploy task to skip some modules" u="1"/>
        <s v="0.Done &gt; Alpha Test |  | 01466 - Alpha for Release PO and Customer PO are wrapping on the same line" u="1"/>
        <s v="0.Done &gt; Alpha Test |  00880 - Alpha for Logon with incorrect password doesn't fail immediately with 2FA enabled" u="1"/>
        <s v="5.Open &gt; Frontend Development | S 01677 - Update Order landing page styling after adding new sort functionality" u="1"/>
        <s v="5.Open &gt; BALLPARK - Feature Planning | S 00000 - WS Commons" u="1"/>
        <s v="0.Done &gt; Alpha Test | M 00932 - Alpha for Order updates from IBB" u="1"/>
        <s v="0.Done &gt; Alpha Test | S 00932 - Alpha for Order updates from IBB" u="1"/>
        <s v="0.Done &gt; QA | S 01914 - QA for Customer Profile updates from IBB" u="1"/>
        <s v="0.Done &gt; QA |  | 00344 - QA for Our history page without timeline section" u="1"/>
        <s v="0.Done &gt; Feature Review |  | 00132 - Review of Ajustments in full stories layout" u="1"/>
        <s v="0.Done &gt; Alpha Test |  | 00470 - Alpha for Our History &gt; Adjust padding in map for IPhone" u="1"/>
        <s v="5.Open &gt; BALLPARK - UX |  00000 - Carrier website link" u="1"/>
        <s v="0.Done &gt; QA |  | 00277 - QA for Debt Information" u="1"/>
        <s v="5.Open &gt; BALLPARK - Developer Support |  00000 - " u="1"/>
        <s v="5.Open &gt; BALLPARK - Feature Planning | M 00000 - " u="1"/>
        <s v="0.Done &gt; Feature Review | XS 02524 - Review of Document Preview does not work " u="1"/>
        <s v="3.Doing &gt; Alpha Bug | M 00544 - Impersonating users is not giving expected results." u="1"/>
        <s v="3.Doing &gt; Feature Planning | S 00026 - Notify Google LMS of User activity - Feature Planning" u="1"/>
        <s v="5.Open &gt; BALLPARK - Developer Support | 00000  - " u="1"/>
        <s v="3.Doing &gt; Frontend Development | M 00251 - Related articles" u="1"/>
        <s v="0.Done &gt; Backend Development | M 02592 - Update CustomerLocation index and DM" u="1"/>
        <s v="0.Done &gt; QA |  | 00126 - QA for Story carrousel on homepage does not animate (zoom)" u="1"/>
        <s v="3.Doing &gt; Backend Development | S 00793 - Extract authentication code to ws-commons" u="1"/>
        <s v="0.Done &gt; Alpha Test | S 02258 - Alpha for The quotes around &quot;N/A&quot; need to be removed" u="1"/>
        <s v="0.Done &gt; Frontend Development | M 02008 - Development for - Orders page- mobile footer cutting off fields" u="1"/>
        <s v="0.Done &gt; Alpha Test | S 01976 - Alpha for 213 (BDT) Theme- Assets that are light blue and should be dark blue -various portal pages" u="1"/>
        <s v="0.Done &gt; Backend Development | M 01654 - Order - update search criteria" u="1"/>
        <s v="4.To Do &gt; BALLPARK - Feature Planning | M 00000 - Create/edit Order Note" u="1"/>
        <s v="4.To Do &gt; M | BALLPARK - QA/UAT Support | 00000 - Create/edit Order Note" u="1"/>
        <s v="4.To Do &gt; S | BALLPARK - Feature Review | 00000 - Create/edit Order Note" u="1"/>
        <s v="5.Open &gt; BALLPARK - Subtask | M | 00000 - Create and assign customer Roles" u="1"/>
        <s v="04.Doing &gt; Tech Planning | 00507 - Determine calculated fields and the formulas to use for them" u="1"/>
        <s v="0.Done &gt; QA | M 00941 - QA for Shipping Report" u="1"/>
        <s v="0.Done &gt; Feature Review | S 01159 - Review of Style and colors" u="1"/>
        <s v="0.Done &gt; QA | S 01486 - QA for Bemis Logo Compression/Crowding" u="1"/>
        <s v="0.Done &gt; Alpha Test | S 02736 - Alpha for 405 (BDT) - Inventory Update Issues" u="1"/>
        <s v="5.Open &gt; BALLPARK - Development | M 00000 - Notify Google LMS of User activity" u="1"/>
        <s v="5.Open &gt; BALLPARK - Alpha Test |  00000 - BALLPARK - Alpha Test Feature |  00361 - Footer" u="1"/>
        <s v="5.Open &gt; BALLPARK - QA Support |  00000 - BALLPARK - QA Support Feature |  00361 - Footer" u="1"/>
        <s v="5.Open &gt; BALLPARK - Alpha Test |  00000 - BALLPARK - Alpha Test Feature |  00156 - Create and assign customer Roles" u="1"/>
        <s v="5.Open &gt; BALLPARK - QA Support |  00000 - BALLPARK - QA Support Feature |  00156 - Create and assign customer Roles" u="1"/>
        <s v="5.Open &gt; BALLPARK - Feature Planning |  00000 - BALLPARK - Feature Planning Task |  00045 - BEMISCP-11 Docs - BOL (SSRS - Can provide a copy of the BOL)" u="1"/>
        <s v="0.Done &gt; QA | S 00348 - QA for Stories page without footer" u="1"/>
        <s v="0.Done &gt; Alpha Test |  | 00170 - Alpha for Redirect Not Allowed" u="1"/>
        <s v="0.Done &gt; QA | S 01390 - QA for Product Description displaying incorrectly" u="1"/>
        <s v="0.Cancelled &gt; Frontend Development | XS 00254 - Add behavior to concrete incubator link" u="1"/>
        <s v="4.To Do &gt; S | BALLPARK - UX 00000 - Asset publisher filter" u="1"/>
        <s v="0.Done &gt; Backend Development | M 02226 - Backend for Shipment DM changes" u="1"/>
        <s v="5.Open &gt; BALLPARK - Alpha Test | S | 00000 - Failover Testing: 500 - Internal Server Error" u="1"/>
        <s v="5.Open &gt; BALLPARK - QA Support | S | 00000 - Failover Testing: 500 - Internal Server Error" u="1"/>
        <s v="0.Done &gt; QA |  | 01813 - QA for Mobile Footer no longer displays" u="1"/>
        <s v="0.Done &gt; Backend Development | M 02600 - Change default switch to true" u="1"/>
        <s v="2.To Review &gt; Sub-Task | S | 03049 - Final Load Test post fix pack up-grade" u="1"/>
        <s v="5.Open &gt; Pull Request Review | 00417 - Code Review UI for filtering Orders by Location" u="1"/>
        <s v="5.Open &gt; BALLPARK - Tech Planning |  00000 - Link from Bemis Logo" u="1"/>
        <s v="4.To Do &gt; S | BALLPARK - QA/UAT Support | 00000 - Add expiration date" u="1"/>
        <s v="4.To Do &gt; Feature Review | S 02986 - Review of CR45 - Shipment Deletes" u="1"/>
        <s v="0.Done &gt; Tech Planning | S 02887 - Evaluate User navigation to blank home page" u="1"/>
        <s v="5.Open &gt; BALLPARK - Development |  00000 - BALLPARK - Development Task |  00090 - Cookies in Liferay Portal" u="1"/>
        <s v="5.Open &gt; BALLPARK - Alpha Test |  00000 - " u="1"/>
        <s v="5.Open &gt; BALLPARK - QA Support |  00000 - " u="1"/>
        <s v="5.Open &gt; BALLPARK - UAT Support | 00000 - " u="1"/>
        <s v="0.Done &gt; QA |  00200 - QA for Fix java script errors" u="1"/>
        <s v="5.Open &gt; Ballpark - Dummy Feature | S 00000 - Tools - Sizing" u="1"/>
        <s v="0.Done &gt; Feature Review |  | 01903 - Review of User Edit Profile not working" u="1"/>
        <s v="0.Done &gt; QA | S | 03128 - QA for On Hand Qty displayed for completed shipment (BDT 518) CR53" u="1"/>
        <s v="5.Open &gt; Alpha Bug | S 00782 - Missing country in the address lines" u="1"/>
        <s v="4.To Do &gt; BALLPARK - Feature Planning | M 00000 - Co-Packer - Role by Ship To" u="1"/>
        <s v="4.To Do &gt; M | BALLPARK - Feature Review | 00000 - Co-Packer - Role by Ship To" u="1"/>
        <s v="4.To Do &gt; S | BALLPARK - QA/UAT Support | 00000 - Co-Packer - Role by Ship To" u="1"/>
        <s v="4.To Do &gt; S | BALLPARK - Feature Review | 00000 - Create Hub Admin documentation" u="1"/>
        <s v="4.To Do &gt; S | BALLPARK - QA/UAT Support | 00000 - Create Hub Admin documentation" u="1"/>
        <s v="5.Open &gt; Sub-Task | M | 01100 - UserServiceImpl.java" u="1"/>
        <s v="0.Done &gt; Frontend Development | S 02807 - Update Password Policy wording " u="1"/>
        <s v="4.To Do &gt; BALLPARK - Developer Support | S 00000 - Create/edit Order Note" u="1"/>
        <s v="5.Open &gt; BALLPARK - Alpha Test | S 00000 - Update On Hand Inv data fields to allow for decimals " u="1"/>
        <s v="5.Open &gt; BALLPARK - QA Support | S 00000 - Update On Hand Inv data fields to allow for decimals " u="1"/>
        <s v="5.Open &gt; BALLPARK - Tech Planning | S 00000 - Update Releases data fields to allow for decimals " u="1"/>
        <s v="5.Open &gt; BALLPARK - UX | S 00000 - Update Completed Shipments data fields to allow for decimals " u="1"/>
        <s v="2.To Review &gt; Alpha Bug | XS 00697 - Customer site template script is creating a 2nd &quot;Global&quot; site" u="1"/>
        <s v="5.Open &gt; BALLPARK - Feature Review |  00000 - BALLPARK - Feature Review Task |  00495 - Update products based on feedback" u="1"/>
        <s v="0.Done &gt; QA | S 00779 - QA for Orders - Add &quot;cust&quot; before PO label" u="1"/>
        <s v="0.Done &gt; Backend Development | S 00929 - Display Ship To Names instead of Ship To Id" u="1"/>
        <s v="0.Done &gt; Alpha Bug | XS 00922 - DocumentType can be null" u="1"/>
        <s v="4.To Do &gt; QA | S 01810 - QA for Remove default e-mail suffix from login page" u="1"/>
        <s v="0.Done &gt; Alpha Test |  | 00454 - Alpha for Homepage &gt; Change &quot;Media and Events&quot; section" u="1"/>
        <s v="1.Reviewing &gt; Backend Development | S 00524 - Open and Closed Order Status Report (on Orders Page) - Backend Dev" u="1"/>
        <s v="0.Done &gt; Feature Review |  01392 - Review of Add documents button is inside the footer" u="1"/>
        <s v="0.Done &gt; QA | S 01231 - QA for Select All and Clear All links in Location filter do not work" u="1"/>
        <s v="0.Done &gt; Alpha Test | S 01359 - Alpha for Report page- open and closed order report; parameters not expected" u="1"/>
        <s v="5.Open &gt; BALLPARK - Subtask | M 00000 - Identify .lpkg files in default bundle which we don't need to speepup the initial Tomcat start" u="1"/>
        <s v="0.Done &gt; QA | S 02569 - QA for 365 (BDT) - On Hand Inventory- mobile- click link on orders page takes you to completed shipments tab" u="1"/>
        <s v="5.Open &gt; BALLPARK - Alpha Test | 00000  - " u="1"/>
        <s v="5.Open &gt; BALLPARK - QA Support | 00000  - " u="1"/>
        <s v="0.Done &gt; Frontend Development | S 01150 - Create page to list of links to Customer Profiles" u="1"/>
        <s v="5.Open &gt; BALLPARK - Developer Support |  00000 - BALLPARK - Developer Support Task |  00023 - BEMISCP-11 Production Order data" u="1"/>
        <s v="0.Done &gt; Feature Review |  | 00276 - Review of Debt Information" u="1"/>
        <s v="4.To Do &gt; BALLPARK - UX | XS 00000 - User agreement - BNA" u="1"/>
        <s v="0.Done &gt; Alpha Test |  | 00198 - Alpha for Fix java script errors" u="1"/>
        <s v="5.Open &gt; BALLPARK - Development  00538 - Buyer - Reports |  00000 - " u="1"/>
        <s v="0.Done &gt; Feature Review |  | 00199 - Review of Fix java script errors" u="1"/>
        <s v="4.To Do &gt; Alpha Bug | S 00790 - Data sync not storing data according to requirements" u="1"/>
        <s v="5.Open &gt; BALLPARK - UX | XS 00000 - BALLPARK - UX Feature |  00175 - Order Status Report" u="1"/>
        <s v="0.Done &gt; Feature Review |  | 01507 - Review of Customer Site Template was not updated correctly" u="1"/>
        <s v="5.Open &gt; BALLPARK - Developer Support | S 00000 - Update orders data fields to allow for decimals " u="1"/>
        <s v="5.Open &gt; BALLPARK - Feature Review | S 00000 - Update Shipments data fields to allow for decimals " u="1"/>
        <s v="5.Open &gt; BALLPARK - Tech Planning |  00000 - BALLPARK - Tech Planning Bug |  00474 - SoyPortlet does not build on windows machine" u="1"/>
        <s v="4.To Do &gt; QA | S 01532 - QA for Missing Address should be empty" u="1"/>
        <s v="4.To Do &gt; QA | S 01131 - QA for Update Releases data fields to allow for decimals " u="1"/>
        <s v="5.Open &gt; BALLPARK - UX |  00000 - BALLPARK - UX Task |  00040 - BEMISCP-11 Logistics - Product in transit" u="1"/>
        <s v="5.Open &gt; BALLPARK - Tech Planning |  00000 - Setup Liferay Development Infrastructure" u="1"/>
        <s v="0.Done &gt; QA |  | 01610 - QA for The calculation for the total location qty and batch lines displayed do not match  " u="1"/>
        <s v="0.Done &gt; Backend Development | M 00995 - Change no of max ShipTos in the ShipTo filter" u="1"/>
        <s v="0.Done &gt; Frontend Development | S 02970 - Development for - Issues with ship to filter" u="1"/>
        <s v="0.Done &gt; Feature Review | S 01795 - Review of Release Header fields do not display correctly" u="1"/>
        <s v="4.To Do &gt; BALLPARK - UX | XS 00000 - View/Edit my User Profile" u="1"/>
        <s v="4.To Do &gt; L | BALLPARK - Feature Review | 00000 - One Click Deploy" u="1"/>
        <s v="4.To Do &gt; S | BALLPARK - QA/UAT Support | 00000 - One Click Deploy" u="1"/>
        <s v="5.Open &gt; BALLPARK - Development |  00000 - Setup Liferay Development Infrastructure" u="1"/>
        <s v="5.Open &gt; BALLPARK - Tech Planning |  00000 - Setup Bemis Development Infrastructure" u="1"/>
        <s v="5.Open &gt; BALLPARK - Feature Review |  00000 - BALLPARK - Feature Review Feature |  00509 - Download Invoice and BoL " u="1"/>
        <s v="0.Done &gt; QA |  00287 - QA for Redirect Not Allowed" u="1"/>
        <s v="0.Done &gt; Feature Review | S 02923 - Review of 469 BDT - Logos on IE are blurry" u="1"/>
        <s v="0.Done &gt; Feature Review |  | 01376 - Review of All Reports- Default Column Fields " u="1"/>
        <s v="5.Open &gt; BALLPARK - Feature Planning | XS 00000 - Switch to SOAP calls" u="1"/>
        <s v="5.Open &gt; BALLPARK - Feature Review |  00000 - BALLPARK - Feature Review Feature |  00219 - View customer site list" u="1"/>
        <s v="0.Done &gt; Feature Review |  | 00698 - Review of DataSync background tasks are not being cleaned up from DB when successfully completed" u="1"/>
        <s v="4.To Do &gt; UX | 00452 M - View/Edit Customer Profile - UX" u="1"/>
        <s v="0.Done &gt; Feature Review | S 02515 - Review of Remove space from DL file names" u="1"/>
        <s v="5.Open &gt; BALLPARK - UX Feature |  00361 - Footer | M 00000 - " u="1"/>
        <s v="4.To Do &gt; M | BALLPARK - Subtask | 00000 - Non-ACR User can see ACR Form button on home page" u="1"/>
        <s v="0.Done &gt; Alpha Test | S 01207 - Alpha for My Locations navigation on Mobile view is not working" u="1"/>
        <s v="0.Done &gt; Feature Review |  01928 - Review of BIT-49 Ship To Filter Name &amp; Address Info Missing in Portal" u="1"/>
        <s v="0.Done &gt; Alpha Test | S 01659 - Alpha for BIT-159 Create Access Path for CSRs to Customer and User Profiles" u="1"/>
        <s v="0.Done &gt; Feature Review | S 01609 - Review of The calculation for the total location qty and batch lines displayed do not match  " u="1"/>
        <s v="5.Open &gt; BALLPARK - Subtask | M | 00000 - Release Search" u="1"/>
        <s v="0.Done &gt; Feature Review | S 02314 - Review of 272 (BDT) - User Profile- Buyer missing Job Title" u="1"/>
        <s v="0.Done &gt; Alpha Test | S 02351 - Alpha for 262 (BDT) - Documents- Changing location filter as a parent " u="1"/>
        <s v="0.Done &gt; QA | S 01629 - QA for BIT-129 Invoice Report Field" u="1"/>
        <s v="0.Done &gt; QA | S 02949 - QA for Performance Testing and Tunning" u="1"/>
        <s v="4.To Do &gt; QA | S 00192 - QA for Country micro site single page" u="1"/>
        <s v="0.Done &gt; Backend Development | S 00658 - Remove resource importer" u="1"/>
        <s v="5.Open &gt; BALLPARK - Feature Review | S 00000 - Map AD Groups to Roles" u="1"/>
        <s v="0.Done &gt; Backend Development | S 02898 - Development to Update Carrier List   " u="1"/>
        <s v="0.Done &gt; QA | S 01884 - QA for LDAP Configurations are not automatically imported" u="1"/>
        <s v="4.To Do &gt; Feature Review |  00891 - Review of Logon with incorrect password doesn't fail immediately with 2FA enabled" u="1"/>
        <s v="0.Done &gt; Frontend Development | M 00077 - Full story version 1" u="1"/>
        <s v="4.To Do &gt; BALLPARK - Feature Review | S 00000 - User friendly error page" u="1"/>
        <s v="4.To Do &gt; BALLPARK - QA/UAT Support | S 00000 - User friendly error page" u="1"/>
        <s v="4.To Do &gt; BALLPARK - Tech Planning | XS 00000 - User friendly error page" u="1"/>
        <s v="5.Open &gt; BALLPARK - Developer Support | S 00000 - Browser compatibility" u="1"/>
        <s v="5.Open &gt; BALLPARK - Developer Support |  00000 - Buyer - Show Expanded Shipment View" u="1"/>
        <s v="0.Done &gt; Backend Development | S 01156 - Create methods to return Customer Profiles for Parent and Locations" u="1"/>
        <s v="0.Done &gt; Sub-Task | M 01345 - Split build and deploy jobs" u="1"/>
        <s v="0.Done &gt; QA | S 01278 - QA for CSR should have access to limited control panel " u="1"/>
        <s v="0.Done &gt; Feature Review |  | 01897 - Review of User Agreement link does not show content for Buyer or CSR roles" u="1"/>
        <s v="0.Done &gt; Sub-Task | S 00386 - Connect dev to AD" u="1"/>
        <s v="0.Done &gt; Frontend Development | M 00034 - Menu design" u="1"/>
        <s v="5.Open &gt; BALLPARK - QA Support | S | 00000 - Add version" u="1"/>
        <s v="4.To Do &gt; S | BALLPARK - Planning 00000 - Language selection functionality" u="1"/>
        <s v="5.Open &gt; BALLPARK - Feature Review |  00000 - BALLPARK - Feature Review Feature |  00083 - Manage DL folder &amp; files" u="1"/>
        <s v="0.Done &gt; Frontend Development | M | 02484 - Development for - On Hand Inventory- mobile- click link on orders page takes you to completed shipments tab" u="1"/>
        <s v="04.Doing &gt; Tech Planning | 00441 - Review interfacing with Bemis Order WS" u="1"/>
        <s v="5.Open &gt; BALLPARK - Alpha Test | S 00000 - On the Child Customer profile page format is incorrect" u="1"/>
        <s v="5.Open &gt; BALLPARK - QA Support | S 00000 - On the Child Customer profile page format is incorrect" u="1"/>
        <s v="5.Open &gt; BALLPARK - Tech Planning | S 00000 - Parent Customer Profile name displayed is incorrect" u="1"/>
        <s v="0.Done &gt; Feature Review |  01734 - Review of BIT-159 Create Access Path for CSRs to Customer and User Profiles" u="1"/>
        <s v="0.Done &gt; Feature Review |  00452 - Review of Page Legal " u="1"/>
        <s v="4.To Do &gt; QA | S 00134 - QA for Ajustments in full stories layout" u="1"/>
        <s v="0.Done &gt; Backend Development | M 01152 - Configure permissions for CSR" u="1"/>
        <s v="0.Done &gt; Feature Review | S 00323 - Review of Products + Service &gt; Trading" u="1"/>
        <s v="5.Open &gt; BALLPARK - Development | XS 00000 - Remove default e-mail suffix from login page" u="1"/>
        <s v="5.Open &gt; BALLPARK - UX |  00000 - Order updates from IBB" u="1"/>
        <s v="4.To Do &gt; S | BALLPARK - Alpha Test | 00000 - Notes view - Buyer view" u="1"/>
        <s v="0.Done &gt; QA |  00838 - QA for Two Factor Authentication - Verification Code Error" u="1"/>
        <s v="5.Open &gt; BALLPARK - Alpha Test Feature |  00270 - Browse Customer Profiles | M 00000 - " u="1"/>
        <s v="5.Open &gt; BALLPARK - Alpha Test Feature |  00447 - Search Customer Profiles | M 00000 - " u="1"/>
        <s v="5.Open &gt; BALLPARK - Alpha Test Feature |  00520 - Release updates from IBB | M 00000 - " u="1"/>
        <s v="5.Open &gt; BALLPARK - Developer Support  00539 - Buyer - Inventory Management |  00000 - " u="1"/>
        <s v="5.Open &gt; BALLPARK - Development Feature |  00219 - View customer site list | M 00000 - " u="1"/>
        <s v="5.Open &gt; BALLPARK - Feature Review Feature |  00448 - Search User Profiles | M 00000 - " u="1"/>
        <s v="5.Open &gt; BALLPARK - QA Support Feature |  00270 - Browse Customer Profiles | M 00000 - " u="1"/>
        <s v="5.Open &gt; BALLPARK - QA Support Feature |  00447 - Search Customer Profiles | M 00000 - " u="1"/>
        <s v="5.Open &gt; BALLPARK - QA Support Feature |  00520 - Release updates from IBB | M 00000 - " u="1"/>
        <s v="5.Open &gt; BALLPARK - Tech Planning Feature |  00297 - Browser compatibility | M 00000 - " u="1"/>
        <s v="5.Open &gt; BALLPARK - UX Feature |  00156 - Create and assign customer Roles | M 00000 - " u="1"/>
        <s v="0.Done &gt; Feature Review |  | 02074 - Review of 245 (BDT) - Order Pg View Details Schedule Lines Sorted Incorrectly" u="1"/>
        <s v="0.Done &gt; QA | S 02417 - QA for Refactor Shipment Sync/WS Classes for data refresh calls." u="1"/>
        <s v="0.Done &gt; Alpha Test | S 01285 - Alpha for 'Show More' link missing from Report description" u="1"/>
        <s v="2.To Review &gt; Sub-Task | M 00692 - Add distBundle task and customize distBundleZip to not include some jars" u="1"/>
        <s v="5.Open &gt; BALLPARK - Feature Planning | XS | 00000 - Release Search" u="1"/>
        <s v="0.Done &gt; Alpha Test |  01927 - Alpha for BIT-49 Ship To Filter Name &amp; Address Info Missing in Portal" u="1"/>
        <s v="0.Done &gt; Alpha Test | S 00720 - Alpha for Custom-users-admin-web causes startup exceptions in portal" u="1"/>
        <s v="5.Open &gt; BALLPARK - UX |  00000 - BALLPARK - UX Task |  00450 - Setup Liferay Development Infrastructure" u="1"/>
        <s v="4.To Do &gt; Alpha Test | S 01274 - Alpha for Redesign for product description display" u="1"/>
        <s v="0.Done &gt; Feature Review |  01405 - Review of The root directory for Advanced File Store is not parsed correctly" u="1"/>
        <s v="0.Done &gt; Feature Review |  01919 - Review of Update Sales Order Data Sync logic" u="1"/>
        <s v="4.To Do &gt; QA | S | 03041 - QA for Failover Testing: 500 - Internal Server Error" u="1"/>
        <s v="5.Open &gt; BALLPARK - UX |  00000 - BALLPARK - UX Task |  00384 - Setup Bemis Development Infrastructure" u="1"/>
        <s v="0.Done &gt; Feature Review |  01279 - Review of  Icons do not display properly on the Global Search Results Page" u="1"/>
        <s v="0.Done &gt; Feature Review |  | 01394 - Review of Do not display Schedule Lines when confirmedQty = 0 on Orders Landing  Page" u="1"/>
        <s v="0.Done &gt; Backend Development | M 00081 - Map AD Groups to Roles" u="1"/>
        <s v="0.Done &gt; QA | XS 02440 - QA for 244 (BDT) - Order Pg Scheduled Releases/Available Qty Incorrect " u="1"/>
        <s v="5.Open &gt; BALLPARK - Developer Support | S 00000 - Research SCORM" u="1"/>
        <s v="0.Cancelled &gt; Alpha Test |  | 01690 - Alpha for Add dependency in Theme for freemarker contributor" u="1"/>
        <s v="5.Open &gt; BALLPARK - Feature Review | S 00000 - BALLPARK - Feature Review Feature |  00302 - Filter Data by Customer Location" u="1"/>
        <s v="4.To Do &gt; Alpha Test | S 01464 - Alpha for Cancel button on Locations filter does not cancel " u="1"/>
        <s v="5.Open &gt; BALLPARK - Alpha Test |  00000 - BALLPARK - Alpha Test Feature |  00537 - Link from Bemis Logo" u="1"/>
        <s v="5.Open &gt; BALLPARK - QA Support |  00000 - BALLPARK - QA Support Feature |  00537 - Link from Bemis Logo" u="1"/>
        <s v="5.Open &gt; BALLPARK - Alpha Test  00539 - Buyer - Inventory Management |  00000 - " u="1"/>
        <s v="5.Open &gt; BALLPARK - QA Support  00539 - Buyer - Inventory Management |  00000 - " u="1"/>
        <s v="5.Open &gt; BALLPARK - Tech Planning Feature |  00215 - Login &amp; Logout | M 00000 - " u="1"/>
        <s v="5.Open &gt; BALLPARK - Tech Planning Feature |  00513 - Release Search | M 00000 - " u="1"/>
        <s v="5.Open &gt; BALLPARK - Tech Planning Feature |  00514 - Release Report | M 00000 - " u="1"/>
        <s v="4.Doing &gt; Feature Planning | S | 00071 - Discuss UX" u="1"/>
        <s v="0.Done &gt; Backend Development | M 02439 - Development for - Add Google Analytics to the Customer Portal Sites" u="1"/>
        <s v="3.Doing &gt; Sub-Task | M 00058 - Meetings with client" u="1"/>
        <s v="0.Done &gt; QA |  00272 - QA for Stock Information page" u="1"/>
        <s v="5.Open &gt; Sub-Task | 00051 M - Provide files to be migrated" u="1"/>
        <s v="5.Open &gt; Sub-Task | M 00051 - Provide files to be migrated" u="1"/>
        <s v="0.Done &gt; QA | M 00999 - QA for List Shipments for a specific Item " u="1"/>
        <s v="2.To Review &gt; Frontend Development | S 00844 - Development for UI- Navigation bar" u="1"/>
        <s v="4.To Do &gt; S | BALLPARK - Planning 00000 - Request a DNS update from Cemex to add subdomains to point to new AWS environment" u="1"/>
        <s v="0.Done &gt; Alpha Test |  01237 - Alpha for  Icons do not display properly on the Global Search Results Page" u="1"/>
        <s v="5.Open &gt; BALLPARK - Developer Support |  00000 - BALLPARK - Developer Support Task |  00450 - Setup Liferay Development Infrastructure" u="1"/>
        <s v="4.To Do &gt; S | BALLPARK - UX 00000 - Request SSL Certificate from Cemex for new website" u="1"/>
        <s v="5.Open &gt; BALLPARK - Developer Support |  00000 - BALLPARK - Developer Support Feature |  00214 - View Notifications" u="1"/>
        <s v="0.Done &gt; QA |  00348 - QA for Stories page without footer" u="1"/>
        <s v="0.Done &gt; Backend Development | M 01118 - Delete Indexes while refreshing Releases" u="1"/>
        <s v="0.Done &gt; QA |  | 00097 - QA for Asset publisher - Simple version" u="1"/>
        <s v="5.Open &gt; BALLPARK - Tech Planning |  00000 - UAT/Prod Deployment" u="1"/>
        <s v="0.Done &gt; Alpha Test | S 00060 - Alpha for Events + Calendar Portlet" u="1"/>
        <s v="0.Done &gt; Feature Review |  | 00325 - Review of Stock ticker portlet" u="1"/>
        <s v="0.Done &gt; Frontend Development | S 00051 - Events + Calendar Portlet" u="1"/>
        <s v="4.To Do &gt; M | BALLPARK - Subtask | 00000 - Images have disappeared from Qwipper" u="1"/>
        <s v="5.Open &gt; BALLPARK - Development Support | S | 00000 - Customer - Org - Permissions" u="1"/>
        <s v="0.Done &gt; Alpha Test | S 02543 - Alpha for 381 (BDT) - Portal console as admin or CSR- missing the Customer Profile view on the Bemis Site" u="1"/>
        <s v="0.Done &gt; Feature Review |  | 00365 - Review of Sourcing Approach" u="1"/>
        <s v="0.Done &gt; Tech Planning | M 01693 - Tech Planning for Update Footer Content" u="1"/>
        <s v="5.Open &gt; BALLPARK - Development | S | 00000 - Customer - Org - Permissions" u="1"/>
        <s v="5.Open &gt; BALLPARK - Tech Planning | S 00000 - Customer - Org - Permissions" u="1"/>
        <s v="4.To Do &gt; S | BALLPARK - Alpha Test | 00000 - BIT-77 Missing sales order Data3" u="1"/>
        <s v="0.Done &gt; Alpha Test | S 02099 - Alpha for 273 (BDT) - User Profile- Buyer- blank space in address information" u="1"/>
        <s v="0.Done &gt; Alpha Test |  00321 - Alpha for Stock ticker portlet" u="1"/>
        <s v="0.Done &gt; Sub-Task | 00076 - Provide BIN Customer Division Data" u="1"/>
        <s v="4.To Do &gt; Alpha Test | S 01483 - Alpha for Allow Buyers to update display settings " u="1"/>
        <s v="5.Open &gt; BALLPARK - Alpha Test |  00000 - Customer Profile updates from IBB" u="1"/>
        <s v="5.Open &gt; BALLPARK - Developer Support |  00000 - Inventory updates from IBB" u="1"/>
        <s v="5.Open &gt; BALLPARK - QA Support |  00000 - Customer Profile updates from IBB" u="1"/>
        <s v="5.Open &gt; BALLPARK - Subtask | M | 00000 - Customer Profile updates from IBB" u="1"/>
        <s v="0.Done &gt; Feature Review | S 02938 - Review of Update Carrier list for portal " u="1"/>
        <s v="0.Done &gt; Sub-Task | S 01965 - Expand tests for on-site testing" u="1"/>
        <s v="2.To Review &gt; Backend Development | S | 00037 - Add status to Site service" u="1"/>
        <s v="5.Open &gt; BALLPARK - UX | S 00000 - Update Releases data fields to allow for decimals " u="1"/>
        <s v="5.Open &gt; BALLPARK - Alpha Test | S 00000 - Releases by Item" u="1"/>
        <s v="5.Open &gt; BALLPARK - Feature Planning |  00000 - Orders Landing Page" u="1"/>
        <s v="5.Open &gt; BALLPARK - Tech Planning | S 00000 - Releases landing page" u="1"/>
        <s v="4.To Do &gt; M | BALLPARK - Subtask | 00000 - Report Definition Parsing" u="1"/>
        <s v="4.To Do &gt; S | BALLPARK - Alpha Test | 00000 - Create/edit Order Note" u="1"/>
        <s v="4.To Do &gt; BALLPARK - Feature Review | S 00000 - Create/edit Order Note" u="1"/>
        <s v="4.To Do &gt; BALLPARK - QA/UAT Support | M 00000 - Create/edit Order Note" u="1"/>
        <s v="0.Done &gt; QA |  01231 - QA for Select All and Clear All links in Location filter do not work" u="1"/>
        <s v="0.Done &gt; Backend Development | S 01571 - Change Customer PO Label on Scheduled Releases(Item Details page)" u="1"/>
        <s v="5.Open &gt; BALLPARK - Feature Planning |  00000 - BALLPARK - Feature Planning Task |  00127 - Tech Spec Truncation" u="1"/>
        <s v="5.Open &gt; BALLPARK - Developer Support |  00000 - BALLPARK - Developer Support Task |  00049 - BEMISCP-11 Customer Terms (Payment, Freight, Incoterms)" u="1"/>
        <s v="5.Open &gt; BALLPARK - Alpha Test |  00000 - Style and colors" u="1"/>
        <s v="5.Open &gt; BALLPARK - QA Support |  00000 - Style and colors" u="1"/>
        <s v="0.Done &gt; Sub-Task | S 01497 - Upgrade Liferay Bundle to Patch 150" u="1"/>
        <s v="0.Done &gt; Sub-Task | M 01587 - Add ability to use SSRS SOAP interfaces" u="1"/>
        <s v="0.Done &gt; Alpha Test |  01346 - Alpha for User agreement - BNA" u="1"/>
        <s v="0.Done &gt; Alpha Test | S 00080 - Alpha for Full story version 2" u="1"/>
        <s v="0.Done &gt; Frontend Development | M 00075 - Full story version 2" u="1"/>
        <s v="0.Done &gt; Feature Review |  | 00477 - Review of Investigate 413 Request Entity Too Large when uploading file &gt; 1MB" u="1"/>
        <s v="0.Done &gt; QA | S 01539 - QA for On Hand Inventory Details shows a Total Qty but there are no details " u="1"/>
        <s v="5.Open &gt; BALLPARK - Alpha Test |  00000 - BALLPARK - Alpha Test Task |  00090 - Cookies in Liferay Portal" u="1"/>
        <s v="5.Open &gt; BALLPARK - QA Support |  00000 - BALLPARK - QA Support Task |  00090 - Cookies in Liferay Portal" u="1"/>
        <s v="4.To Do &gt; M | BALLPARK - Subtask | 00000 - The User can not insert an amount - Internet Explorer V11- Third party transfers" u="1"/>
        <s v="0.Done &gt; QA | S 02983 - QA for Customize Email Templates for users " u="1"/>
        <s v="4.To Do &gt; BALLPARK - Tech Planning | S 00000 - Create/edit Order Note" u="1"/>
        <s v="4.To Do &gt; M | BALLPARK - Development | 00000 - Create/edit Order Note" u="1"/>
        <s v="0.Done &gt; Backend Development | S 02897 - Always display BOL and Invoice links" u="1"/>
        <s v="0.Done &gt; Feature Review |  00818 - Review of Where to get Actual/Standard pallet quantity for rolls/boxes/cartons" u="1"/>
        <s v="0.Cancelled &gt; Feature Review | S 02771 - Review of 237 (BDT) - Inventory Report - Excel will not generate in portal" u="1"/>
        <s v="0.Done &gt; Feature Review |  | 00159 - Review of Menu not working when on mobile mode" u="1"/>
        <s v="0.Done &gt; Frontend Development | M 01732 - Update UI for the Open and Closed Order Status Report " u="1"/>
        <s v="5.Open &gt; BALLPARK - Alpha Test |  00000 - BALLPARK - Alpha Test Task |  00126 - Sales Order Status" u="1"/>
        <s v="5.Open &gt; BALLPARK - QA Support |  00000 - BALLPARK - QA Support Task |  00126 - Sales Order Status" u="1"/>
        <s v="0.Done &gt; Feature Review |  00654 - Review of Gradle task distBundleZip does not build/deploy themes" u="1"/>
        <s v="5.Open &gt; BALLPARK - Developer Support Feature |  00213 - Pending notifications counter | M 00000 - " u="1"/>
        <s v="5.Open &gt; BALLPARK - Developer Support Feature |  00381 - Login page - cookie statement | M 00000 - " u="1"/>
        <s v="5.Open &gt; BALLPARK - Feature Planning Feature |  00353 - Sort Orders by Specific Fields | M 00000 - " u="1"/>
        <s v="5.Open &gt; BALLPARK - Feature Review Feature |  00156 - Create and assign customer Roles | M 00000 - " u="1"/>
        <s v="4.To Do &gt; L | BALLPARK - Alpha Test | 00000 - One Click Deploy" u="1"/>
        <s v="2.To Review &gt; Backend Development | M 00647 - Get CustomerProfile by OrgId." u="1"/>
        <s v="2.To Review &gt; Frontend Development | S 00588 - Development for - Page Fix for Careers page" u="1"/>
        <s v="5.Open &gt; BALLPARK - Feature Planning |  00000 - BALLPARK - Feature Planning Feature |  00511 - Releases by Item" u="1"/>
        <s v="4.To Do &gt; BALLPARK - UX | S 00000 - Manage DL folder &amp; files" u="1"/>
        <s v="5.Open &gt; BALLPARK - Development |  00000 - BALLPARK - Development Feature |  00363 - Map AD Groups to Roles" u="1"/>
        <s v="5.Open &gt; BALLPARK - Development | M 00000 - Add expiration date" u="1"/>
        <s v="0.Done &gt; Backend Development | M 01872 - Recreate LARs for site templates" u="1"/>
        <s v="0.Done &gt; Feature Review |  01230 - Review of Select All and Clear All links in Location filter do not work" u="1"/>
        <s v="4.To Do &gt; Frontend Development | M 00189 - Fix Javascript errors" u="1"/>
        <s v="4.To Do &gt; Tech Planning | 00429 M - Discuss Overlap between Shipment &amp; Release" u="1"/>
        <s v="4.To Do &gt; Tech Planning | M 00429 - Discuss Overlap between Shipment &amp; Release" u="1"/>
        <s v="5.Open &gt; BALLPARK - Subtask | L 00000 - Setup Project Infrasctructure" u="1"/>
        <s v="0.Done &gt; Feature Review | S 00896 - Review of Create and assign customer Roles" u="1"/>
        <s v="0.Done &gt; Backend Development | M 02278 - Update data model to capture unique releases" u="1"/>
        <s v="4.To Do &gt; S | BALLPARK - Alpha Test | 00000 - Ship to filter Cancel and Search Box not working as designed (BDT 539)" u="1"/>
        <s v="5.Open &gt; BALLPARK - Developer Support |  00000 - BALLPARK - Developer Support Feature |  00535 - User Profile Dropdown" u="1"/>
        <s v="2.To Review &gt; Sub-Task | M 01345 - Split build and deploy jobs" u="1"/>
        <s v="4.To Do &gt; Alpha Test |  00811 - Alpha for Inventory updates from IBB" u="1"/>
        <s v="0.Done &gt; Alpha Test | XS 00981 - Alpha for List Releases of specifc Order" u="1"/>
        <s v="4.To Do &gt; Frontend Development | S 00646 - Create my company locations page" u="1"/>
        <s v="0.Done &gt; Alpha Bug | M 01043 - Remove &quot;SAP Sold To Customer&quot; expando for customers" u="1"/>
        <s v="5.Open &gt; BALLPARK - UX |  00000 - BALLPARK - UX Task |  00481 - UAT/Prod Deployment" u="1"/>
        <s v="4.To Do &gt; S | BALLPARK - Feature Review | 00000 - BIT-108 Cannot find Shipments in Portal" u="1"/>
        <s v="4.To Do &gt; S | BALLPARK - QA/UAT Support | 00000 - BIT-108 Cannot find Shipments in Portal" u="1"/>
        <s v="0.Done &gt; Alpha Test | S 02632 - Alpha for Multiple OSGi registration calls from BemisPortalServiceImpl" u="1"/>
        <s v="0.Done &gt; Alpha Test |  | 01756 - Alpha for Update Dashboard Content" u="1"/>
        <s v="5.Open &gt; Sub-Task | S 00104 - application.startup.events OSGI service" u="1"/>
        <s v="0.Done &gt; Feature Review | S 00738 - Review of Proxy configuration breaks access to IBB " u="1"/>
        <s v="4.To Do &gt; M | BALLPARK - Subtask | 00000 - As a CSR user, I can delete a document uploaded by a customer to a Document Library folder, so that I can remove outdated or irrelevant information" u="1"/>
        <s v="0.Done &gt; Feature Review | S 02749 - Review of JDBC Connection Exceptions in logs" u="1"/>
        <s v="0.Done &gt; Alpha Test | S 01339 - Alpha for Do not display Schedule Lines when confirmedQty = 0 on Orders Landing  Page" u="1"/>
        <s v="0.Done &gt; QA |  | 00160 - QA for Menu not working when on mobile mode" u="1"/>
        <s v="0.Done &gt; Sub-Task | M 00732 - Upgrade liferay bundle to DE fix-pack 7" u="1"/>
        <s v="4.To Do &gt; Feature Review |  | 00634 - Review of Build new QA environment." u="1"/>
        <s v="0.Cancelled &gt; Feature Planning | S 00678 - Study of services" u="1"/>
        <s v="5.Open &gt; BALLPARK - Subtask | S 00000 - Browser compatibility" u="1"/>
        <s v="5.Open &gt; BALLPARK - Alpha Test | M 00000 - Order updates from IBB" u="1"/>
        <s v="5.Open &gt; BALLPARK - QA Support | M 00000 - Order updates from IBB" u="1"/>
        <s v="5.Open &gt; BALLPARK - Subtask | M 00000 - Shipment updates from IBB" u="1"/>
        <s v="0.Cancelled &gt; Sub-Task | S 00152 - Approve customer hierarchy filter mockup" u="1"/>
        <s v="4.To Do &gt; QA | S 02494 - QA for Change date field used for selecting invoices" u="1"/>
        <s v="5.Open &gt; BALLPARK - Alpha Test | S 00000 - Update Completed Shipments data fields to allow for decimals " u="1"/>
        <s v="5.Open &gt; BALLPARK - Development | S 00000 - Update Scheduled Releases data fields to allow for decimals " u="1"/>
        <s v="5.Open &gt; BALLPARK - QA Support | S 00000 - Update Completed Shipments data fields to allow for decimals " u="1"/>
        <s v="5.Open &gt; BALLPARK - Feature Review |  00000 - BALLPARK - Feature Review Feature |  00055 - Access shipper's website clicking shipper's name" u="1"/>
        <s v="3.Doing &gt; Frontend Development | M 00048 - Configure Layout for the Asset Publisher" u="1"/>
        <s v="0.Done &gt; Feature Review |  | 00654 - Review of Gradle task distBundleZip does not build/deploy themes" u="1"/>
        <s v="5.Open &gt; BALLPARK - Development | M 00000 - Source System Deletes" u="1"/>
        <s v="5.Open &gt; BALLPARK - Feature Planning | XS 00000 - Release expanded view" u="1"/>
        <s v="4.To Do &gt; S | BALLPARK - Subtask | 00000 - Review page structure and templates" u="1"/>
        <s v="4.To Do &gt; Frontend Development | S 00380 - Adjust layout of stock ticker in different screen sizes" u="1"/>
        <s v="5.Open &gt; BALLPARK - Development |  00000 - BALLPARK - Development Task |  00042 - BEMISCP-11 Watchlist - Orders / Items (Like starring an email)" u="1"/>
        <s v="0.Done &gt; Alpha Test |  01464 - Alpha for Cancel button on Locations filter does not cancel " u="1"/>
        <s v="3.Doing &gt; Feature Review | S | 00108 - Review of Add support for OpenID Connect Single Sign-on" u="1"/>
        <s v="0.Done &gt; Alpha Bug | M 02187 - Pallet Field should display as Est. Pallet Count" u="1"/>
        <s v="0.Done &gt; QA | S 02341 - QA for Pallet Field should display as Est. Pallet Count" u="1"/>
        <s v="0.Done &gt; QA | S 02617 - QA for 323 (BDT) - Shipment Landing Pg/Shipments Missing" u="1"/>
        <s v="4.To Do &gt; QA | S 02915 - QA for Upgrade liferay bundle to DE fix-pack 13" u="1"/>
        <s v="0.Done &gt; Feature Review | S 02422 - Review of Search box in Ship To Filter is broken" u="1"/>
        <s v="0.Done &gt; QA |  | 00835 - QA for Gradle task distBundleZip does not build/deploy themes" u="1"/>
        <s v="5.Open &gt; BALLPARK - Development |  00000 - BALLPARK - Development Feature |  00537 - Link from Bemis Logo" u="1"/>
        <s v="0.Done &gt; Alpha Test | S 02327 - Alpha for 311 (BDT) - ERC 649A- Orders Page- report on main page has been incorrectly replaced" u="1"/>
        <s v="4.To Do &gt; S | BALLPARK - Subtask | 00000 - SMS Spec Detail" u="1"/>
        <s v="4.To Do &gt; BALLPARK - Alpha Test | XS 00000 - Trading" u="1"/>
        <s v="4.To Do &gt; BALLPARK - Development | M 00000 - Trading" u="1"/>
        <s v="5.Open &gt; QA | M 01716 - QA for Typos on Report Landing Page" u="1"/>
        <s v="4.To Do &gt; Alpha Test | M 00711 - Alpha for Buyer - Show Expanded Shipment View" u="1"/>
        <s v="4.To Do &gt; S | BALLPARK - Alpha Test | 00000 - Global search - not show pricing" u="1"/>
        <s v="05.To Do &gt; Sub-Task | 00151 - Final Approval of the customer org hierarchy for IBB" u="1"/>
        <s v="0.Done &gt; Feature Review | S 00343 - Review of Our history page without timeline section" u="1"/>
        <s v="0.Done &gt; Feature Review | S 02328 - Review of 311 (BDT) - ERC 649A- Orders Page- report on main page has been incorrectly replaced" u="1"/>
        <s v="5.Open &gt; BALLPARK - Subtask | S 00000 - Anchor tags not working for some pages" u="1"/>
        <s v="0.Done &gt; Alpha Test |  | 00312 - Alpha for White spaces above images in story pages template 2" u="1"/>
        <s v="4.To Do &gt; QA | S 01395 - QA for Do not display Schedule Lines when confirmedQty = 0 on Orders Landing  Page" u="1"/>
        <s v="4.To Do &gt; M | BALLPARK - Feature Review | 00000 - Enhanced Group REST Service" u="1"/>
        <s v="4.To Do &gt; S | BALLPARK - QA/UAT Support | 00000 - Enhanced Group REST Service" u="1"/>
        <s v="4.To Do &gt; S | BALLPARK - Subtask | 00000 - Buyer - Navigate to Order by PO page from Shipment Page" u="1"/>
        <s v="5.Open &gt; BALLPARK - Alpha Test |  00000 - UAT/Prod Deployment" u="1"/>
        <s v="5.Open &gt; BALLPARK - QA Support |  00000 - UAT/Prod Deployment" u="1"/>
        <s v="5.Open &gt; BALLPARK - Subtask | S | 00000 - UAT/Prod Deployment" u="1"/>
        <s v="0.Done &gt; Feature Review | S 00111 - Review of Events + Calendar Portlet" u="1"/>
        <s v="0.Done &gt; Frontend Development | M 02637 - UX of tablet is off from mockups" u="1"/>
        <s v="0.Done &gt; S | BALLPARK - Alpha Test | 00000 - Should only send learning records when log in as a learner " u="1"/>
        <s v="0.Done &gt; QA | S 02658 - QA for 337 (BDT) - Impersonating user- report generation issue stops impersonation" u="1"/>
        <s v="4.To Do &gt; Feature Planning | S 00226 - Filter Orders by user Locations" u="1"/>
        <s v="0.Done &gt; Alpha Test | M 00926 - Alpha for Filter Data by Customer Location" u="1"/>
        <s v="0.Done &gt; Alpha Test | S 00926 - Alpha for Filter Data by Customer Location" u="1"/>
        <s v="0.Done &gt; QA | S 02509 - QA for 371 (BDT) Commas missing on qty fields on Scheduled Release and Completed Shipment Page " u="1"/>
        <s v="0.Done &gt; QA | S 00097 - QA for Asset publisher - Simple version" u="1"/>
        <s v="4.To Do &gt; QA | S 01377 - QA for All Reports- Default Column Fields " u="1"/>
        <s v="4.To Do &gt; Sub-Task | M | 00483 - Add section for &quot;cutover plan&quot; to Installation doc" u="1"/>
        <s v="2.To Review &gt; Frontend Development | M 01689 - Development for Create a hook so that CSR users can see which users have completed setup" u="1"/>
        <s v="4.To Do &gt; QA | S 00200 - QA for Fix java script errors" u="1"/>
        <s v="4.To Do &gt; Feature Review | S 00103 - Review of Concrete Incubator webcontent" u="1"/>
        <s v="4.To Do &gt; BALLPARK - Development | S 00000 - View closed orders in Order Views" u="1"/>
        <s v="4.To Do &gt; XS | BALLPARK - Planning | 00000 - View closed orders in Order Views" u="1"/>
        <s v="0.Done &gt; Feature Review | S 00919 - Review of Date Format is incorrect on all Pages" u="1"/>
        <s v="0.Done &gt; Feature Review | S 01115 - Review of Spacing is incorrect across all pages" u="1"/>
        <s v="4.To Do &gt; Alpha Test | S 01466 - Alpha for Release PO and Customer PO are wrapping on the same line" u="1"/>
        <s v="0.Done &gt; Feature Review | S 02647 - Review of Multiple OSGi registration calls from BemisPortalServiceImpl" u="1"/>
        <s v="0.Done &gt; Alpha Test |  | 01328 - Alpha for The ... next to the BEmis Order number does not expand to show the full line" u="1"/>
        <s v="5.Open &gt; Sub-Task |  | 01607 - Maintenance in automated tests 004/003" u="1"/>
        <s v="0.Cancelled &gt; Feature Review |  | 01726 - Review of Requirement changes for Reports" u="1"/>
        <s v="5.Open &gt; BALLPARK - Developer Support | S | 00000 - Remove Top Bar for External User" u="1"/>
        <s v="5.Open &gt; BALLPARK - Development Support | S 00000 - Remove Top Bar for External User" u="1"/>
        <s v="4.To Do &gt; Alpha Test |  00932 - Alpha for Order updates from IBB" u="1"/>
        <s v="5.Open &gt; Alpha Bug | S 00890 - ConstraintViolationException when sync blank bemis customer Id." u="1"/>
        <s v="5.Open &gt; BALLPARK - Feature Review |  00000 - BALLPARK - Feature Review Feature |  00213 - Pending notifications counter" u="1"/>
        <s v="5.Open &gt; BALLPARK - Feature Review | S 00000 - BALLPARK - Feature Review Feature |  00308 - Customer - Org - Permissions" u="1"/>
        <s v="4.To Do &gt; S | BALLPARK - Alpha Test | 00000 - As a CSR, I can schedule an ASN to be sent to me or my customer, so that we can be notified of when product has shipped" u="1"/>
        <s v="5.Open &gt; BALLPARK - Alpha Test | S 00000 - 487 (BDT) - Issues with ship to filter" u="1"/>
        <s v="5.Open &gt; BALLPARK - QA Support | S 00000 - 487 (BDT) - Issues with ship to filter" u="1"/>
        <s v="5.Open &gt; BALLPARK - Alpha Test | S 00000 - BALLPARK - Alpha Test Feature |  00308 - Customer - Org - Permissions" u="1"/>
        <s v="0.Done &gt; Alpha Test | S | 02413 - Alpha for Commas missing on qty fields on Scheduled Release and Completed Shipment Page " u="1"/>
        <s v="0.Cancelled &gt; QA |  | 01409 - QA for Scheduled Releases Customer PO" u="1"/>
        <s v="0.Done &gt; Alpha Test | S 00912 - Alpha for Location selection persists between logout and login" u="1"/>
        <s v="5.Open &gt; BALLPARK - Feature Planning |  00000 - BALLPARK - Feature Planning Feature |  00146 - Add two factor authentication support to portal." u="1"/>
        <s v="0.Done &gt; Feature Review |  00359 - Review of Careers Page" u="1"/>
        <s v="4.To Do &gt; S | BALLPARK - Subtask | 00000 - Build new QA environment." u="1"/>
        <s v="5.Open &gt; BALLPARK - Feature Review | S 00000 - View customer site list" u="1"/>
        <s v="4.To Do &gt; QA | S 00126 - QA for Story carrousel on homepage does not animate (zoom)" u="1"/>
        <s v="5.Open &gt; Frontend Development | 00426 M - Add UI support for linking Number Quantity to Inventory Page" u="1"/>
        <s v="5.Open &gt; Frontend Development | M 00426 - Add UI support for linking Number Quantity to Inventory Page" u="1"/>
        <s v="0.Done &gt; Alpha Test | S 02201 - Alpha for Standard Pallet Qty should be N/A when batch line Pallet amount is N/A" u="1"/>
        <s v="5.Open &gt; BALLPARK - Tech Planning |  00000 - BALLPARK - Tech Planning Feature |  00520 - Release updates from IBB" u="1"/>
        <s v="0.Done &gt; Feature Review | S 01630 - Review of BIT-107 Order Report URL too long " u="1"/>
        <s v="5.Open &gt; BALLPARK - Feature Review |  00000 - *DELETE* User Profile updates from IBB" u="1"/>
        <s v="0.Done &gt; Alpha Test | M 02279 - Alpha for Global search" u="1"/>
        <s v="0.Done &gt; Feature Review |  00325 - Review of Stock ticker portlet" u="1"/>
        <s v="0.Done &gt; QA | S 02750 - QA for JDBC Connection Exceptions in logs" u="1"/>
        <s v="06.Open &gt; UX | 00442 - Create the wireframes for the UI with Bemis" u="1"/>
        <s v="4.To Do &gt; BALLPARK - Alpha Test | S 00000 - Modern tile with &quot;MORE&quot; animation" u="1"/>
        <s v="4.To Do &gt; S | BALLPARK - Alpha Test 00000 - Modern tile with &quot;MORE&quot; animation" u="1"/>
        <s v="0.Done &gt; Feature Review | S 01599 - Review of Allow Buyers to update display settings " u="1"/>
        <s v="0.Done &gt; Alpha Test | S 02538 - Alpha for 380 (BDT) - Documents functionality missing add Basic Document" u="1"/>
        <s v="0.Done &gt; Feature Review | S 02786 - Review of 425 (BDT) - Documents- buyer not able to delete a document" u="1"/>
        <s v="5.Open &gt; BALLPARK - Alpha Test |  00000 - BALLPARK - Alpha Test Feature |  00107 - Shipments Landing Page" u="1"/>
        <s v="5.Open &gt; BALLPARK - Development |  00000 - BALLPARK - Development Feature |  00355 - Sort on Landing page" u="1"/>
        <s v="5.Open &gt; BALLPARK - QA Support |  00000 - BALLPARK - QA Support Feature |  00107 - Shipments Landing Page" u="1"/>
        <s v="4.To Do &gt; Alpha Test | S 00170 - Alpha for Redirect Not Allowed" u="1"/>
        <s v="3.Doing &gt; Backend Development | M 00884 - Add Scheduled Releases page for an order" u="1"/>
        <s v="5.Open &gt; Frontend Development | 00462 M - Create page to show Inventory View for Item" u="1"/>
        <s v="5.Open &gt; Frontend Development | M 00462 - Create page to show Inventory View for Item" u="1"/>
        <s v="1.Reviewing &gt; Frontend Development | M 01528 - Development for CSR- editing buyer profile" u="1"/>
        <s v="0.Done &gt; QA |  | 00346 - QA for Add behavior to Homepage links" u="1"/>
        <s v="0.Done &gt; Alpha Test |  00480 - Alpha for Adjust layout of stock ticker in different screen sizes" u="1"/>
        <s v="4.To Do &gt; QA | S 01813 - QA for Mobile Footer no longer displays" u="1"/>
        <s v="0.Done &gt; S | BALLPARK - Planning | 00000 - Add support for OpenID Connect Single Sign-on" u="1"/>
        <s v="0.Done &gt; QA | S 02648 - QA for Multiple OSGi registration calls from BemisPortalServiceImpl" u="1"/>
        <s v="4.To Do &gt; Feature Planning | XS 00456 - Review structure changes" u="1"/>
        <s v="0.Done &gt; Alpha Test | S 01456 - Alpha for Padding issues with left nav menu" u="1"/>
        <s v="5.Open &gt; BALLPARK - Feature Planning | S 00000 - Welcome screen / landing page" u="1"/>
        <s v="4.To Do &gt; S | BALLPARK - Alpha Test | 00000 - BIT-108 Cannot find Shipments in Portal" u="1"/>
        <s v="0.Done &gt; Backend Development | M 02071 - Add class name information to logging messages" u="1"/>
        <s v="5.Open &gt; Feature Planning | 00482 M - Coordinate steps needed to reset environments for testing." u="1"/>
        <s v="5.Open &gt; Feature Planning | M 00482 - Coordinate steps needed to reset environments for testing." u="1"/>
        <s v="4.To Do &gt; Feature Review |  00621 - Review of View Customer Profiles" u="1"/>
        <s v="0.Done &gt; Alpha Test |  01360 - Alpha for All Reports- Default Column Fields " u="1"/>
        <s v="0.Done &gt; Tech Planning | M 02465 - Tech Planning for Update error logs to capture ID and field" u="1"/>
        <s v="0.Done &gt; Alpha Test |  | 01915 - Alpha for Update default Sort Order and Add Sort Functioanlity on Orders Landing Page " u="1"/>
        <s v="5.Open &gt; BALLPARK - Development |  00000 - BALLPARK - Development Task |  00049 - BEMISCP-11 Customer Terms (Payment, Freight, Incoterms)" u="1"/>
        <s v="4.To Do &gt; QA |  00779 - QA for Orders - Add &quot;cust&quot; before PO label" u="1"/>
        <s v="0.Done &gt; QA | S 02423 - QA for Search box in Ship To Filter is broken" u="1"/>
        <s v="2.To Review &gt; Backend Development | S | 03022 - Handle IBB Null Responses" u="1"/>
        <s v="4.To Do &gt; QA | S | 02284 - QA for Mobile compatibility &amp; responsive design" u="1"/>
        <s v="4.To Do &gt; XL | BALLPARK - Development | 00000 - One Click Deploy" u="1"/>
        <s v="0.Done &gt; Feature Review | S 00106 - Review of Full story version 2" u="1"/>
        <s v="0.Done &gt; Alpha Test | S 01164 - Alpha for Carrier Link is not working " u="1"/>
        <s v="5.Open &gt; BALLPARK - Feature Review |  00000 - BALLPARK - Feature Review Task |  00039 - BEMISCP-11 Entitlements - Logistics (reject shipment) - WF Form" u="1"/>
        <s v="5.Open &gt; BALLPARK - Alpha Test |  00000 - BALLPARK - Alpha Test Feature |  00055 - Access shipper's website clicking shipper's name" u="1"/>
        <s v="5.Open &gt; BALLPARK - QA Support |  00000 - BALLPARK - QA Support Feature |  00055 - Access shipper's website clicking shipper's name" u="1"/>
        <s v="5.Open &gt; BALLPARK - Development | S 00000 - Create and assign customer Roles" u="1"/>
        <s v="4.To Do &gt; S | BALLPARK - Developer Support 00000 - Request SSL Certificate from Cemex for new website" u="1"/>
        <s v="0.Done &gt; Alpha Test |  | 01468 - Alpha for On Hand Inventory Details shows a Total Qty but there are no details " u="1"/>
        <s v="0.Done &gt; Alpha Test | S 00978 - Alpha for Import of Organizations fails due to a NoSuchListTypeException" u="1"/>
        <s v="4.To Do &gt; M | BALLPARK - Subtask | 00000 - View Order Note." u="1"/>
        <s v="5.Open &gt; BALLPARK - UX | S 00000 - List shipments from specific Order" u="1"/>
        <s v="0.Done &gt; Feature Review | S 01653 - Review of BIT-46 Cards on Page incorrect" u="1"/>
        <s v="0.Done &gt; QA | S 02743 - QA for 382 (BDT) - Order Pg Requested Date Incorrect" u="1"/>
        <s v="0.Done &gt; QA | M 00735 - QA for Shipment Search" u="1"/>
        <s v="3.Doing &gt; UX | M 00098 - View Orders by Item - UX" u="1"/>
        <s v="4.To Do &gt; Feature Review | S 01507 - Review of Customer Site Template was not updated correctly" u="1"/>
        <s v="4.To Do &gt; QA | M 01124 - QA for Browser compatibility" u="1"/>
        <s v="0.Done &gt; Backend Development | XS 02967 - Add debug logging to capture SSRS response time" u="1"/>
        <s v="0.Done &gt; Alpha Bug | XS 01700 - MalformedURLException is thrown when BIN service property is blank" u="1"/>
        <s v="0.Done &gt; Alpha Test | S 02452 - Alpha for Failures in initial data sync does cause a full data sync to occur in the next data sync interval" u="1"/>
        <s v="0.Done &gt; UX | L 00148 - Filter Data by Customer Location - UX" u="1"/>
        <s v="5.Open &gt; BALLPARK - Feature Planning | S 00000 - View customer site list" u="1"/>
        <s v="0.Done &gt; Alpha Test | S 02547 - Alpha for 327 (BDT) - Completed Shipments Sub-Page/Shipment Missing" u="1"/>
        <s v="0.Done &gt; S | BALLPARK - Feature Review | 00000 - Should only send learning records when log in as a learner " u="1"/>
        <s v="0.Done &gt; S | BALLPARK - QA/UAT Support | 00000 - Should only send learning records when log in as a learner " u="1"/>
        <s v="0.Done &gt; QA | S | 02509 - QA for 371 (BDT) Commas missing on qty fields on Scheduled Release and Completed Shipment Page " u="1"/>
        <s v="5.Open &gt; BALLPARK - Developer Support |  00000 - BALLPARK - Developer Support Feature |  00233 - Calculation on landing page" u="1"/>
        <s v="5.Open &gt; BALLPARK - Feature Planning |  00000 - BALLPARK - Feature Planning Feature |  00367 - Welcome screen / landing page" u="1"/>
        <s v="4.Doing &gt; Sub-Task | M | 00089 - Primer Doc" u="1"/>
        <s v="0.Done &gt; Alpha Test |  | 00374 - Alpha for Sustainable Sourcing" u="1"/>
        <s v="0.Done &gt; QA | S 02787 - QA for 425 (BDT) - Documents- buyer not able to delete a document" u="1"/>
        <s v="3.Doing &gt; Backend Development | S 00031 - Backport OpenId Connect implementation to DXP" u="1"/>
        <s v="2.To Review &gt; Backend Development | M 00610 - Create CustomerLocation Entity to pull Order ShipTo Information" u="1"/>
        <s v="0.Done &gt; Sub-Task | M 02451 - Ensure full data sync failures will result in another full data sync in the next sync interval" u="1"/>
        <s v="2.To Review &gt; Frontend Development | M 01540 - Development for On the Customer profile page format is incorrect - update header" u="1"/>
        <s v="5.Open &gt; BALLPARK - Subtask | S | 00000 - Mobile compatibility &amp; responsive design" u="1"/>
        <s v="0.Cancelled &gt; Backend Development | S 00588 - Update migration logic to reflect new fields" u="1"/>
        <s v="0.Done &gt; Frontend Development | M 00712 - Customer Profile - My Companies Page" u="1"/>
        <s v="3.Doing &gt; Tech Planning | S | 03137 - Tech Planning for Portal inventory quantity" u="1"/>
        <s v="0.Done &gt; QA |  | 00338 - QA for Adjust company profile page" u="1"/>
        <s v="5.Open &gt; BALLPARK - Alpha Test |  00000 - Search for User Profile Details" u="1"/>
        <s v="5.Open &gt; BALLPARK - QA Support |  00000 - Search for User Profile Details" u="1"/>
        <s v="3.Doing &gt; Frontend Development | M | 00059 - Send collected user information to Google LMS" u="1"/>
        <s v="0.Done &gt; Alpha Test |  00459 - Alpha for Media &gt; Overview" u="1"/>
        <s v="0.Done &gt; Frontend Development | S 00108 - Full story version 4" u="1"/>
        <s v="5.Open &gt; BALLPARK - Subtask | L 00000 - Customer Org Hierarchy" u="1"/>
        <s v="0.Done &gt; QA | S 01116 - QA for Spacing is incorrect across all pages" u="1"/>
        <s v="5.Open &gt; BALLPARK - UX | S | 00000 - Carrier List CRUD" u="1"/>
        <s v="0.Done &gt; Backend Development | M 02470 - Development for wildcard search" u="1"/>
        <s v="4.To Do &gt; S | BALLPARK - Feature Review 00000 - Effects on the &quot;MORE&quot; button" u="1"/>
        <s v="4.To Do &gt; S | BALLPARK - QA/UAT Support 00000 - Effects on the &quot;MORE&quot; button" u="1"/>
        <s v="5.Open &gt; BALLPARK - Alpha Test |  00000 - BALLPARK - Alpha Test Task |  00481 - UAT/Prod Deployment" u="1"/>
        <s v="5.Open &gt; BALLPARK - QA Support |  00000 - BALLPARK - QA Support Task |  00481 - UAT/Prod Deployment" u="1"/>
        <s v="0.Done &gt; Alpha Test | S 01467 - Alpha for Report time range selection box sizing - Shipments and Releases Report Test" u="1"/>
        <s v="0.Done &gt; QA | S 01896 - QA for Shipments Cust PO" u="1"/>
        <s v="0.Done &gt; QA |  | 00324 - QA for Products + Service &gt; Trading" u="1"/>
        <s v="0.Done &gt; Alpha Test |  01470 - Alpha for Bemis Logo Compression/Crowding" u="1"/>
        <s v="0.Done &gt; Alpha Test | S 02583 - Alpha for Preview should display for all document types " u="1"/>
        <s v="0.Done &gt; Alpha Bug | M 01122 - Change groupId associated with custom entities to reflect their customer location" u="1"/>
        <s v="0.Done &gt; Feature Review |  | 01817 - Review of Update Dashboard Content" u="1"/>
        <s v="4.To Do &gt; Feature Review | S | 01189 - Review of BEMISCP-11 Terms &amp; Condition docs (site)(by customer specific)" u="1"/>
        <s v="5.Open &gt; BALLPARK - QA Support | S 00000 - Image Animations do not match mockups for Stories" u="1"/>
        <s v="5.Open &gt; BALLPARK - Tech Planning | S 00000 - Add expiration date" u="1"/>
        <s v="3.Doing &gt; Alpha Test | M 00746 - Alpha for View/Edit my User Profile" u="1"/>
        <s v="5.Open &gt; BALLPARK - UX | S 00000 - Hyperlinks on shipments page should be blue" u="1"/>
        <s v="0.Done &gt; Frontend Development | XS 00553 - Media &gt; Change link color in all subpages to 628fb6" u="1"/>
        <s v="0.Done &gt; Alpha Test |  01130 - Alpha for On the Child Customer profile page format is incorrect" u="1"/>
        <s v="0.Done &gt; Feature Review |  | 01760 - Review of On the Customer profile page format is incorrect" u="1"/>
        <s v="0.Done &gt; Backend Development | M 01206 - Determine what's causing the issue with the organization type" u="1"/>
        <s v="4.To Do &gt; S | BALLPARK - Feature Review | 00000 - Should only send learning records when log in as a learner " u="1"/>
        <s v="4.To Do &gt; S | BALLPARK - QA/UAT Support | 00000 - Should only send learning records when log in as a learner " u="1"/>
        <s v="5.Open &gt; BALLPARK - Alpha Test | S 00000 - Create Google Dev Environment" u="1"/>
        <s v="5.Open &gt; BALLPARK - QA Support | S 00000 - Create Google Dev Environment" u="1"/>
        <s v="0.Done &gt; Alpha Bug | S 01603 - Customer Profile fetching logo from the parent customer" u="1"/>
        <s v="0.Done &gt; Alpha Test | S 02698 - Alpha for ID 4191- Documents should not be using File Entry LocalService" u="1"/>
        <s v="0.Done &gt; Tech Planning | M 00553 - User Profile tech planning" u="1"/>
        <s v="0.Cancelled &gt; Backend Development | M 00233 - Calculation on landing page" u="1"/>
        <s v="3.Doing &gt; Backend Development | S 00600 - Map Shipment WS data to Shipment DM" u="1"/>
        <s v="4.To Do &gt; BALLPARK - Alpha Test | M 00000 - Check graphics record (to monitor order progress)" u="1"/>
        <s v="4.To Do &gt; M | BALLPARK - Planning | 00000 - Check graphics record (to monitor order progress)" u="1"/>
        <s v="0.Cancelled &gt; Alpha Bug | M 01730 - Order status dropdown is missing from the Open Closed Order Status Report " u="1"/>
        <s v="5.Open &gt; Frontend Development | M 00209 - Press Releases Page" u="1"/>
        <s v="3.Doing &gt; Frontend Development | S 00043 - Calculate &quot;Action Status&quot;" u="1"/>
        <s v="4.To Do &gt; S | BALLPARK - Feature Review | 00000 - Sustainability &gt; Overview" u="1"/>
        <s v="4.To Do &gt; S | BALLPARK - QA/UAT Support | 00000 - Sustainability &gt; Overview" u="1"/>
        <s v="0.Done &gt; Feature Review |  00086 - Review of Modern tile with &quot;MORE&quot; animation" u="1"/>
        <s v="2.To Review &gt; Sub-Task | S 00219 - Change service to have a composite primary key" u="1"/>
        <s v="5.Open &gt; Sub-Task | 00102 - Final Approval of the Products Landing Page Wireframe" u="1"/>
        <s v="0.Done &gt; Alpha Test |  01080 - Alpha for Orders Page - Quantity Fields Show 0 Value" u="1"/>
        <s v="4.To Do &gt; BALLPARK - UX | S 00000 - Check graphics record (to monitor order progress)" u="1"/>
        <s v="0.Done &gt; Frontend Development | XS 00552 - Products + Services &gt; Local Sales Contact - Tableau" u="1"/>
        <s v="0.Done &gt; Frontend Development | XS 00467 - Investors &gt; Calendar - Change date format when in spanish" u="1"/>
        <s v="4.To Do &gt; S | BALLPARK - Feature Review | 00000 - Descriptions are not showing 40 characters before ellipses " u="1"/>
        <s v="4.To Do &gt; S | BALLPARK - QA/UAT Support | 00000 - Descriptions are not showing 40 characters before ellipses " u="1"/>
        <s v="5.Open &gt; BALLPARK - Developer Support |  00000 - BALLPARK - Developer Support Feature |  00297 - Browser compatibility" u="1"/>
        <s v="5.Open &gt; BALLPARK - Developer Support |  00000 - BALLPARK - Developer Support Feature |  00374 - Shipment updates from IBB" u="1"/>
        <s v="3.Doing &gt; Frontend Development | M 00045 - Ajust the layout of contents" u="1"/>
        <s v="0.Done &gt; Feature Review | S 02147 - Review of Update 'View Details' dropdown to include UOM" u="1"/>
        <s v="3.Doing &gt; Backend Development | M 01206 - Determine what's causing the issue with the organization type" u="1"/>
        <s v="4.To Do &gt; QA | M 00734 - QA for Buyer - Show Expanded Shipment View" u="1"/>
        <s v="4.To Do &gt; S | BALLPARK - Feature Review | 00000 - View Orders by PO" u="1"/>
        <s v="4.To Do &gt; S | BALLPARK - QA/UAT Support | 00000 - View Orders by PO" u="1"/>
        <s v="0.Done &gt; Backend Development | S 00600 - Map Shipment WS data to Shipment DM" u="1"/>
        <s v="0.Done &gt; Feature Review | S 02579 - Review of 380 (BDT) - Documents functionality missing add Basic Document" u="1"/>
        <s v="0.Done &gt; Frontend Development | XS 00521 - Locations page &gt; Remove white space on the bottom" u="1"/>
        <s v="0.Done &gt; Alpha Test | S 02751 - Alpha for BDT 430 Reports are not downloading and refreshing automatically" u="1"/>
        <s v="2.To Review &gt; Backend Development | S 00681 - Update stub models for Shipment based on response json from IBB WS" u="1"/>
        <s v="2.To Review &gt; Backend Development | S 00682 - Update stub models for Customer based on response json from IBB WS" u="1"/>
        <s v="0.Done &gt; QA | S 01631 - QA for BIT-107 Order Report URL too long " u="1"/>
        <s v="5.Open &gt; BALLPARK - Developer Support  00538 - Buyer - Reports |  00000 - " u="1"/>
        <s v="5.Open &gt; BALLPARK - Feature Review Task |  00503 - WS Commons | M 00000 - " u="1"/>
        <s v="5.Open &gt; BALLPARK - UX Feature |  00272 - Browse User Profile | M 00000 - " u="1"/>
        <s v="5.Open &gt; BALLPARK - Developer Support | S 00000 - Create Google Local Environment" u="1"/>
        <s v="5.Open &gt; BALLPARK - Tech Planning |  00000 - BALLPARK - Tech Planning Feature |  00233 - Calculation on landing page" u="1"/>
        <s v="2.To Review &gt; Backend Development | M 00837 - Fix 2FA redirect" u="1"/>
        <s v="0.Done &gt; Feature Review | S 01101 - Review of Refactor IBB Authentication" u="1"/>
        <s v="4.To Do &gt; S | BALLPARK - Alpha Test | 00000 - Should only send learning records when log in as a learner " u="1"/>
        <s v="4.To Do &gt; Backend Development | M 01092 - Create Global searh context views for User and Customer profiles" u="1"/>
        <s v="0.Done &gt; Alpha Test |  00914 - Alpha for Left Navigation Expand / Collapse on all pages" u="1"/>
        <s v="1.Reviewing &gt; Backend Development | M 00798 - Generate the HTML preview for one of the reports" u="1"/>
        <s v="0.Done &gt; Feature Review |  00103 - Review of Concrete Incubator webcontent" u="1"/>
        <s v="0.Done &gt; Alpha Test | M 00739 - Alpha for Buyer View of Customer Profile" u="1"/>
        <s v="0.Cancelled &gt; Alpha Bug | XS 01100 - Alpha Bug - Minor UI issues observed" u="1"/>
        <s v="0.Done &gt; Backend Development | L 00683 - Add location to filter search results" u="1"/>
        <s v="0.Done &gt; Frontend Development | M 01462 - Development for - Bemis Logo Compression/Crowding" u="1"/>
        <s v="5.Open &gt; BALLPARK - Feature Planning |  00000 - BALLPARK - Feature Planning Feature |  00352 - Location selection persists between logout and login" u="1"/>
        <s v="4.To Do &gt; S | BALLPARK - Alpha Test 00000 - Asset publisher filter" u="1"/>
        <s v="0.Done &gt; Feature Review |  00273 - Review of Corporate Governance Page" u="1"/>
        <s v="5.Open &gt; BALLPARK - UX |  00000 - BALLPARK - UX Task |  00046 - BEMISCP-11 QMS data - Complaints, interaction" u="1"/>
        <s v="4.To Do &gt; XS | BALLPARK - Developer Support 00000 - Concrete Incubator webcontent" u="1"/>
        <s v="5.Open &gt; Backend Development | S 00042 - Create a configurable OSGI property to obtein API endpoint" u="1"/>
        <s v="5.Open &gt; BALLPARK - Developer Support |  00000 - BALLPARK - Developer Support Feature |  00378 - Generate Inventory Reports" u="1"/>
        <s v="4.To Do &gt; BALLPARK - UX | XS 00000 - Create/edit Order Note" u="1"/>
        <s v="4.To Do &gt; QA | S 00097 - QA for Asset publisher - Simple version" u="1"/>
        <s v="4.To Do &gt; S | BALLPARK - Planning 00000 - Events + Calendar Portlet" u="1"/>
        <s v="0.Done &gt; Tech Planning | S 00028 - Capture user info - Tech Planning" u="1"/>
        <s v="4.To Do &gt; QA | S 02284 - QA for Mobile compatibility &amp; responsive design" u="1"/>
        <s v="0.Cancelled &gt; Backend Development | S 00547 - Customer Profile Model Refactoring" u="1"/>
        <s v="5.Open &gt; BALLPARK - Developer Support |  00000 - BALLPARK - Developer Support Feature |  00219 - View customer site list" u="1"/>
        <s v="5.Open &gt; BALLPARK - UX |  00000 - Remove Top Bar for Regular User" u="1"/>
        <s v="3.Doing &gt; Backend Development | M 01582 - Add support for new Preview parameter" u="1"/>
        <s v="4.To Do &gt; BALLPARK - Feature Review | S 00000 - List shipments from specific Order" u="1"/>
        <s v="0.Done &gt; Frontend Development | M 01048 - Update product description display on all pages " u="1"/>
        <s v="5.Open &gt; BALLPARK - Feature Review |  00000 - BALLPARK - Feature Review Task |  00095 - SMS Spec Detail" u="1"/>
        <s v="4.To Do &gt; S | BALLPARK - UX 00000 - Events + Calendar Portlet" u="1"/>
        <s v="0.Done &gt; QA |  00492 - QA for Our History &gt; Adjust padding in map for IPhone" u="1"/>
        <s v="0.Done &gt; Feature Review |  | 00449 - Review of Careers &gt; Life at Cemex" u="1"/>
        <s v="0.Done &gt; Feature Review | XS 02626 - Review of 242 (BDT) - Customer profile - no address pulling in" u="1"/>
        <s v="4.Doing &gt; BALLPARK - Alpha Test | 00000 - Mars Inventory Total Location Qty UOM Incorrect (BDT 588)" u="1"/>
        <s v="0.Cancelled &gt; Backend Development | M 01647 - Update Order Data Model" u="1"/>
        <s v="0.Done &gt; Sub-Task |  | 00133 - Final Approval of the Shipment Expanded View for IBB data fields" u="1"/>
        <s v="5.Open &gt; BALLPARK - UX |  00000 - BALLPARK - UX Feature |  00353 - Sort Orders by Specific Fields" u="1"/>
        <s v="5.Open &gt; BALLPARK - UX |  00000 - BALLPARK - UX Bug |  00474 - SoyPortlet does not build on windows machine" u="1"/>
        <s v="0.Done &gt; Alpha Test | S 00131 - Alpha for Ajustments in full stories layout" u="1"/>
        <s v="5.Open &gt; BALLPARK - Feature Review |  00000 - BALLPARK - Feature Review Task |  00266 - Create data sync process to bulk upload data from IBB" u="1"/>
        <s v="0.Done &gt; Sub-Task | S 00154 - Determine the Document Library &quot;structure&quot;" u="1"/>
        <s v="5.Open &gt; Backend Development | S 00605 - Add IBB Security Authentication to Order WS" u="1"/>
        <s v="4.To Do &gt; S | BALLPARK - Alpha Test | 00000 - Logistics - Products/Items - No Pricing" u="1"/>
        <s v="4.To Do &gt; XS | BALLPARK - Development | 00000 - Co-Packer - orders Ship to no pricing" u="1"/>
        <s v="0.Done &gt; QA |  00102 - QA for Show full story on Media Center" u="1"/>
        <s v="4.To Do &gt; BALLPARK - UX | S 00000 - Co-Packer - Role by Ship To" u="1"/>
        <s v="0.Done &gt; Alpha Test |  01901 - Alpha for User Edit Profile not working" u="1"/>
        <s v="5.Open &gt; BALLPARK - Feature Review |  00000 - BALLPARK - Feature Review Task |  00044 - BEMISCP-11 When to onboard new customer - What to do when onboarding new cust" u="1"/>
        <s v="0.Done &gt; QA |  00326 - QA for Stock ticker portlet" u="1"/>
        <s v="0.Done &gt; Alpha Test |  01756 - Alpha for Update Dashboard Content" u="1"/>
        <s v="4.To Do &gt; M | BALLPARK - Subtask | 00000 - Nombre del botón añadir esta incorrecto" u="1"/>
        <s v="0.Done &gt; Alpha Test |  | 00737 - Alpha for Proxy configuration breaks access to IBB " u="1"/>
        <s v="5.Open &gt; BALLPARK - Tech Planning |  00000 - BALLPARK - Tech Planning Task |  00235 - IBB Request Log" u="1"/>
        <s v="0.Done &gt; QA |  | 01402 - QA for Missing fields on Delivery stubs" u="1"/>
        <s v="4.To Do &gt; S | BALLPARK - Subtask | 00000 - Order Detail in Orders by PO" u="1"/>
        <s v="5.Open &gt; Sub-Task |  00111 - Final Approval of the Shipment Expanded View Wireframe" u="1"/>
        <s v="5.Open &gt; Sub-Task | 00111  - Final Approval of the Shipment Expanded View Wireframe" u="1"/>
        <s v="0.Done &gt; Alpha Test |  | 01080 - Alpha for Orders Page - Quantity Fields Show 0 Value" u="1"/>
        <s v="4.To Do &gt; BALLPARK - Alpha Test | S 00000 - View Order Note." u="1"/>
        <s v="4.To Do &gt; M | BALLPARK - Planning | 00000 - View Order Note." u="1"/>
        <s v="0.Done &gt; QA | S 02496 - QA for Failures in initial data sync does cause a full data sync to occur in the next data sync interval" u="1"/>
        <s v="5.Open &gt; BALLPARK - Feature Review |  00000 - BALLPARK - Feature Review Feature |  00231 - Show Open Demand and On Hand Qty for Item." u="1"/>
        <s v="3.Doing &gt; Tech Planning | M 00055 - Carrier website link" u="1"/>
        <s v="5.Open &gt; BALLPARK - Alpha Test Feature |  00353 - Sort Orders by Specific Fields | M 00000 - " u="1"/>
        <s v="5.Open &gt; BALLPARK - Developer Support Feature |  00219 - View customer site list | M 00000 - " u="1"/>
        <s v="5.Open &gt; BALLPARK - Development Feature |  00213 - Pending notifications counter | M 00000 - " u="1"/>
        <s v="5.Open &gt; BALLPARK - Development Feature |  00381 - Login page - cookie statement | M 00000 - " u="1"/>
        <s v="5.Open &gt; BALLPARK - Feature Planning Feature |  00270 - Browse Customer Profiles | M 00000 - " u="1"/>
        <s v="5.Open &gt; BALLPARK - Feature Planning Feature |  00447 - Search Customer Profiles | M 00000 - " u="1"/>
        <s v="5.Open &gt; BALLPARK - Feature Planning Feature |  00520 - Release updates from IBB | M 00000 - " u="1"/>
        <s v="5.Open &gt; BALLPARK - QA Support Feature |  00353 - Sort Orders by Specific Fields | M 00000 - " u="1"/>
        <s v="0.Done &gt; QA |  | 01596 - QA for Disabled User shows up in Members section on company profile page" u="1"/>
        <s v="5.Open &gt; BALLPARK - Developer Support |  00000 - BALLPARK - Developer Support Task |  00038 - BEMISCP-11 Quality docs - Storage and access - KMS &amp; SAP (not until Phases 2&amp;3)" u="1"/>
        <s v="4.To Do &gt; BALLPARK - Alpha Test | M 00000 - Content Workflow" u="1"/>
        <s v="4.To Do &gt; S | BALLPARK - Alpha Test 00000 - Content Workflow" u="1"/>
        <s v="4.To Do &gt; QA | S 00105 - QA for Modern tile with &quot;MORE&quot; animation" u="1"/>
        <s v="5.Open &gt; BALLPARK - Tech Planning | S 00000 - Enter the portal without logging back" u="1"/>
        <s v="0.Done &gt; Alpha Test |  | 00311 - Alpha for Internet Explorer Story List Text Missing" u="1"/>
        <s v="0.Done &gt; Alpha Bug | XS 00694 - Fix landing page redirect for customers" u="1"/>
        <s v="0.Done &gt; Alpha Test | S 01796 - Alpha for Document Preview does not work " u="1"/>
        <s v="5.Open &gt; BALLPARK - Tech Planning |  00000 - BALLPARK - Tech Planning Task |  00085 - Prebill Inquiry" u="1"/>
        <s v="4.To Do &gt; S | BALLPARK - UX 00000 - Search function on menu bar" u="1"/>
        <s v="5.Open &gt; BALLPARK - Tech Planning | S | 00000 - Generate Shipping Reports" u="1"/>
        <s v="0.Done &gt; Alpha Bug | XS 00786 - Search with location does not work for shipments and releases" u="1"/>
        <s v="0.Done &gt; Backend Development | M 00795 - Refactoring Search for Shipment ordered and releases" u="1"/>
        <s v="0.Done &gt; Feature Review | S 00974 - Review of Location selection persists between logout and login" u="1"/>
        <s v="0.Done &gt; Task |  | 00062 - BEMISCP-11 Define WSDL for bulk data load per customer | Due date: 8/29/16" u="1"/>
        <s v="0.Done &gt; QA | M 00997 - QA from link Bemis logo " u="1"/>
        <s v="0.Done &gt; QA | M 01607 - QA Task - Scheduled Releases Customer PO " u="1"/>
        <s v="0.Cancelled &gt; Feature Review | S 02768 - Review of 386 (BDT) - Poly IBB On Hand Qty Incorrect" u="1"/>
        <s v="3.Doing &gt; Backend Development | M 01581 - Update existing Report Definitions parmeters/fields" u="1"/>
        <s v="0.Done &gt; Feature Review | S 01052 - Review of Import of Organizations fails due to a NoSuchListTypeException" u="1"/>
        <s v="5.Open &gt; BALLPARK - Feature Planning |  00000 - BALLPARK - Feature Planning Feature |  00296 - Mobile compatibility &amp; responsive design" u="1"/>
        <s v="3.Doing &gt; Tech Planning | S 01556 - Analysis" u="1"/>
        <s v="3.Doing &gt; Tech Planning | S 01569 - Analysis" u="1"/>
        <s v="5.Open &gt; Sub-Task |  00112 - Final Approval of the Shipment Expanded View Visual Mockup" u="1"/>
        <s v="5.Open &gt; Sub-Task | 00112  - Final Approval of the Shipment Expanded View Visual Mockup" u="1"/>
        <s v="0.Cancelled &gt; Sub-Task | S 00170 - Prototyping of the fields needed for user inquiry / search" u="1"/>
        <s v="4.To Do &gt; S | BALLPARK - Alpha Test 00000 - Questions Portlet" u="1"/>
        <s v="0.Done &gt; Alpha Test | S 01472 - Alpha for Order Report URL too long " u="1"/>
        <s v="0.Done &gt; Sub-Task |  | 00142 - Set LDAP configurations for AD integration" u="1"/>
        <s v="0.Cancelled &gt; Backend Development | M 00849 - Update Order DM and mappings" u="1"/>
        <s v="0.Done &gt; QA | S 01963 - QA for BIT-154 User Agreement Link does not display for Buyers" u="1"/>
        <s v="0.Done &gt; Backend Development | 00078 M - Assign Migrated Users to Customer Orgs" u="1"/>
        <s v="0.Done &gt; Backend Development | M 00078 - Assign Migrated Users to Customer Orgs" u="1"/>
        <s v="5.Open &gt; BALLPARK - Alpha Test | S 00000 - Populate User Profiles" u="1"/>
        <s v="5.Open &gt; BALLPARK - QA Support | M 00000 - Populate User Profiles" u="1"/>
        <s v="5.Open &gt; BALLPARK - QA Support | S 00000 - Populate User Profiles" u="1"/>
        <s v="5.Open &gt; BALLPARK - QA Support | S 00000 - View Customer Profiles" u="1"/>
        <s v="0.Done &gt; Alpha Test | S 00067 - Alpha for Modern tile with &quot;MORE&quot; animation" u="1"/>
        <s v="4.To Do &gt; Feature Review |  00738 - Review of Proxy configuration breaks access to IBB " u="1"/>
        <s v="5.Open &gt; BALLPARK - UX | L 00000 - Global search" u="1"/>
        <s v="4.To Do &gt; QA | S 00160 - QA for Menu not working when on mobile mode" u="1"/>
        <s v="0.Done &gt; QA |  | 01404 - QA for Fix date range for From and To fields" u="1"/>
        <s v="0.Done &gt; Backend Development | S 00668 - Add IBB Security Authentication to Customer WS" u="1"/>
        <s v="04.Doing &gt; Sub-Task | 00502 - Configure LCS" u="1"/>
        <s v="0.Done &gt; UX | M 00098 - Orders Landing Page - UX" u="1"/>
        <s v="0.Done &gt; Alpha Test | S 00918 - Alpha for Increase size limit for profile picture" u="1"/>
        <s v="0.Done &gt; UX | M 00451 - View/Edit User Profile - UX" u="1"/>
        <s v="5.Open &gt; BALLPARK - UX |  00000 - Order Detail in Orders by Item View" u="1"/>
        <s v="0.Done &gt; QA | S 02884 - QA for Add a test user to the deployment scripts" u="1"/>
        <s v="0.Done &gt; QA | S 02975 - QA for Remove test users from deployment scripts" u="1"/>
        <s v="5.Open &gt; Demand Ballpark | 00000 - BALLPARK OF DEMAND" u="1"/>
        <s v="0.Done &gt; QA |  00112 - QA for Events + Calendar Portlet" u="1"/>
        <s v="0.Done &gt; QA |  00382 - QA for Break page buttons evenly, centered" u="1"/>
        <s v="0.Done &gt; Frontend Development | M 01745 - Development for - Update Dashboard Content" u="1"/>
        <s v="4.To Do &gt; BALLPARK - Developer Support | XS 00000 - Co-Packer - orders Ship to no pricing" u="1"/>
        <s v="4.To Do &gt; S | BALLPARK - Feature Review | 00000 - Logistics - Products/Items - No Pricing" u="1"/>
        <s v="4.To Do &gt; S | BALLPARK - QA/UAT Support | 00000 - Logistics - Products/Items - No Pricing" u="1"/>
        <s v="4.To Do &gt; BALLPARK - Tech Planning | S 00000 - Location selection persists between logout and login" u="1"/>
        <s v="0.Done &gt; Alpha Test | S 00437 - Alpha for Related articles" u="1"/>
        <s v="0.Done &gt; Frontend Development | M 00251 - Related articles" u="1"/>
        <s v="0.Done &gt; Frontend Development | M 02396 - Development for - Commas missing on qty fields on Scheduled Release Page" u="1"/>
        <s v="0.Done &gt; QA | S 01610 - QA for The calculation for the total location qty and batch lines displayed do not match  " u="1"/>
        <s v="5.Open &gt; BALLPARK - Tech Planning |  00000 - BALLPARK - Tech Planning Task |  00050 - BEMISCP-11 Compliance reports on-time complete from SSRS" u="1"/>
        <s v="0.Done &gt; QA | S 00107 - QA for Full story version 2" u="1"/>
        <s v="0.Done &gt; Frontend Development | M 00229 - Our history" u="1"/>
        <s v="4.To Do &gt; BALLPARK - Tech Planning | S 00000 - Release Report" u="1"/>
        <s v="4.To Do &gt; Feature Planning | S 00011 - Status - Feature Planning" u="1"/>
        <s v="5.Open &gt; BALLPARK - Development | M 00000 - Adjust forms layouts" u="1"/>
        <s v="0.Done &gt; Alpha Test | XS 01479 - Alpha for Remove default e-mail suffix from login page" u="1"/>
        <s v="0.Done &gt; QA | S 02138 - QA for Updates to Bemis Portal Navigation" u="1"/>
        <s v="4.To Do &gt; BALLPARK - Tech Planning | XS 00000 - Asset publisher filter" u="1"/>
        <s v="4.To Do &gt; S | BALLPARK - Feature Review 00000 - Asset publisher filter" u="1"/>
        <s v="4.To Do &gt; S | BALLPARK - QA/UAT Support 00000 - Asset publisher filter" u="1"/>
        <s v="4.To Do &gt; XS | BALLPARK - Tech Planning 00000 - Asset publisher filter" u="1"/>
        <s v="5.Open &gt; BALLPARK - Development | S 00000 - Customer - Org - Permissions" u="1"/>
        <s v="5.Open &gt; BALLPARK - Tech Planning | S 00000 - Add status: draft, published, archived, invisible " u="1"/>
        <s v="0.Done &gt; Feature Review | S 02194 - Review of 299 (BDT) - Scheduled Releases subpage- iphone layout error" u="1"/>
        <s v="0.Done &gt; Feature Review |  01101 - Review of Refactor IBB Authentication" u="1"/>
        <s v="0.Done &gt; Alpha Test | S 02911 - Alpha for Always display BOL and Invoice links" u="1"/>
        <s v="4.To Do &gt; S | BALLPARK - Developer Support | 00000 - View closed orders in Order Views" u="1"/>
        <s v="0.Done &gt; Feature Review | S 02588 - Review of 327 (BDT) - Completed Shipments Sub-Page/Shipment Missing" u="1"/>
        <s v="0.Done &gt; Feature Review | S 02294 - Review of 310 (BDT) - Order Pg View Details Schedule Line Dates Sort Order Incorrect " u="1"/>
        <s v="4.To Do &gt; S | BALLPARK - Alpha Test 00000 - Homepage - Investor Portlet" u="1"/>
        <s v="5.Open &gt; Alpha Bug | S 00790 - Data sync seems to re-add data vs. update it" u="1"/>
        <s v="5.Open &gt; BALLPARK - Developer Support | XS 00000 - Create and assign customer Roles" u="1"/>
        <s v="5.Open &gt; BALLPARK - Feature Planning | S | 00000 - Create and assign customer Roles" u="1"/>
        <s v="5.Open &gt; BALLPARK - UX |  00000 - BALLPARK - UX Feature |  00377 - Generate Shipping Reports" u="1"/>
        <s v="4.To Do &gt; QA | M 00941 - QA for Shipping Report" u="1"/>
        <s v="0.Done &gt; Backend Development | M 02739 - Fax error handling for data sync" u="1"/>
        <s v="4.To Do &gt; Alpha Test |  00926 - Alpha for Filter Data by Customer Location" u="1"/>
        <s v="5.Open &gt; QA | M 00733 - QA for Shipments Landing Page" u="1"/>
        <s v="0.Done &gt; QA | M 01613 - QA for Customer Profile Format" u="1"/>
        <s v="0.Done &gt; Sub-Task | M 01632 - SonarQube infrastructure setup" u="1"/>
        <s v="5.Open &gt; BALLPARK - Tech Planning |  00000 - Login page - cookie statement" u="1"/>
        <s v="5.Open &gt; Frontend Development | S 00626 - Development for Cookie Statement" u="1"/>
        <s v="4.To Do &gt; S | BALLPARK - Alpha Test | 00000 - Product values in different currencies" u="1"/>
        <s v="0.Done &gt; Backend Development | XS 00679 - Store a list of selected Customer Locations for each user" u="1"/>
        <s v="4.To Do &gt; Alpha Bug | XS 00638 - Password field in SSRS configuration must be displayed as password type" u="1"/>
        <s v="4.To Do &gt; S | BALLPARK - UX 00000 - Asset publisher - Simple version" u="1"/>
        <s v="06.Open &gt; Pull Request Review | 00463 - Review page to show Inventory View for Item" u="1"/>
        <s v="4.To Do &gt; Feature Review |  00919 - Review of Date Format is incorrect on all Pages" u="1"/>
        <s v="4.To Do &gt; QA | M 01123 - QA for Location selection persists between logout and login" u="1"/>
        <s v="5.Open &gt; BALLPARK - Development | S 00000 - Welcome screen / landing page" u="1"/>
        <s v="5.Open &gt; BALLPARK - Feature Planning | XS | 00000 - Releases landing page" u="1"/>
        <s v="4.Doing &gt; BALLPARK - Feature Review | 00000 - Feature without assignee GSSDLC" u="1"/>
        <s v="4.To Do &gt; Sub-Task | M 00096 - Dashboard to monitor IBB web service response times" u="1"/>
        <s v="5.Open &gt; Alpha Bug | S 00100 - Layout breaks on mobile mode" u="1"/>
        <s v="06.Open &gt; Frontend Development | 00403 - Create UI for Order by Item Detail View" u="1"/>
        <s v="4.Doing &gt; BALLPARK - Feature Review | 00000 - Mars Inventory Total Location Qty UOM Incorrect (BDT 588)" u="1"/>
        <s v="4.To Do &gt; M | BALLPARK - Subtask | 00000 - Buyer Detail Product Spec" u="1"/>
        <s v="4.To Do &gt; Frontend Development | M 00041 - Carousel with three images and timer" u="1"/>
        <s v="4.To Do &gt; XS | BALLPARK - Planning 00000 - Carousel with three images and timer" u="1"/>
        <s v="4.To Do &gt; Alpha Test |  00912 - Alpha for Location selection persists between logout and login" u="1"/>
        <s v="4.To Do &gt; S | BALLPARK - Alpha Test | 00000 - BIT-145 State, zip and Country details missing from Ship From location on Releases Page" u="1"/>
        <s v="0.Done &gt; Frontend Development | M 01037 - Documents View and Navigation " u="1"/>
        <s v="5.Open &gt; BALLPARK - Feature Planning |  00000 - BALLPARK - Feature Planning Feature |  00378 - Generate Inventory Reports" u="1"/>
        <s v="5.Open &gt; BALLPARK - Alpha Test |  00000 - BALLPARK - Alpha Test Task |  00034 - BEMISCP-11 Dynamic build of field selection for building reports (SSRS)" u="1"/>
        <s v="5.Open &gt; BALLPARK - QA Support |  00000 - BALLPARK - QA Support Task |  00034 - BEMISCP-11 Dynamic build of field selection for building reports (SSRS)" u="1"/>
        <s v="4.Doing &gt; BALLPARK - Alpha Test | 00000 - 549 BDT - Connectivity Issues" u="1"/>
        <s v="0.Done &gt; Tech Planning | M 01744 - Tech Planning for Update Dashboard Content" u="1"/>
        <s v="0.Done &gt; Feature Review | S 01165 - Review of Carrier Link is not working " u="1"/>
        <s v="0.Done &gt; Feature Review | S 02649 - Review of 325 (BDT) - report preview and generate report issue- mobile devices" u="1"/>
        <s v="5.Open &gt; BALLPARK - Feature Planning | S 00000 - Release Report" u="1"/>
        <s v="0.Done &gt; Feature Planning | 00053 M - Discuss BNA vs BHP data access" u="1"/>
        <s v="0.Done &gt; Feature Planning | M 00053 - Discuss BNA vs BHP data access" u="1"/>
        <s v="0.Done &gt; Sub-Task | S 00031 - Add transition &quot;Doing&quot; to &quot;Done&quot; for issue type &quot;Sub-Task&quot;" u="1"/>
        <s v="5.Open &gt; BALLPARK - Feature Planning | M 00000 - Global search" u="1"/>
        <s v="4.To Do &gt; BALLPARK - UX | XS 00000 - Co-Packer - orders Ship to no pricing" u="1"/>
        <s v="1.Reviewing &gt; Tech Planning | 00479 - Customer Migration/Hierarchy - Tech Planning" u="1"/>
        <s v="5.Open &gt; BALLPARK - Alpha Test | S 00000 - Upgrade liferay bundle to DE fix-pack 13" u="1"/>
        <s v="0.Done &gt; Tech Planning | M 01671 - Tech planning for Web Content LAR needs to be updated to reflect latest changes to TemplateContextContributor" u="1"/>
        <s v="2.To Review &gt; Backend Development | S 01517 - Swap position of Available Additional Columns and Columns Added to Report" u="1"/>
        <s v="4.To Do &gt; Feature Planning | S 00013 - Expose enhanced Group API - Feature Planning" u="1"/>
        <s v="0.Done &gt; Backend Development | S 02942 - Delete Shipments based on IBBActiveCode flag" u="1"/>
        <s v="3.Doing &gt; Frontend Development | S 00656 - Update the User Profile Page to allow CSRs to edit the fields." u="1"/>
        <s v="5.Open &gt; BALLPARK - Feature Planning | S 00000 - Add support for OpenID Connect Single Sign-on" u="1"/>
        <s v="5.Open &gt; BALLPARK - Feature Review | S | 00000 - Add support for OpenID Connect Single Sign-on" u="1"/>
        <s v="0.Done &gt; Alpha Test |  | 00653 - Alpha for Gradle task distBundleZip does not build/deploy themes" u="1"/>
        <s v="5.Open &gt; BALLPARK - Development |  00000 - BALLPARK - Development Feature |  00332 - Logistics - Products/Items Shipped items no pricing" u="1"/>
        <s v="0.Done &gt; Feature Review |  01531 - Review of Missing Address should be empty" u="1"/>
        <s v="4.To Do &gt; Feature Review |  | 03005 - Review of Enable log4j debug on Bemis Dev" u="1"/>
        <s v="0.Done &gt; QA | S 02528 - QA for 270 (BDT) - Release page missing info for Jel Sert" u="1"/>
        <s v="0.Done &gt; Alpha Test | S 01425 - Alpha for Data Issue on Bemis QA Environment" u="1"/>
        <s v="0.Done &gt; Frontend Development | M 00466 - Suppliers &gt; Overview - Layout of squares break on 15&quot; monitor" u="1"/>
        <s v="0.Done &gt; QA |  | 00354 - QA for Key Company Data" u="1"/>
        <s v="5.Open &gt; BALLPARK - Feature Planning | S 00000 - Mobile compatibility &amp; responsive design" u="1"/>
        <s v="5.Open &gt; BALLPARK - Tech Planning |  00000 - BALLPARK - Tech Planning Feature |  00346 - Create page to show on-hand quantity for product in order detail." u="1"/>
        <s v="4.To Do &gt; BALLPARK - Development | M 00000 - Create/edit Order Note" u="1"/>
        <s v="5.Open &gt; BALLPARK - Alpha Test | S 00000 - Welcome screen / landing page" u="1"/>
        <s v="5.Open &gt; BALLPARK - QA Support | S 00000 - Welcome screen / landing page" u="1"/>
        <s v="4.Doing &gt; BALLPARK - Subtask | 00000 - Add expiration date" u="1"/>
        <s v="0.Done &gt; Feature Review |  | 00816 - Review of Sales Order Status" u="1"/>
        <s v="0.Done &gt; Sub-Task | M 02718 - Add connection validation when idle" u="1"/>
        <s v="2.To Review &gt; Sub-Task | 00528 - Create POC to demonstrate UI flow" u="1"/>
        <s v="3.Doing &gt; Backend Development | S 02906 - Update Inventory to reflect consignments" u="1"/>
        <s v="0.Done &gt; QA |  | 00083 - QA for Design menus" u="1"/>
        <s v="0.Done &gt; Sub-Task | 00068 M - Provide Customer and User data to be migrated" u="1"/>
        <s v="0.Done &gt; Sub-Task | M 00068 - Provide Customer and User data to be migrated" u="1"/>
        <s v="4.To Do &gt; Alpha Test | S 01468 - Alpha for On Hand Inventory Details shows a Total Qty but there are no details " u="1"/>
        <s v="5.Open &gt; BALLPARK - Tech Planning | S 00000 - Research SCORM" u="1"/>
        <s v="0.Done &gt; Feature Review |  | 00873 - Review of UI Navigation bar" u="1"/>
        <s v="5.Open &gt; BALLPARK - Alpha Test | S 00000 - Update products based on feedback" u="1"/>
        <s v="5.Open &gt; BALLPARK - QA Support | S 00000 - Update products based on feedback" u="1"/>
        <s v="0.Done &gt; Sub-Task | M 00751 - Fix JGroups default ping URL" u="1"/>
        <s v="0.Done &gt; QA | S 02506 - QA for 289(BDT) - Release Pg No Release" u="1"/>
        <s v="5.Open &gt; BALLPARK - Alpha Test |  00000 - BALLPARK - Alpha Test Feature |  00448 - Search User Profiles" u="1"/>
        <s v="5.Open &gt; BALLPARK - QA Support |  00000 - BALLPARK - QA Support Feature |  00448 - Search User Profiles" u="1"/>
        <s v="0.Done &gt; Alpha Test |  | 00872 - Alpha for Two Factor authentication configuration is in the wrong category" u="1"/>
        <s v="0.Done &gt; Frontend Development | XS 00473 - Investors &gt; Corporate Governance &gt; &quot;Cemex and the NYSE&quot; - Fix table layout" u="1"/>
        <s v="5.Open &gt; BALLPARK - Feature Review |  00000 - BALLPARK - Feature Review Feature |  00536 - Remove Top Bar for Regular User" u="1"/>
        <s v="0.Done &gt; Frontend Development | M 01624 - Development for - Menu position does not remain closed when navigating from one page to another" u="1"/>
        <s v="4.To Do &gt; S | BALLPARK - UX 00000 - Modern tile with &quot;MORE&quot; animation" u="1"/>
        <s v="0.Done &gt; Feature Review | S 02558 - Review of Add Google Analytics to the Customer Portal Sites" u="1"/>
        <s v="5.Open &gt; BALLPARK - Alpha Test | XS 00000 - Buyer - Security" u="1"/>
        <s v="0.Done &gt; Sub-Task | L 02448 - JVM setting changes (Perf Tuning)" u="1"/>
        <s v="4.Doing &gt; BALLPARK - Subtask | 00000 - BDT 603 Production - Cust ID 0076618- no invoice and BOL PDF generates for specific order" u="1"/>
        <s v="4.To Do &gt; M | BALLPARK - Subtask | 00000 - An error message is displayed when creating a new organization site from site template" u="1"/>
        <s v="0.Cancelled &gt; Alpha Bug | M 00580 - Deadlock exceptions when migrating data" u="1"/>
        <s v="0.Done &gt; Sub-Task | S 00134 - Final Approval of the Product Spec Detail Page Wireframe" u="1"/>
        <s v="0.Done &gt; Alpha Test | XS 02102 - Alpha for 256 (BDT) - Orders page- mobile- expanded view - view details" u="1"/>
        <s v="0.Done &gt; Feature Review | S 02618 - Review of Preview should display for all document types " u="1"/>
        <s v="4.To Do &gt; Alpha Test | S 00374 - Alpha for Sustainable Sourcing" u="1"/>
        <s v="0.Done &gt; Feature Review |  | 00763 - Review of User Profile Dropdown" u="1"/>
        <s v="0.Done &gt; Alpha Test |  | 00484 - Alpha for Search function on menu bar" u="1"/>
        <s v="03.To Review &gt; Sub-Task | 00432 - Transition internal CI to Windows VM" u="1"/>
        <s v="0.Cancelled &gt; Alpha Test |  | 01725 - Alpha for Requirement changes for Reports" u="1"/>
        <s v="0.Done &gt; QA | S 02315 - QA for 272 (BDT) - User Profile- Buyer missing Job Title" u="1"/>
        <s v="4.To Do &gt; QA | S 01330 - QA for The ... next to the Bemis Order number does not expand to show the full line" u="1"/>
        <s v="5.Open &gt; BALLPARK - Alpha Test |  00000 - BALLPARK - Alpha Test Feature |  00379 - View Orders for a specific Cust Item" u="1"/>
        <s v="5.Open &gt; BALLPARK - QA Support |  00000 - BALLPARK - QA Support Feature |  00379 - View Orders for a specific Cust Item" u="1"/>
        <s v="0.Done &gt; Task | S 00069 - BEMISCP-11 CSR notifications" u="1"/>
        <s v="5.Open &gt; BALLPARK - Feature Planning | M 00000 - Shipment Search" u="1"/>
        <s v="5.Open &gt; BALLPARK - Feature Review |  00000 - BALLPARK - Feature Review Feature |  00360 - Add pallet detail view in batch view." u="1"/>
        <s v="5.Open &gt; Sub-Task | M | 01097 - TransferController.java" u="1"/>
        <s v="0.Done &gt; Alpha Test | S 02759 - Alpha for ORM exceptions for Inventory data sync " u="1"/>
        <s v="4.To Do &gt; S | BALLPARK - Subtask | 00000 - BEMISCP-11 QMS data - Complaints, interaction" u="1"/>
        <s v="5.Open &gt; BALLPARK - UX | S 00000 - Populate User Profiles" u="1"/>
        <s v="0.Done &gt; QA |  00364 - QA for Set maximum width for pages in 1300 px" u="1"/>
        <s v="0.Done &gt; Alpha Test |  01021 - Alpha for Do not show Scheduled Releases Qty =  0" u="1"/>
        <s v="0.Done &gt; Feature Review | S 01373 - Review of SSRS integration config had wrong password for QA" u="1"/>
        <s v="5.Open &gt; Tech Planning | S | 03033 - Tech Planning for Data3 Shipments Bemis Order and Invoice Numbers are Incorrect for Customer Item" u="1"/>
        <s v="3.Doing &gt; Feature Planning | S 02865 - Feature Planning" u="1"/>
        <s v="0.Done &gt; Feature Review | S 00034 - Review of Workflows Customizations" u="1"/>
        <s v="5.Open &gt; BALLPARK - Development | S 00000 - Hyperlinks on shipments page should be blue" u="1"/>
        <s v="0.Done &gt; Feature Review | S 00780 - Review of Orders - Move view details link below order Date" u="1"/>
        <s v="5.Open &gt; BALLPARK - Subtask | L 00000 - Global search" u="1"/>
        <s v="0.Done &gt; Feature Review |  | 00385 - Review of Sustainable Sourcing" u="1"/>
        <s v="5.Open &gt; BALLPARK - Tech Planning | S | 00000 - Order Status Report" u="1"/>
        <s v="5.Open &gt; BALLPARK - Feature Planning | S | 00000 - Add Google Analytics to the Customer Portal Sites" u="1"/>
        <s v="0.Done &gt; Feature Review | S 02727 - Review of 383 (BDT) If a single schedule line exists, and the Confirmed Qty = 0 LOG AND SKIP RECORD" u="1"/>
        <s v="0.Done &gt; Backend Development | S 00599 - Map Order WS data to Order DM" u="1"/>
        <s v="5.Open &gt; BALLPARK - UX | S 00000 - Carrier List CRUD" u="1"/>
        <s v="0.Done &gt; Tech Planning | M 01577 - Tech Planning for Update Report Parameters" u="1"/>
        <s v="5.Open &gt; BALLPARK - Tech Planning |  00000 - BALLPARK - Tech Planning Task |  00176 - Set up QA environment" u="1"/>
        <s v="5.Open &gt; BALLPARK - Tech Planning |  00000 - BALLPARK - Tech Planning Feature |  00156 - Create and assign customer Roles" u="1"/>
        <s v="0.Done &gt; Alpha Test | XS 00190 - Alpha for Country micro site single page" u="1"/>
        <s v="4.To Do &gt; Backend Development | S 00650 - Implement mocking web service for Delivery (Shipment) API" u="1"/>
        <s v="0.Done &gt; Tech Planning | S 02340 - Evaluate missing shipments" u="1"/>
        <s v="4.To Do &gt; S | BALLPARK - Feature Review | 00000 - View closed orders in Order Views" u="1"/>
        <s v="4.To Do &gt; S | BALLPARK - QA/UAT Support | 00000 - View closed orders in Order Views" u="1"/>
        <s v="0.Done &gt; Alpha Test | S 01479 - Alpha for Remove default e-mail suffix from login page" u="1"/>
        <s v="0.Done &gt; Alpha Test |  01999 - Alpha for 217 (BDT) Theme- upload document screen- blue bar theme updates " u="1"/>
        <s v="5.Open &gt; BALLPARK - Alpha Test |  00000 - BALLPARK - Alpha Test Feature |  00381 - Login page - cookie statement" u="1"/>
        <s v="5.Open &gt; BALLPARK - QA Support |  00000 - BALLPARK - QA Support Feature |  00381 - Login page - cookie statement" u="1"/>
        <s v="4.To Do &gt; S | BALLPARK - Subtask | 00000 - BEMISCP-11 Dynamic build of field selection for building reports (SSRS)" u="1"/>
        <s v="5.Open &gt; BALLPARK - Feature Planning |  00000 - BALLPARK - Feature Planning Feature |  00372 - *DUPLICATE* As a buyer, I can see updates to my customer profile screens when the IBB sends an update, so that I can have the most current information" u="1"/>
        <s v="5.Open &gt; BALLPARK - Subtask | S 00000 - Create Earnings Webcast 1Q 17 page" u="1"/>
        <s v="3.Doing &gt; Backend Development | 00524 S - Order Status Report - Backend Dev" u="1"/>
        <s v="3.Doing &gt; Backend Development | S 00046 - Add expiration date - Backend Dev" u="1"/>
        <s v="3.Doing &gt; Backend Development | S 00524 - Order Status Report - Backend Dev" u="1"/>
        <s v="1.Reviewing &gt; Frontend Development | M 01595 - Development for - FRM 283- Typos on report landing page" u="1"/>
        <s v="0.Done &gt; Task | 00017 - BEMISCP-11 Demo WebCenter" u="1"/>
        <s v="4.To Do &gt; S | BALLPARK - Feature Review 00000 - Questions Portlet" u="1"/>
        <s v="4.To Do &gt; S | BALLPARK - QA/UAT Support 00000 - Questions Portlet" u="1"/>
        <s v="5.Open &gt; BALLPARK - Developer Support | XS | 00000 - Switch to SOAP calls" u="1"/>
        <s v="5.Open &gt; BALLPARK - Development Support | XS 00000 - Switch to SOAP calls" u="1"/>
        <s v="3.Doing &gt; QA | S | 03109 - QA for Add node visibility property for all environments" u="1"/>
        <s v="0.Done &gt; Feature Review | S 02474 - Review of 304(BDT) - 2FA has inconsistent behavior" u="1"/>
        <s v="5.Open &gt; Feature Review | 00404 - Code review UI for Order Item Detail View" u="1"/>
        <s v="0.Done &gt; Backend Development | S 00680 - Create an API to retrieve selected customer locations" u="1"/>
        <s v="4.To Do &gt; BALLPARK - Development | S 00000 - Hide Pricing Fields for Logistics, Co-Packer, and Quality roles" u="1"/>
        <s v="5.Open &gt; BALLPARK - Alpha Test |  00000 - BALLPARK - Alpha Test Feature |  00375 - Buyer - Reports Landing Page" u="1"/>
        <s v="5.Open &gt; BALLPARK - Feature Review |  00000 - BALLPARK - Feature Review Feature |  00355 - Sort on Landing page" u="1"/>
        <s v="5.Open &gt; BALLPARK - QA Support |  00000 - BALLPARK - QA Support Feature |  00375 - Buyer - Reports Landing Page" u="1"/>
        <s v="5.Open &gt; BALLPARK - Tech Planning |  00000 - BALLPARK - Tech Planning Feature |  00249 - Search on Landing page" u="1"/>
        <s v="0.Done &gt; Alpha Test |  01706 - Alpha for Update the Footer Content " u="1"/>
        <s v="3.Doing &gt; Tech Planning | S | 03124 - Tech Planning for Connectivity Issues" u="1"/>
        <s v="5.Open &gt; BALLPARK - Development | S 00000 - Remove Buyer access to edit display settings" u="1"/>
        <s v="5.Open &gt; BALLPARK - Tech Planning | M 00000 - Add support for OpenID Connect Single Sign-on" u="1"/>
        <s v="4.To Do &gt; QA | M 00943 - QA for Release Report" u="1"/>
        <s v="4.To Do &gt; BALLPARK - Feature Planning | M 00000 - Shipment Search" u="1"/>
        <s v="0.Done &gt; Alpha Test |  | 00761 - Alpha for Impersonated User hits error" u="1"/>
        <s v="0.Done &gt; Alpha Test |  01471 - Alpha for Column picks disappear in report form" u="1"/>
        <s v="0.Done &gt; Alpha Test |  | 01110 - Alpha for Checkboxes for Locations in filter do not show " u="1"/>
        <s v="4.To Do &gt; Backend Development | M 01529 - Analysis and fix" u="1"/>
        <s v="4.To Do &gt; Backend Development | S 01550 - Analysis and fix" u="1"/>
        <s v="06.Open &gt; Tech Planning | 00415 - Coordinate UI integration with backend" u="1"/>
        <s v="06.Open &gt; Tech Planning | 00461 - Coordinate UI integration with backend" u="1"/>
        <s v="06.Open &gt; Tech Planning | 00466 - Coordinate UI integration with backend" u="1"/>
        <s v="06.Open &gt; Tech Planning | 00469 - Coordinate UI integration with backend" u="1"/>
        <s v="06.Open &gt; Tech Planning | 00472 - Coordinate UI integration with backend" u="1"/>
        <s v="4.To Do &gt; M | BALLPARK - Feature Review | 00000 - Order Detail in Orders by PO" u="1"/>
        <s v="4.To Do &gt; S | BALLPARK - QA/UAT Support | 00000 - Order Detail in Orders by PO" u="1"/>
        <s v="4.To Do &gt; S | BALLPARK - Subtask | 00000 - Buyer expanded view of orders by PO" u="1"/>
        <s v="4.To Do &gt; QA | S 01136 - QA for Checkboxes for Locations in filter do not show " u="1"/>
        <s v="4.To Do &gt; M | BALLPARK - Subtask | 00000 - En las transferencias a terceros, al desmarcar la casilla de recurrencia y presionar el botón siguiente se programa la transferencia con recurrencia" u="1"/>
        <s v="0.Done &gt; Backend Development | XS 01051 - Update user agreement" u="1"/>
        <s v="0.Done &gt; Feature Review |  00345 - Review of Add behavior to Homepage links" u="1"/>
        <s v="0.Done &gt; QA | XS 02664 - QA for 242 (BDT) - Customer profile - no address pulling in" u="1"/>
        <s v="4.To Do &gt; BALLPARK - Developer Support | XS 00000 - Create and assign customer Roles" u="1"/>
        <s v="5.Open &gt; BALLPARK - Tech Planning |  00000 - BALLPARK - Tech Planning Feature |  00247 - Download - report link" u="1"/>
        <s v="0.Done &gt; Sub-Task | M 01027 - Handover for Mock data generator" u="1"/>
        <s v="0.Done &gt; Tech Planning | M 02701 - Tech planning - duplicate key" u="1"/>
        <s v="0.Done &gt; Feature Review |  01281 - Review of Orders Page - Quantity Fields Show 0 Value" u="1"/>
        <s v="0.Done &gt; Feature Review | S 00125 - Review of Full story version 4" u="1"/>
        <s v="5.Open &gt; BALLPARK - Development |  00000 - BALLPARK - Development Feature |  00297 - Browser compatibility" u="1"/>
        <s v="5.Open &gt; BALLPARK - Developer Support | S 00000 - Shipments paginated list grouped by item number" u="1"/>
        <s v="0.Done &gt; Alpha Test | S 00792 - Alpha for Modify default date range for shipment, release, and order screens" u="1"/>
        <s v="5.Open &gt; BALLPARK - UX | S 00000 - Carrier website link" u="1"/>
        <s v="4.To Do &gt; BALLPARK - Feature Planning | M 00000 - Product values in different currencies" u="1"/>
        <s v="4.To Do &gt; S | BALLPARK - Feature Review | 00000 - Product values in different currencies" u="1"/>
        <s v="5.Open &gt; BALLPARK - UX |  00000 - BALLPARK - UX Feature |  00360 - Add pallet detail view in batch view." u="1"/>
        <s v="5.Open &gt; BALLPARK - UX |  00000 - BALLPARK - UX Feature |  00175 - Order Status Report" u="1"/>
        <s v="5.Open &gt; BALLPARK - Development |  00000 - BALLPARK - Development Task |  00034 - BEMISCP-11 Dynamic build of field selection for building reports (SSRS)" u="1"/>
        <s v="5.Open &gt; BALLPARK - UX | 00000 - " u="1"/>
        <s v="5.Open &gt; BALLPARK - Tech Planning | L 00000 - Shipment Search" u="1"/>
        <s v="5.Open &gt; BALLPARK - Alpha Test | S 00000 - Login page - cookie statement" u="1"/>
        <s v="5.Open &gt; BALLPARK - Development |  00000 - Login page - cookie statement" u="1"/>
        <s v="5.Open &gt; BALLPARK - QA Support | S 00000 - Login page - cookie statement" u="1"/>
        <s v="0.Done &gt; Frontend Development | S 00531 - Standardize the font sizes from h1, h2, h3, h4" u="1"/>
        <s v="4.To Do &gt; M | BALLPARK - Subtask | 00000 - Nombre del Paso 1 de cuentas propias incorrecto." u="1"/>
        <s v="4.To Do &gt; S | BALLPARK - Subtask | 00000 - Parking Lot" u="1"/>
        <s v="4.To Do &gt; Frontend Development | S 00040 - Adjust the layout of webcontent" u="1"/>
        <s v="5.Open &gt; BALLPARK - Subtask | M 00000 - View and Download Invoice and BoL " u="1"/>
        <s v="4.To Do &gt; S | BALLPARK - Alpha Test | 00000 - 571 BDT - Open Closed report failing to preview from the orders page" u="1"/>
        <s v="4.To Do &gt; M | BALLPARK - Subtask | 00000 - Titulo não reflete a tela exibida" u="1"/>
        <s v="0.Done &gt; Task |  | 00032 - BEMISCP-11 Disable access (showing links) to webcenter and solutioncenter" u="1"/>
        <s v="5.Open &gt; BALLPARK - Feature Planning |  00000 - BALLPARK - Feature Planning Feature |  00537 - Link from Bemis Logo" u="1"/>
        <s v="4.To Do &gt; BALLPARK - Alpha Test | XS 00000 - Corporate Governance Page" u="1"/>
        <s v="4.To Do &gt; BALLPARK - Development | S 00000 - Corporate Governance Page" u="1"/>
        <s v="0.Done &gt; Frontend Development | M 01710 - Development for - Update display of qty fields on Orders page" u="1"/>
        <s v="5.Open &gt; BALLPARK - Alpha Test |  00000 - BALLPARK - Alpha Test Feature |  00233 - Calculation on landing page" u="1"/>
        <s v="5.Open &gt; BALLPARK - QA Support |  00000 - BALLPARK - QA Support Feature |  00233 - Calculation on landing page" u="1"/>
        <s v="0.Done &gt; Alpha Test |  | 00914 - Alpha for Left Navigation Expand / Collapse on all pages" u="1"/>
        <s v="0.Done &gt; Alpha Test |  00792 - Alpha for Modify default date range for shipment, release, and order screens" u="1"/>
        <s v="4.To Do &gt; Sub-Task | S 00044 - OpenID Integration - Feature Planning" u="1"/>
        <s v="4.To Do &gt; Sub-Task | 00527 M - Create Job to apply fix packs and updated LCS portlet" u="1"/>
        <s v="4.To Do &gt; Sub-Task | M 00527 - Create Job to apply fix packs and updated LCS portlet" u="1"/>
        <s v="4.To Do &gt; QA | S 01166 - QA for Carrier Link is not working " u="1"/>
        <s v="0.Done &gt; QA | S 02893 - QA for 417 (BDT) - Consignment Overstated Shipped Qty on Orders Pg" u="1"/>
        <s v="0.Done &gt; Sub-Task | M 00020 - Feature and Bug to require TSize fields" u="1"/>
        <s v="04.Doing &gt; Sub-Task | 00386 - Connect dev to AD" u="1"/>
        <s v="4.To Do &gt; BALLPARK - Developer Support | S 00000 - Release Report" u="1"/>
        <s v="0.Done &gt; Feature Review |  00998 - Review of Left Navigation Expand / Collapse on all pages" u="1"/>
        <s v="0.Done &gt; Alpha Test |  00415 - Alpha for Careers &gt; Life at Cemex" u="1"/>
        <s v="4.To Do &gt; Feature Planning | S 00021 - Google Dev Environment - Feature Planning" u="1"/>
        <s v="4.To Do &gt; XS | BALLPARK - Developer Support 00000 - Design menus" u="1"/>
        <s v="5.Open &gt; BALLPARK - Alpha Test |  00000 - View/Edit Customer Profile" u="1"/>
        <s v="5.Open &gt; BALLPARK - Alpha Test | S 00000 - View/Edit my User Profile" u="1"/>
        <s v="5.Open &gt; BALLPARK - Feature Planning | S 00000 - Browse User Profile" u="1"/>
        <s v="5.Open &gt; BALLPARK - Feature Review | S 00000 - View Customer Profile" u="1"/>
        <s v="5.Open &gt; BALLPARK - QA Support |  00000 - View/Edit Customer Profile" u="1"/>
        <s v="5.Open &gt; BALLPARK - QA Support | S 00000 - View/Edit my User Profile" u="1"/>
        <s v="5.Open &gt; BALLPARK - Subtask | M 00000 - CSR View of Customer Profile" u="1"/>
        <s v="5.Open &gt; BALLPARK - Tech Planning |  00000 -  View/Edit User Profile" u="1"/>
        <s v="5.Open &gt; BALLPARK - UX | XS | 00000 - Buyer View of Customer Profile" u="1"/>
        <s v="5.Open &gt; BALLPARK - Subtask | M 00000 - Install Audience Targeting on QA servers" u="1"/>
        <s v="0.Done &gt; QA | S 01053 - QA for Import of Organizations fails due to a NoSuchListTypeException" u="1"/>
        <s v="0.Done &gt; Alpha Test |  | 01208 - Alpha for Reports Landing Page - Report Header is not aligned properly" u="1"/>
        <s v="5.Open &gt; BALLPARK - Feature Review | S 00000 - List Releases of specifc Order" u="1"/>
        <s v="5.Open &gt; BALLPARK - Tech Planning | XS 00000 - List Releases of specifc Order" u="1"/>
        <s v="5.Open &gt; Alpha Bug | M 00783 - ShipTo filter not allowing you to filter by name" u="1"/>
        <s v="0.Done &gt; Alpha Bug | M 01184 - Alpha Bug - Remove zero padding for BemisCustomerId" u="1"/>
        <s v="5.Open &gt; Backend Development | M 00908 - Implement ws-commons-auth for all ws modules" u="1"/>
        <s v="2.To Review &gt; Alpha Bug | M 01615 - Menu Navigation button is no longer visible on Mobile/Tablet views" u="1"/>
        <s v="5.Open &gt; BALLPARK - Developer Support |  00000 - BALLPARK - Developer Support Feature |  00359 - Batch details in on-hand inventory" u="1"/>
        <s v="0.Done &gt; QA |  00274 - QA for Corporate Governance Page" u="1"/>
        <s v="0.Done &gt; QA |  | 00217 - QA for Country micro site subpages" u="1"/>
        <s v="5.Open &gt; BALLPARK - Alpha Test |  00000 - BALLPARK - Alpha Test Feature |  00380 - Logistics Order History - No Pricing" u="1"/>
        <s v="5.Open &gt; BALLPARK - QA Support |  00000 - BALLPARK - QA Support Feature |  00380 - Logistics Order History - No Pricing" u="1"/>
        <s v="0.Done &gt; Alpha Test | S 00261 - Alpha for Stock Information page" u="1"/>
        <s v="0.Done &gt; Backend Development | M 00571 - Add Order Qty breakdown view" u="1"/>
        <s v="1.Reviewing &gt; Backend Development | S 00797 - Implement Configure Report screen for Generating Report" u="1"/>
        <s v="5.Open &gt; BALLPARK - Development |  00000 - BALLPARK - Development Feature |  00110 - Buyer - Show Expanded Shipment View" u="1"/>
        <s v="5.Open &gt; Sub-Task | 00103 - Extend Apache log4j" u="1"/>
        <s v="4.To Do &gt; S | BALLPARK - Planning | 00000 - Add authorization for Enhanced Group API" u="1"/>
        <s v="4.Doing &gt; BALLPARK - Alpha Test | 00000 - SDLC Documentation" u="1"/>
        <s v="4.To Do &gt; QA | S 01596 - QA for Disabled User shows up in Members section on company profile page" u="1"/>
        <s v="5.Open &gt; BALLPARK - Developer Support |  00000 - BALLPARK - Developer Support Feature |  00255 - Shipment History" u="1"/>
        <s v="5.Open &gt; BALLPARK - Alpha Test |  00000 - BALLPARK - Alpha Test Task |  00033 - BEMISCP-11 Handling/communication of obsolete items &amp; part number relationships" u="1"/>
        <s v="5.Open &gt; BALLPARK - QA Support |  00000 - BALLPARK - QA Support Task |  00033 - BEMISCP-11 Handling/communication of obsolete items &amp; part number relationships" u="1"/>
        <s v="4.To Do &gt; QA | S 00964 - QA for Remove Top Bar for External User" u="1"/>
        <s v="0.Done &gt; Feature Review | S 00630 - Review of Order Detail in Orders by Item View" u="1"/>
        <s v="0.Done &gt; Backend Development | S 00606 - Add IBB Security Authentication to Shipment WS" u="1"/>
        <s v="0.Done &gt; Sub-Task | S 00133 - Final Approval of the Shipment Expanded View for IBB data fields" u="1"/>
        <s v="0.Done &gt; Alpha Test |  01793 - Alpha for After update to global web content, customer site template does not import" u="1"/>
        <s v="5.Open &gt; Ballpark - Demand | S | 00000 - Dummy Activity of Tools - Indicators" u="1"/>
        <s v="4.To Do &gt; M | BALLPARK - Feature Review | 00000 - REST service for Enhanced Groups" u="1"/>
        <s v="4.To Do &gt; S | BALLPARK - QA/UAT Support | 00000 - REST service for Enhanced Groups" u="1"/>
        <s v="4.To Do &gt; S | BALLPARK - Feature Review | 00000 - BDT 507 - C&amp;S Closed Orders showing inventory displayed in portal " u="1"/>
        <s v="4.To Do &gt; S | BALLPARK - QA/UAT Support | 00000 - BDT 507 - C&amp;S Closed Orders showing inventory displayed in portal " u="1"/>
        <s v="0.Done &gt; QA |  | 00450 - QA for Careers &gt; Life at Cemex" u="1"/>
        <s v="0.Done &gt; Sub-Task | 00076 S - Provide BIN Customer Division Data" u="1"/>
        <s v="0.Done &gt; Sub-Task | S 00076 - Provide BIN Customer Division Data" u="1"/>
        <s v="0.Done &gt; Alpha Test |  | 01472 - Alpha for Order Report URL too long " u="1"/>
        <s v="4.To Do &gt; M | BALLPARK - Subtask | 00000 - CSR - notes - viewable internally only " u="1"/>
        <s v="0.Done &gt; Alpha Test |  01977 - Alpha for Icons for Ship To filter and Sorting do not display on Mobile view of Orders page" u="1"/>
        <s v="0.Done &gt; Feature Review | S 02986 - Review of CR45 - Shipment Deletes" u="1"/>
        <s v="0.Done &gt; QA | S 02299 - QA for 319 (BDT) Negative Scheduled Releases " u="1"/>
        <s v="0.Done &gt; Alpha Test |  | 01351 - Alpha for Shipment Card Item Detail Box Scrolling Bar" u="1"/>
        <s v="5.Open &gt; BALLPARK - Alpha Test | 00000 - " u="1"/>
        <s v="5.Open &gt; BALLPARK - QA Support | 00000 - " u="1"/>
        <s v="5.Open &gt; BALLPARK - Tech Planning | S 00000 - Create Google Local Environment" u="1"/>
        <s v="0.Done &gt; Feature Review |  00349 - Review of Internet Explorer Story List Text Missing" u="1"/>
        <s v="0.Done &gt; Feature Review |  | 00395 - Review of Redirect to a friendly &quot;page not found&quot;" u="1"/>
        <s v="4.To Do &gt; S | BALLPARK - Planning 00000 - Modern tile with &quot;MORE&quot; animation" u="1"/>
        <s v="0.Done &gt; Alpha Test | S 02355 - Alpha for Unable to generate reports against SSRS" u="1"/>
        <s v="3.Doing &gt; Backend Development | XS 00563 - Move Report Portlet to SSRS Integration Web" u="1"/>
        <s v="3.Doing &gt; Backend Development | S 00839 - Refactor SSRSReportEngineAdapter to help the integration work properly" u="1"/>
        <s v="0.Done &gt; Feature Review | S 00359 - Review of Careers Page" u="1"/>
        <s v="4.To Do &gt; S | BALLPARK - Feature Review | 00000 - Global search - not show pricing" u="1"/>
        <s v="4.To Do &gt; S | BALLPARK - QA/UAT Support | 00000 - Global search - not show pricing" u="1"/>
        <s v="0.Done &gt; Backend Development | M 02360 - Shipment Sub-page in descending order by date" u="1"/>
        <s v="5.Open &gt; BALLPARK - Tech Planning |  00000 - BALLPARK - Tech Planning Task |  00065 - BEMISCP-11 Custom reports investigation" u="1"/>
        <s v="0.Done &gt; Alpha Test |  | 00451 - Alpha for Page Legal " u="1"/>
        <s v="0.Done &gt; Feature Review |  00082 - Review of Design menus" u="1"/>
        <s v="0.Done &gt; QA | S 02933 - QA for Always display BOL and Invoice links" u="1"/>
        <s v="0.Done &gt; Feature Review |  | 00622 - Review of Customer Site Template should have 'template' in name" u="1"/>
        <s v="0.Done &gt; Alpha Test | XS 02105 - Alpha for 243 (BDT) - Orders Page Material Avail Date/Req Date Incorrect " u="1"/>
        <s v="0.Done &gt; QA | S 02295 - QA for 310 (BDT) - Order Pg View Details Schedule Line Dates Sort Order Incorrect " u="1"/>
        <s v="3.Doing &gt; Tech Planning | 00485 S - Design Search Orders" u="1"/>
        <s v="3.Doing &gt; Tech Planning | S 00485 - Design Search Orders" u="1"/>
        <s v="0.Done &gt; Alpha Test | XS 00130 - Alpha for Language selection functionality" u="1"/>
        <s v="1.Reviewing &gt; Sub-Task | M 01001 - Create Roles and their permissions" u="1"/>
        <s v="5.Open &gt; BALLPARK - Tech Planning | S 00000 - Hyperlinks on shipments page should be blue" u="1"/>
        <s v="0.Done &gt; QA | S 02082 - QA for 235 (BDT) - confirmed quantity in view details shows error " u="1"/>
        <s v="0.Done &gt; UX | M 00542 - Wireframes for Companies Access View" u="1"/>
        <s v="4.To Do &gt; S | BALLPARK - Planning 00000 - Homepage - Investor Portlet" u="1"/>
        <s v="0.Done &gt; Feature Review | S 00383 - Review of Reports Page" u="1"/>
        <s v="0.Done &gt; Tech Planning | M 02492 - Tech planning to identify root cause" u="1"/>
        <s v="0.Done &gt; Frontend Development | S 00378 - Our History &gt; Configure map from tableau" u="1"/>
        <s v="0.Done &gt; Tech Planning | S 00522 - Buyer - Reports Landing Page - Technical Planning" u="1"/>
        <s v="0.Done &gt; Feature Review | S 02222 - Review of 201 (BDT) Report Parameters- Optional Columns Open and Closed Order Status Report" u="1"/>
        <s v="0.Done &gt; Tech Planning | M 01673 - Tech Planning - Data Sync Changes - Inventory " u="1"/>
        <s v="5.Open &gt; Alpha Test | M 00940 - Alpha for Shipping Report" u="1"/>
        <s v="5.Open &gt; BALLPARK - Tech Planning | S | 00000 - Release Report" u="1"/>
        <s v="5.Open &gt; BALLPARK - Feature Review | S 00000 - Release updates from IBB" u="1"/>
        <s v="4.To Do &gt; M | BALLPARK - Subtask | 00000 - The screen &quot;Detalle de la recurrencia - Indefinida-&quot; has an extra field  &quot;Última transacción&quot;  that should not appear." u="1"/>
        <s v="0.Done &gt; QA | S 00382 - QA for Break page buttons evenly, centered" u="1"/>
        <s v="3.Doing &gt; Backend Development | S 00680 - Create an API to retrieve selected customer locations" u="1"/>
        <s v="0.Done &gt; Alpha Test |  | 01720 - Alpha for Web Content LAR needs to be updated to reflect latest changes to TemplateContextContributor" u="1"/>
        <s v="5.Open &gt; BALLPARK - Developer Support |  00000 - BALLPARK - Developer Support Task |  00013 - BEMISCP-11 Terms &amp; Condition docs (site)(by customer specific)" u="1"/>
        <s v="4.To Do &gt; S | BALLPARK - Subtask | 00000 - Products / Items - Status Filters" u="1"/>
        <s v="0.Done &gt; Alpha Test | S 01080 - Alpha for Orders Page - Quantity Fields Show 0 Value" u="1"/>
        <s v="0.Done &gt; Feature Review |  | 00738 - Review of Proxy configuration breaks access to IBB " u="1"/>
        <s v="5.Open &gt; BALLPARK - Developer Support |  00000 - BALLPARK - Developer Support Feature |  00286 - Global search" u="1"/>
        <s v="0.Done &gt; Alpha Test | S 00046 - Alpha for Some bugs about teams" u="1"/>
        <s v="0.Done &gt; Frontend Development | M 00045 - Some bugs about teams" u="1"/>
        <s v="5.Open &gt; BALLPARK - Development Task |  00503 - WS Commons | M 00000 - " u="1"/>
        <s v="5.Open &gt; BALLPARK - Feature Review  00538 - Buyer - Reports |  00000 - " u="1"/>
        <s v="4.To Do &gt; BALLPARK - Developer Support | S 00000 - Remove Top Bar for External User" u="1"/>
        <s v="0.Done &gt; Feature Review |  | 01281 - Review of Orders Page - Quantity Fields Show 0 Value" u="1"/>
        <s v="4.To Do &gt; M | BALLPARK - Subtask | 00000 - Validation is ocurring too early in &quot;Hacer&quot; field (personal transfer)." u="1"/>
        <s v="5.Open &gt; BALLPARK - UX |  00000 - BALLPARK - UX Task |  00044 - BEMISCP-11 When to onboard new customer - What to do when onboarding new cust" u="1"/>
        <s v="5.Open &gt; Sub-Task | M 00058 - Meetings with client" u="1"/>
        <s v="0.Done &gt; QA | S 00105 - QA for Modern tile with &quot;MORE&quot; animation" u="1"/>
        <s v="4.To Do &gt; S | BALLPARK - Subtask | 00000 - Sort Orders by Specific Fields" u="1"/>
        <s v="4.To Do &gt; Feature Review | S 00222 - Review of Research: Error when creating a WebContent with nested WebContent" u="1"/>
        <s v="3.Doing &gt; Feature Review | S 00487 - Review Customer Site Template" u="1"/>
        <s v="4.To Do &gt; BALLPARK - Feature Planning | XS 00000 - User friendly error messaging for CSR and Buyers" u="1"/>
        <s v="5.Open &gt; BALLPARK - Feature Planning |  00000 - BALLPARK - Feature Planning Task |  00046 - BEMISCP-11 QMS data - Complaints, interaction" u="1"/>
        <s v="0.Done &gt; Tech Planning | M 01791 - Tech Planning for - Document Preview does not work" u="1"/>
        <s v="0.Done &gt; QA | S 02247 - QA for 299 (BDT) - Scheduled Releases subpage- iphone layout error" u="1"/>
        <s v="0.Cancelled &gt; Backend Development | S 00517 - Update Org creation to use Customer-Location Type" u="1"/>
        <s v="0.Done &gt; Frontend Development | M 01941 - Development for - Icons for Ship To filter and Sorting do not display on Mobile view of Orders page" u="1"/>
        <s v="0.Done &gt; Feature Review |  | 01650 - Review of BIT-85 Column picks disappear in report form" u="1"/>
        <s v="5.Open &gt; BALLPARK - Feature Review | S 00000 - Order Status Report" u="1"/>
        <s v="4.To Do &gt; Frontend Development | M 00049 - Set up the filter for the asset publisher" u="1"/>
        <s v="0.Done &gt; Feature Review | S | 02588 - Review of 327 (BDT) - Completed Shipments Sub-Page/Shipment Missing" u="1"/>
        <s v="0.Done &gt; Sub-Task | M 02540 - Tech Planning for 327 (BDT) - Completed Shipments Sub-Page/Shipment Missing" u="1"/>
        <s v="5.Open &gt; BALLPARK - UX |  00000 - BALLPARK - UX Feature |  00225 - Search Orders by Indexed fields" u="1"/>
        <s v="4.To Do &gt; Frontend Development | S 01574 - Only show link when file is available" u="1"/>
        <s v="0.Done &gt; Feature Review |  | 00349 - Review of Internet Explorer Story List Text Missing" u="1"/>
        <s v="0.Done &gt; QA | S 02589 - QA for 327 (BDT) - Completed Shipments Sub-Page/Shipment Missing" u="1"/>
        <s v="0.Done &gt; Feature Review |  00623 - Review of Clean up JSP for two-factor-auth-device-manager-web" u="1"/>
        <s v="0.Done &gt; Feature Review | S | 02568 - Review of 365 (BDT) - On Hand Inventory- mobile- click link on orders page takes you to completed shipments tab" u="1"/>
        <s v="0.Done &gt; Frontend Development | M 02484 - Development for - On Hand Inventory- mobile- click link on orders page takes you to completed shipments tab" u="1"/>
        <s v="0.Cancelled &gt; Sub-Task | M 00051 - Provide files to be migrated" u="1"/>
        <s v="4.To Do &gt; BALLPARK - Alpha Test | M 00000 - Co-Packer - Role by Ship To" u="1"/>
        <s v="4.To Do &gt; M | BALLPARK - Planning | 00000 - Co-Packer - Role by Ship To" u="1"/>
        <s v="4.To Do &gt; BALLPARK - Tech Planning | S 00000 - List shipments from specific Order" u="1"/>
        <s v="5.Open &gt; Backend Development | S 00793 - Create new common module for ws authentication" u="1"/>
        <s v="0.Done &gt; Alpha Test |  01419 - Alpha for Update default Sort Order on Shipments Landing Page " u="1"/>
        <s v="0.Done &gt; Alpha Test | S 02397 - Alpha for IBB synchronization times should be in UTC timezone format" u="1"/>
        <s v="5.Open &gt; BALLPARK - UX | S 00000 - Release Search" u="1"/>
        <s v="5.Open &gt; BALLPARK - Development | S 00000 - Release Search" u="1"/>
        <s v="4.To Do &gt; BALLPARK - Development | M 00000 - Add ExpandAll option to Orders Summaries." u="1"/>
        <s v="0.Done &gt; QA | S 01280 - QA for  Icons do not display properly on the Global Search Results Page" u="1"/>
        <s v="4.To Do &gt; S | BALLPARK - Subtask | 00000 - View closed orders in Order Views" u="1"/>
        <s v="4.To Do &gt; BALLPARK - Alpha Test | S 00000 - Render iframe to show old content" u="1"/>
        <s v="5.Open &gt; BALLPARK - Alpha Test |  00000 - BALLPARK - Alpha Test Feature |  00445 -  View/Edit User Profile" u="1"/>
        <s v="5.Open &gt; BALLPARK - QA Support |  00000 - BALLPARK - QA Support Feature |  00445 -  View/Edit User Profile" u="1"/>
        <s v="4.To Do &gt; Feature Review |  00581 - Review of Change Reports page &quot;SEC Filings&quot; section to open in a new tab" u="1"/>
        <s v="0.Done &gt; Feature Review |  01903 - Review of User Edit Profile not working" u="1"/>
        <s v="0.Done &gt; Tech Planning | M 02381 - Tech Planning for Documents - CSR access" u="1"/>
        <s v="5.Open &gt; Sub-Task |  00102 - Final Approval of the Products Landing Page Wireframe" u="1"/>
        <s v="5.Open &gt; Sub-Task | 00102  - Final Approval of the Products Landing Page Wireframe" u="1"/>
        <s v="0.Done &gt; Alpha Test |  01284 - Alpha for Product Description displaying incorrectly" u="1"/>
        <s v="0.Done &gt; Alpha Test |  | 00871 - Alpha for Order Description not wrapping correctly" u="1"/>
        <s v="4.To Do &gt; M | BALLPARK - Subtask | 00000 - Dashboard - Personal transfers option is in uppercase" u="1"/>
        <s v="0.Done &gt; Alpha Test |  01456 - Alpha for Padding issues with left nav menu" u="1"/>
        <s v="4.To Do &gt; S | BALLPARK - Subtask | 00000 - BEMISCP-11 Production Order data" u="1"/>
        <s v="0.Done &gt; Feature Review | S 00774 - Review of Buyer View of Customer Profile" u="1"/>
        <s v="0.Done &gt; Backend Development | S 00036 - Create mock service Enhanced Group API" u="1"/>
        <s v="4.To Do &gt; S | BALLPARK - Feature Review | 00000 - Update date limit on Shipment Page search " u="1"/>
        <s v="4.To Do &gt; S | BALLPARK - QA/UAT Support | 00000 - Update date limit on Shipment Page search " u="1"/>
        <s v="0.Done &gt; Alpha Test | M 00711 - Alpha for Buyer - Show Expanded Shipment View" u="1"/>
        <s v="0.Done &gt; Alpha Test | XS 02584 - Alpha for 242 (BDT) - Customer profile - no address pulling in" u="1"/>
        <s v="0.Done &gt; Feature Review |  01408 - Review of Scheduled Releases Customer PO" u="1"/>
        <s v="4.To Do &gt; BALLPARK - Feature Review | M 00000 - Order Detail in Orders by PO" u="1"/>
        <s v="4.To Do &gt; BALLPARK - QA/UAT Support | S 00000 - Order Detail in Orders by PO" u="1"/>
        <s v="4.To Do &gt; BALLPARK - Tech Planning | XS 00000 - Order Detail in Orders by PO" u="1"/>
        <s v="5.Open &gt; BALLPARK - Alpha Test | S | 00000 - Upgrade liferay bundle to DE fix-pack 13" u="1"/>
        <s v="0.Done &gt; Alpha Test |  | 01758 - Alpha for Edit Links on the User profile view are not visible with menu expanded" u="1"/>
        <s v="4.To Do &gt; S | BALLPARK - Alpha Test | 00000 - 570 BDT - Reports download view is not automatically refreshing" u="1"/>
        <s v="0.Done &gt; Backend Development | M 02459 - Apply shipto logic changes" u="1"/>
        <s v="4.To Do &gt; BALLPARK - Tech Planning | XS 00000 - Asset publisher layout" u="1"/>
        <s v="4.To Do &gt; S | BALLPARK - Feature Review 00000 - Asset publisher layout" u="1"/>
        <s v="4.To Do &gt; S | BALLPARK - QA/UAT Support 00000 - Asset publisher layout" u="1"/>
        <s v="4.To Do &gt; XS | BALLPARK - Tech Planning 00000 - Asset publisher layout" u="1"/>
        <s v="0.Done &gt; Alpha Test |  | 01781 - Alpha for Fixes needed for View Details dropdown desktop and mobile views" u="1"/>
        <s v="5.Open &gt; BALLPARK - Development |  00000 - BALLPARK - Development Task |  00478 - Clean up JSP for two-factor-auth-device-manager-web" u="1"/>
        <s v="0.Done &gt; Frontend Development | M 02238 - Development for - The quotes around &quot;N/A&quot; need to be removed" u="1"/>
        <s v="0.Done &gt; Feature Review |  01817 - Review of Update Dashboard Content" u="1"/>
        <s v="0.Done &gt; QA |  00110 - QA for Webcontent - Investors to Key Statistics" u="1"/>
        <s v="4.To Do &gt; M | BALLPARK - Subtask | 00000 - Search &amp; browse - customer &amp; user profiles - Sales restricted view" u="1"/>
        <s v="3.Doing &gt; Backend Development | S 00609 - Add Customer API Call to Order Sync" u="1"/>
        <s v="5.Open &gt; BALLPARK - Developer Support Feature |  00448 - Search User Profiles | M 00000 - " u="1"/>
        <s v="5.Open &gt; BALLPARK - Feature Planning Feature |  00297 - Browser compatibility | M 00000 - " u="1"/>
        <s v="5.Open &gt; BALLPARK - Feature Review Feature |  00219 - View customer site list | M 00000 - " u="1"/>
        <s v="5.Open &gt; BALLPARK - Tech Planning Feature |  00270 - Browse Customer Profiles | M 00000 - " u="1"/>
        <s v="5.Open &gt; BALLPARK - Tech Planning Feature |  00447 - Search Customer Profiles | M 00000 - " u="1"/>
        <s v="5.Open &gt; BALLPARK - Tech Planning Feature |  00520 - Release updates from IBB | M 00000 - " u="1"/>
        <s v="5.Open &gt; BALLPARK - Alpha Test |  00000 - BALLPARK - Alpha Test Feature |  00297 - Browser compatibility" u="1"/>
        <s v="5.Open &gt; BALLPARK - QA Support |  00000 - BALLPARK - QA Support Feature |  00297 - Browser compatibility" u="1"/>
        <s v="0.Done &gt; Feature Review | S 00937 - Review of Browse Customer Profiles" u="1"/>
        <s v="1.Reviewing &gt; Backend Development | S | 00097 - Implement Date Filtering for Group Versions " u="1"/>
        <s v="0.Done &gt; Alpha Bug | M 01145 - Document folder display issues" u="1"/>
        <s v="0.Done &gt; Alpha Test | S 01255 - Alpha for CSR should have access to limited control panel " u="1"/>
        <s v="0.Done &gt; Tech Planning | M 02549 - Tech Planning for 328 (BDT) - Shipment Landing page incorrect ship to address" u="1"/>
        <s v="0.Done &gt; QA |  00726 - QA for Race condition in DataSyncEngineImpl" u="1"/>
        <s v="5.Open &gt; Sub-Task |  | 00104 - application.startup.events OSGI service" u="1"/>
        <s v="4.To Do &gt; BALLPARK - Alpha Test | XS 00000 - Co-Packer - orders Ship to no pricing" u="1"/>
        <s v="4.To Do &gt; S | BALLPARK - Alpha Test | 00000 - Logistics Order History - No Pricing" u="1"/>
        <s v="4.To Do &gt; S | BALLPARK - Subtask | 00000 - Logistics - Products/Items - No Pricing" u="1"/>
        <s v="0.Done &gt; Alpha Test |  | 01229 - Alpha for Select All and Clear All links in Location filter do not work" u="1"/>
        <s v="4.To Do &gt; QA | S 00083 - QA for Design menus" u="1"/>
        <s v="5.Open &gt; BALLPARK - Alpha Test  00496 - Buyer - Document Management |  00000 - " u="1"/>
        <s v="5.Open &gt; BALLPARK - Development Feature |  00512 - Release Details | M 00000 - " u="1"/>
        <s v="5.Open &gt; BALLPARK - QA Support  00496 - Buyer - Document Management |  00000 - " u="1"/>
        <s v="5.Open &gt; BALLPARK - UX Feature |  00270 - Browse Customer Profiles | M 00000 - " u="1"/>
        <s v="5.Open &gt; BALLPARK - UX Feature |  00447 - Search Customer Profiles | M 00000 - " u="1"/>
        <s v="5.Open &gt; BALLPARK - UX Feature |  00520 - Release updates from IBB | M 00000 - " u="1"/>
        <s v="4.To Do &gt; S | BALLPARK - Alpha Test | 00000 - View Customer logo on the dashboard" u="1"/>
        <s v="5.Open &gt; BALLPARK - Developer Support |  00000 - BALLPARK - Developer Support Task |  00176 - Set up QA environment" u="1"/>
        <s v="0.Done &gt; Frontend Development | M 01235 - Display indicator for impersonation on screen when CSR is impersonating a user" u="1"/>
        <s v="4.To Do &gt; S | BALLPARK - Alpha Test | 00000 - 542 (BDT) - The page was not displayed because the Request URI is too long." u="1"/>
        <s v="0.Done &gt; Feature Review |  00113 - Review of Questions Portlet" u="1"/>
        <s v="0.Done &gt; Alpha Test | S 00315 - Alpha for Carousel for full story pages" u="1"/>
        <s v="0.Done &gt; Backend Development | S 00564 - Update DL folder structure to match new requirements" u="1"/>
        <s v="5.Open &gt; BALLPARK - Feature Planning | M 00000 - Check graphics record (to monitor order progress)" u="1"/>
        <s v="0.Done &gt; Sub-Task | M | 02540 - Tech Planning for 327 (BDT) - Completed Shipments Sub-Page/Shipment Missing" u="1"/>
        <s v="0.Done &gt; Alpha Test | S 02202 - Alpha for Report parameter issue from page view buttons- Open and Closed/ Releases and Shipment History " u="1"/>
        <s v="4.To Do &gt; S | BALLPARK - UX | 00000 - Dashboard - New indicators" u="1"/>
        <s v="5.Open &gt; BALLPARK - Feature Planning |  00000 - BALLPARK - Feature Planning Feature |  00376 - Generate Order Reports" u="1"/>
        <s v="4.To Do &gt; S | BALLPARK - UX 00000 - Place webcontent in the grid acording to wireframe" u="1"/>
        <s v="4.To Do &gt; S | BALLPARK - Feature Review | 00000 - Re-Order" u="1"/>
        <s v="4.To Do &gt; S | BALLPARK - QA/UAT Support | 00000 - Re-Order" u="1"/>
        <s v="0.Done &gt; Feature Review | S 01392 - Review of Add documents button is inside the footer" u="1"/>
        <s v="5.Open &gt; Alpha Test | M 00945 - Alpha for BoL and Invoice links" u="1"/>
        <s v="5.Open &gt; BALLPARK - Development | M 00000 - Search for User Profile Details" u="1"/>
        <s v="0.Done &gt; QA | S 02825 - QA for Duplicate key row in object 'dbo.Bemis_Order'" u="1"/>
        <s v="0.Done &gt; Frontend Development | M 02060 - Development for - Order Pg Sort Functionality " u="1"/>
        <s v="3.Doing &gt; Backend Development | M 01340 - Improve data sync logging to capture invalid data" u="1"/>
        <s v="3.Doing &gt; Frontend Development | S 00108 - Full story version 4" u="1"/>
        <s v="0.Done &gt; Frontend Development | M 01327 - Development for - Padding issues with left nav menu" u="1"/>
        <s v="0.Done &gt; Alpha Test | S 01513 - Alpha for Customer Address does not display on Customer Profile" u="1"/>
        <s v="0.Done &gt; Feature Review |  | 01653 - Review of BIT-46 Cards on Page incorrect" u="1"/>
        <s v="0.Done &gt; QA | S 01504 - QA for Bemis Logo displayed on Bemis' QA is incorrect" u="1"/>
        <s v="0.Done &gt; Feature Review | S 02894 - Review of User Profile dropdown is wrapping " u="1"/>
        <s v="4.To Do &gt; Alpha Bug | XS 01700 - MalformedURLException is thrown when BIN service property is blank" u="1"/>
        <s v="4.To Do &gt; S | BALLPARK - Subtask | 00000 - Change web content editor to a more robust WYSIWYG style editor" u="1"/>
        <s v="4.To Do &gt; S | BALLPARK - Feature Review | 00000 - Page visual layout broken after interactions" u="1"/>
        <s v="4.To Do &gt; S | BALLPARK - QA/UAT Support | 00000 - Page visual layout broken after interactions" u="1"/>
        <s v="0.Done &gt; Alpha Test | S 02478 - Alpha for 303 (BDT) - Releases page in page wildcard search on description" u="1"/>
        <s v="5.Open &gt; BALLPARK - Developer Support |  00000 - BALLPARK - Developer Support Task |  00481 - UAT/Prod Deployment" u="1"/>
        <s v="5.Open &gt; BALLPARK - Developer Support |  00000 - BALLPARK - Developer Support Task |  00044 - BEMISCP-11 When to onboard new customer - What to do when onboarding new cust" u="1"/>
        <s v="5.Open &gt; BALLPARK - Alpha Test |  00000 - BALLPARK - Alpha Test Feature |  00369 - Inventory updates from IBB" u="1"/>
        <s v="5.Open &gt; BALLPARK - Development |  00000 - BALLPARK - Development Feature |  00520 - Release updates from IBB" u="1"/>
        <s v="5.Open &gt; BALLPARK - QA Support |  00000 - BALLPARK - QA Support Feature |  00369 - Inventory updates from IBB" u="1"/>
        <s v="5.Open &gt; BALLPARK - Feature Planning |  00000 - BALLPARK - Feature Planning Feature |  00363 - Map AD Groups to Roles" u="1"/>
        <s v="4.To Do &gt; S | BALLPARK - Alpha Test 00000 - Search function on menu bar" u="1"/>
        <s v="06.Open &gt; Feature Planning | 00475 - Determine AD groups and roles for migration." u="1"/>
        <s v="06.Open &gt; Tech Planning | 00477 - Define SoldTo/ShipTo mapping and related changes" u="1"/>
        <s v="06.Open &gt; Pull Request Review | 00439 - Review WS stub module for Customer Profile updates" u="1"/>
        <s v="0.Done &gt; Frontend Development | M 01002 - Development for Add content for Portal dashboard landing page" u="1"/>
        <s v="0.Done &gt; QA | S 02503 - QA for Order and Release Duplicate Exceptions  " u="1"/>
        <s v="0.Done &gt; Frontend Development | S 00426 - Change layout of images displaying in page" u="1"/>
        <s v="3.Doing &gt; Backend Development | S 00797 - Implement Configure Report screen for Generating Report" u="1"/>
        <s v="0.Done &gt; Feature Review | S 01073 - Review of Do not show Scheduled Releases with a Confirmed Qty =  0" u="1"/>
        <s v="4.To Do &gt; QA | S 01138 - QA for User profile editing is accessible to users other than the profile owner." u="1"/>
        <s v="4.To Do &gt; Alpha Bug | M 01759 - Updating the max ship to terms displayed does not change the number of items in the Ship to filter" u="1"/>
        <s v="5.Open &gt; Frontend Development | XS 00253 - Carousel for full story page" u="1"/>
        <s v="0.Done &gt; Feature Review | S 02803 - Review of BIT 176 -  BOL# Incorrect for SAP Shipment" u="1"/>
        <s v="0.Done &gt; Feature Review |  | 01487 - Review of Remove default e-mail suffix from login page" u="1"/>
        <s v="0.Done &gt; Frontend Development | M 01453 - Development for - Allow Buyers to update display settings" u="1"/>
        <s v="5.Open &gt; BALLPARK - Feature Planning Feature |  00296 - Mobile compatibility &amp; responsive design | M 00000 - " u="1"/>
        <s v="4.To Do &gt; M | BALLPARK - Subtask | 00000 - Red line indicating error does not appear when leaving empty the &quot;Cuenta destino&quot; field (personal transfer)." u="1"/>
        <s v="4.To Do &gt; S | BALLPARK - UX 00000 - Effects on the &quot;MORE&quot; button" u="1"/>
        <s v="0.Done &gt; Task | 00018 - BEMISCP-11 Quality - Credit Status (TBD system, not in IBB - Ruth Checking)" u="1"/>
        <s v="4.To Do &gt; S | BALLPARK - Feature Review | 00000 - Logistics - Products/Items Shipped items no pricing" u="1"/>
        <s v="4.To Do &gt; S | BALLPARK - QA/UAT Support | 00000 - Logistics - Products/Items Shipped items no pricing" u="1"/>
        <s v="0.Done &gt; Alpha Test | S 01756 - Alpha for Update Dashboard Content" u="1"/>
        <s v="0.Done &gt; Feature Review |  | 01609 - Review of The calculation for the total location qty and batch lines displayed do not match  " u="1"/>
        <s v="0.Done &gt; Feature Review |  | 02882 - Review of WS Commons" u="1"/>
        <s v="0.Done &gt; Frontend Development | M 01085 - Style Document Upload portlet" u="1"/>
        <s v="3.Doing &gt; Tech Planning | M 01566 - Tech Planning for new Sort Functionality for Orders" u="1"/>
        <s v="5.Open &gt; BALLPARK - Feature Planning Feature |  00381 - Login page - cookie statement | M 00000 - " u="1"/>
        <s v="5.Open &gt; BALLPARK - Tech Planning Feature |  00156 - Create and assign customer Roles | M 00000 - " u="1"/>
        <s v="0.Done &gt; QA |  00446 - QA for In overview pages the banner and image below must fill in all screen size" u="1"/>
        <s v="4.To Do &gt; Feature Review |  00755 - Review of Fix Gradle theme build " u="1"/>
        <s v="5.Open &gt; BALLPARK - Development | S 00000 - Populate User Profiles" u="1"/>
        <s v="5.Open &gt; BALLPARK - Subtask | M | 00000 - Browse Customer Profiles" u="1"/>
        <s v="5.Open &gt; BALLPARK - Tech Planning | S 00000 - Search User Profiles" u="1"/>
        <s v="0.Done &gt; Alpha Test |  | 01049 - Alpha for Missing fields on Delivery stubs" u="1"/>
        <s v="2.To Review &gt; Sub-Task | M 00529 - Create Job to apply fix packs and updated LCS portlet" u="1"/>
        <s v="4.To Do &gt; S | BALLPARK - Subtask | 00000 - BEMISCP-11 Aged Inventory (calculated, need BNA/BHP alignment)" u="1"/>
        <s v="0.Done &gt; Alpha Test | S 00313 - Alpha for Key Company Data" u="1"/>
        <s v="0.Done &gt; Frontend Development | M 00255 - Key Company Data" u="1"/>
        <s v="0.Done &gt; Feature Review |  01826 - Review of Formatting Error when Resizing" u="1"/>
        <s v="0.Done &gt; Feature Review | S 01302 - Review of 'Show More' link missing from Report description" u="1"/>
        <s v="0.Done &gt; Tech Planning | M 02530 - Tech Planning for 375 (BDT) - Inventory Report - URL too long error " u="1"/>
        <s v="5.Open &gt; Alpha Test | M 00942 - Alpha for Release Report" u="1"/>
        <s v="5.Open &gt; BALLPARK - Subtask | M | 00000 - Release Report" u="1"/>
        <s v="4.To Do &gt; BALLPARK - Alpha Test | XS 00000 - Add behavior to Homepage links" u="1"/>
        <s v="5.Open &gt; BALLPARK - Alpha Test | S 00000 - Remove test users from deployment scripts" u="1"/>
        <s v="5.Open &gt; BALLPARK - QA Support | S 00000 - Remove test users from deployment scripts" u="1"/>
        <s v="0.Cancelled &gt; Alpha Test |  01074 - Alpha for Theme display in Bemis QA is not correct" u="1"/>
        <s v="0.Done &gt; Tech Planning | M 02472 - Tech Planning for 270(BDT) - Release Page missing info for Jel Sert" u="1"/>
        <s v="5.Open &gt; BALLPARK - Feature Review |  00000 - BALLPARK - Feature Review Task |  00026 - BEMISCP-11 Partial pallets in IBB - Not available in IBB for this phase" u="1"/>
        <s v="0.Done &gt; Feature Review | S 01541 - Review of Welcome Name Banner" u="1"/>
        <s v="0.Done &gt; Alpha Bug | M | 00994 - Line Number isn't displaying in the Completed Shipments Header " u="1"/>
        <s v="0.Done &gt; Alpha Test | S 01130 - Alpha for On the Child Customer profile page format is incorrect" u="1"/>
        <s v="5.Open &gt; BALLPARK - Feature Planning |  00000 - BALLPARK - Feature Planning Feature |  00377 - Generate Shipping Reports" u="1"/>
        <s v="5.Open &gt; BALLPARK - Feature Planning |  00000 - BALLPARK - Feature Planning Task |  00071 - BEMISCP-11 Validate with Process Owners - Internal entitlements" u="1"/>
        <s v="0.Done &gt; Alpha Test |  00598 - Alpha for User Profile Dropdown" u="1"/>
        <s v="5.Open &gt; Feature Planning | 00431 M - Feature planning for Search Orders" u="1"/>
        <s v="5.Open &gt; Feature Planning | M 00431 - Feature planning for Search Orders" u="1"/>
        <s v="06.Open &gt; Backend Development | 00430 - Create logic to support Shipment service" u="1"/>
        <s v="0.Done &gt; Feature Review | S 02322 - Review of 300 (BDT) - Releases page iphone footer issues" u="1"/>
        <s v="5.Open &gt; BALLPARK - Development |  00000 - BALLPARK - Development Task |  00013 - BEMISCP-11 Terms &amp; Condition docs (site)(by customer specific)" u="1"/>
        <s v="5.Open &gt; BALLPARK - Developer Support |  00000 - BALLPARK - Developer Support Task |  00026 - BEMISCP-11 Partial pallets in IBB - Not available in IBB for this phase" u="1"/>
        <s v="0.Done &gt; Backend Development | S 00863 - Update shipment data sync" u="1"/>
        <s v="5.Open &gt; BALLPARK - Tech Planning |  00000 - BALLPARK - Tech Planning Feature |  00214 - View Notifications" u="1"/>
        <s v="5.Open &gt; BALLPARK - Alpha Test |  00000 - BALLPARK - Alpha Test Task |  00057 - BEMISCP-11 Order Invoice release report" u="1"/>
        <s v="5.Open &gt; BALLPARK - QA Support |  00000 - BALLPARK - QA Support Task |  00057 - BEMISCP-11 Order Invoice release report" u="1"/>
        <s v="5.Open &gt; BALLPARK - Feature Planning |  00000 - BALLPARK - Feature Planning Feature |  00371 - Customer Profile updates from IBB" u="1"/>
        <s v="5.Open &gt; BALLPARK - Feature Review | S 00000 - On-Hand Inventory View for a specific item" u="1"/>
        <s v="0.Done &gt; Alpha Bug | M 00992 - Line Number isn't displaying in the Scheduled Releases Header " u="1"/>
        <s v="0.Done &gt; Alpha Test | S 01757 - Alpha for Duplicate fields displayed on the Completed Shipments tab" u="1"/>
        <s v="5.Open &gt; BALLPARK - Developer Support |  00000 - BALLPARK - Developer Support Feature |  00271 - Search for User Profile Details" u="1"/>
        <s v="2.To Review &gt; Sub-Task | 00268 M - Define Order WADL" u="1"/>
        <s v="2.To Review &gt; Sub-Task | M 00268 - Define Order WADL" u="1"/>
        <s v="3.Doing &gt; Alpha Bug | S | 00117 - Cannot filter with some fields" u="1"/>
        <s v="0.Done &gt; Sub-Task | S 00861 - Upgrade liferay bundle to DE fix-pack 8" u="1"/>
        <s v="0.Done &gt; Alpha Test |  00629 - Alpha for Order Detail in Orders by Item View" u="1"/>
        <s v="0.Done &gt; QA |  | 00490 - QA for Homepage &gt; Change &quot;Media and Events&quot; section" u="1"/>
        <s v="4.To Do &gt; S | BALLPARK - Subtask | 00000 - BEMISCP-11 BHP - Bulk upload of users" u="1"/>
        <s v="4.To Do &gt; S | BALLPARK - Alpha Test | 00000 - Inventory display not correct for order 073G001269 " u="1"/>
        <s v="4.To Do &gt; S | BALLPARK - Subtask | 00000 - Customer Portal and Make-to-Stock (MTS) | Due Date: 8/12/16" u="1"/>
        <s v="0.Done &gt; QA | S 02317 - QA for 309 (BDT) - Orders page- iphone view details UOM Confirmed qtty crowding" u="1"/>
        <s v="0.Done &gt; Tech Planning | M 00498 - Define document migration process" u="1"/>
        <s v="2.To Review &gt; Backend Development | M 01645 - Refactor Order Sync/WS Classes for data refresh calls." u="1"/>
        <s v="0.Done &gt; Alpha Test |  | 01659 - Alpha for BIT-159 Create Access Path for CSRs to Customer and User Profiles" u="1"/>
        <s v="2.To Review &gt; Frontend Development | M 01624 - Development for - Menu position does not remain closed when navigating from one page to another" u="1"/>
        <s v="0.Done &gt; Feature Review | S 02131 - Review of 273 (BDT) - User Profile- Buyer- blank space in address information" u="1"/>
        <s v="0.Done &gt; QA |  00448 - QA for Careers &gt; Locations and Functions" u="1"/>
        <s v="5.Open &gt; BALLPARK - Alpha Test | S 00000 - Capture learning events" u="1"/>
        <s v="5.Open &gt; BALLPARK - QA Support | S 00000 - Capture learning events" u="1"/>
        <s v="0.Done &gt; Feature Review |  | 01797 - Review of Duplicate fields displayed on the Completed Shipments tab" u="1"/>
        <s v="5.Open &gt; BALLPARK - Development |  00000 - BALLPARK - Development Feature |  00055 - Access shipper's website clicking shipper's name" u="1"/>
        <s v="0.Done &gt; UX | M 00452 - View/Edit Customer Profile - UX" u="1"/>
        <s v="3.Doing &gt; Frontend Development | M 00075 - Full story version 2" u="1"/>
        <s v="0.Done &gt; QA | S 02796 - QA for 405 (BDT) - Inventory Update Issues" u="1"/>
        <s v="0.Done &gt; Alpha Test |  00947 - Alpha for Update Releases data fields to allow for decimals " u="1"/>
        <s v="0.Done &gt; Alpha Test |  | 00948 - Alpha for Update orders data fields to allow for decimals " u="1"/>
        <s v="0.Done &gt; QA | S 01134 - QA for Update Scheduled Releases data fields to allow for decimals " u="1"/>
        <s v="3.Doing &gt; Backend Development | 00526 - Add feature to enable/disable 2FA" u="1"/>
        <s v="0.Done &gt; Alpha Test | S 02248 - Alpha for 214 (BDT) - Theme test- Font spacing incorrect" u="1"/>
        <s v="0.Done &gt; QA | S 02412 - QA for 290 (BDT) - Release Pg Ship To Name and Address incorrect" u="1"/>
        <s v="4.To Do &gt; S | BALLPARK - Subtask | 00000 - Investigate the staging and content publishing process issues" u="1"/>
        <s v="0.Done &gt; QA | S 02319 - QA for 251 (BDT) - Manufacture date" u="1"/>
        <s v="0.Done &gt; QA | S 01636 - QA for The Company logo will not populate on Welcome page" u="1"/>
        <s v="5.Open &gt; BALLPARK - Developer Support |  00000 - BALLPARK - Developer Support Task |  00035 - BEMISCP-11 Notifications - Timelines, triggers, messages, templates, internal vs email" u="1"/>
        <s v="4.To Do &gt; BALLPARK - UX | XS 00000 - View Order Note." u="1"/>
        <s v="4.To Do &gt; QA | S 00217 - QA for Country micro site subpages" u="1"/>
        <s v="0.Done &gt; Feature Review |  | 01919 - Review of Update Sales Order Data Sync logic" u="1"/>
        <s v="5.Open &gt; Backend Development | M 01435 - Backend Dev - Update Order Data Sync/Model" u="1"/>
        <s v="4.To Do &gt; Alpha Bug | S 00758 - Incorrect shipToId values being added to database after sync" u="1"/>
        <s v="5.Open &gt; BALLPARK - Feature Planning | M | 00000 - Shipment Search" u="1"/>
        <s v="0.Cancelled &gt; Alpha Bug | M 01604 - Clicking on a customer profile should show customer profile info" u="1"/>
        <s v="5.Open &gt; BALLPARK - Feature Planning |  00000 - BALLPARK - Feature Planning Task |  00478 - Clean up JSP for two-factor-auth-device-manager-web" u="1"/>
        <s v="4.To Do &gt; Feature Planning | 00000 - BALLPARK OF Feature Planning" u="1"/>
        <s v="4.To Do &gt; Feature Planning | S 00009 - Version - Feature Planning" u="1"/>
        <s v="5.Open &gt; Tech Planning | 00415 XS - Coordinate UI integration with backend" u="1"/>
        <s v="5.Open &gt; Tech Planning | XS 00415 - Coordinate UI integration with backend" u="1"/>
        <s v="0.Done &gt; Feature Review |  | 03063 - Review of Error on Report Definition Control Panel when editing " u="1"/>
        <s v="0.Done &gt; Feature Review |  02044 - Review of 214 (BDT)Theme test- excel logo wrong color and font spacing incorrect" u="1"/>
        <s v="0.Done &gt; Alpha Test | S 02763 - Alpha for 389 (BDT) - CSR AD group users are not set up properly" u="1"/>
        <s v="4.To Do &gt; QA | S | 03113 - QA for CR56 - Change display of Release and Shipment Reports in the Portal  Inbox " u="1"/>
        <s v="0.Done &gt; Feature Review | S 02234 - Review of Standard Pallet Qty should be N/A when batch line Pallet amount is N/A" u="1"/>
        <s v="0.Done &gt; Task | 00028 - BEMISCP-11 Material Pricing - pricing condition sales" u="1"/>
        <s v="4.To Do &gt; Alpha Test | S | 00100 - Alpha for Add sorting capability to Site REST API" u="1"/>
        <s v="0.Done &gt; Feature Review | S 02729 - Review of 332 (BDT) - Schedule Line View Details Link Missing for some records" u="1"/>
        <s v="0.Done &gt; Alpha Test | S 01357 - Alpha for Report Landing Page- Inventory Detail Report- remove unnecessary Parameters" u="1"/>
        <s v="0.Done &gt; Feature Review |  02882 - Review of WS Commons" u="1"/>
        <s v="5.Open &gt; BALLPARK - Feature Planning | XS | 00000 - Switch to SOAP calls" u="1"/>
        <s v="0.Done &gt; Backend Development | S 01024 - Update delivery stubs and shipment data sync" u="1"/>
        <s v="5.Open &gt; Feature Review | 00000 - BALLPARK OF Feature Review" u="1"/>
        <s v="4.To Do &gt; QA | S 01486 - QA for Bemis Logo Compression/Crowding" u="1"/>
        <s v="3.Doing &gt; Sub-Task | 00529 - Create Job to apply fix packs and updated LCS portlet" u="1"/>
        <s v="0.Done &gt; QA | S 02655 - QA for 324 (BDT) - Inventory report- mobile devices hyperlinks in reports" u="1"/>
        <s v="0.Done &gt; Backend Development | M 02639 - Development for - Documents should not be using File Entry LocalService" u="1"/>
        <s v="5.Open &gt; BALLPARK - Feature Planning |  00000 - BALLPARK - Feature Planning Task |  00042 - BEMISCP-11 Watchlist - Orders / Items (Like starring an email)" u="1"/>
        <s v="0.Done &gt; Feature Review |  | 00875 - Review of Two Factor authentication configuration is in the wrong category" u="1"/>
        <s v="0.Done &gt; Alpha Test | XS 02198 - Alpha for 247 (BDT) - Inventory Delete Functionality - Old Inventory data showing on Screen" u="1"/>
        <s v="0.Done &gt; Feature Review |  | 00624 - Review of Add FB Pixel snippet to theme" u="1"/>
        <s v="4.To Do &gt; S | BALLPARK - Planning 00000 - Footer" u="1"/>
        <s v="4.To Do &gt; Alpha Test | S 01472 - Alpha for Order Report URL too long " u="1"/>
        <s v="0.Done &gt; Alpha Test |  01518 - Alpha for Importing Orgs from UAT generates exception" u="1"/>
        <s v="0.Cancelled &gt; Backend Development | S 02851 - Update SSRS request to allow null for the 'To' date on the Open Closed Order Status " u="1"/>
        <s v="3.Doing &gt; Alpha Test |  00597 - Alpha for Password Policy" u="1"/>
        <s v="4.To Do &gt; QA | S | 03073 - QA for Shipments - handle BAG UoM values" u="1"/>
        <s v="5.Open &gt; Alpha Bug | M 01714 - QA for BIT-159 CSR editing buyer profile " u="1"/>
        <s v="0.Done &gt; Alpha Test | S 00653 - Alpha for Gradle task distBundleZip does not build/deploy themes" u="1"/>
        <s v="5.Open &gt; BALLPARK - Development |  00000 - BALLPARK - Development Feature |  00536 - Remove Top Bar for Regular User" u="1"/>
        <s v="4.To Do &gt; BALLPARK - Development | S 00000 - Investor center effects" u="1"/>
        <s v="0.Done &gt; Alpha Test | S 01081 - Alpha for Add open condition to Search Orders" u="1"/>
        <s v="5.Open &gt; BALLPARK - Tech Planning |  00000 - BALLPARK - Tech Planning Task |  00038 - BEMISCP-11 Quality docs - Storage and access - KMS &amp; SAP (not until Phases 2&amp;3)" u="1"/>
        <s v="5.Open &gt; Frontend Development | M 01666 - Update default selection when user logs in to the portal " u="1"/>
        <s v="0.Done &gt; Alpha Test | XS 02164 - Alpha for 244 (BDT) - Order Pg Scheduled Releases/Available Qty Incorrect " u="1"/>
        <s v="0.Done &gt; QA | S 01398 - QA for LDAP bulk import cannot be disable if 2FA is enabled" u="1"/>
        <s v="0.Done &gt; Alpha Test |  01457 - Alpha for Bemis Logo displayed on Bemis' QA is incorrect" u="1"/>
        <s v="0.Done &gt; Alpha Test | S 02741 - Alpha for 382 (BDT) - Order Pg Requested Date Incorrect" u="1"/>
        <s v="03.To Review &gt; Alpha Bug | 00500 - Multiple logins in the same network with same credentials did not trigger 2-factor auth" u="1"/>
        <s v="0.Done &gt; Sub-Task | XS 00004 - Activate QA" u="1"/>
        <s v="5.Open &gt; BALLPARK - Development | XS 00000 - Update Customer logo" u="1"/>
        <s v="0.Done &gt; Alpha Test |  | 01463 - Alpha for Time, status and report freezes" u="1"/>
        <s v="0.Done &gt; Frontend Development | S 00417 - Must not change the menu on reload" u="1"/>
        <s v="0.Done &gt; QA | S 00967 - QA for Logon with incorrect password doesn't fail immediately with 2FA enabled" u="1"/>
        <s v="4.To Do &gt; S | BALLPARK - Development 00000 - Design menus" u="1"/>
        <s v="0.Done &gt; Feature Review | S 00387 - Orders Landing Page - Review" u="1"/>
        <s v="0.Done &gt; Backend Development | S 00681 - Update stub models for Shipment based on response json from IBB WS" u="1"/>
        <s v="0.Done &gt; Backend Development | S 00682 - Update stub models for Customer based on response json from IBB WS" u="1"/>
        <s v="0.Done &gt; Feature Review | XS 02122 - Review of 256 (BDT) - Orders page- mobile- expanded view - view details" u="1"/>
        <s v="5.Open &gt; Alpha Test | M 00938 - Alpha for Order Reports" u="1"/>
        <s v="4.To Do &gt; Alpha Test | S 00130 - Alpha for Language selection functionality" u="1"/>
        <s v="4.To Do &gt; BALLPARK - Planning | XS 00000 - Language selection functionality" u="1"/>
        <s v="0.Done &gt; Feature Review |  00780 - Review of Orders - Move view details link below order Date" u="1"/>
        <s v="3.Doing &gt; Feature Planning | XS 00137 - Analyze the best options to select the part of the image to display" u="1"/>
        <s v="4.To Do &gt; QA | M 00747 - QA for View/Edit my User Profile" u="1"/>
        <s v="5.Open &gt; BALLPARK - Developer Support |  00000 - BALLPARK - Developer Support Feature |  00269 - Search for Customer Profile Details" u="1"/>
        <s v="5.Open &gt; BALLPARK - Feature Review | S 00000 - Home page &quot;More&quot; button does not work for Internet Explorer 10 or 11" u="1"/>
        <s v="0.Done &gt; Alpha Test | S 01463 - Alpha for Time, status and report freezes" u="1"/>
        <s v="0.Done &gt; Alpha Test |  | 00934 - Alpha for Import Users and Groups from AD" u="1"/>
        <s v="5.Open &gt; BALLPARK - Feature Review | S 00000 - Create Google Local Environment" u="1"/>
        <s v="0.Done &gt; QA |  | 00104 - QA for Concrete Incubator webcontent" u="1"/>
        <s v="5.Open &gt; BALLPARK - Alpha Test | 00000 M - BALLPARK - Alpha Test" u="1"/>
        <s v="5.Open &gt; BALLPARK - Alpha Test | 00000 S - BALLPARK - Alpha Test" u="1"/>
        <s v="5.Open &gt; BALLPARK - Alpha Test | M 00000 - BALLPARK - Alpha Test" u="1"/>
        <s v="5.Open &gt; BALLPARK - Alpha Test | S 00000 - BALLPARK - Alpha Test" u="1"/>
        <s v="0.Done &gt; QA | S 02429 - QA for 315 (BDT) - Hyperlinks not working on shipments page for Carrier" u="1"/>
        <s v="4.To Do &gt; S | BALLPARK - Subtask | 00000 - Allow HTTP between qa-staging and qa-live to test remote staging" u="1"/>
        <s v="5.Open &gt; BALLPARK - Development |  00000 - BALLPARK - Development Feature |  00359 - Batch details in on-hand inventory" u="1"/>
        <s v="0.Done &gt; Sub-Task | XS 00459 - Review environment settings" u="1"/>
        <s v="4.To Do &gt; Alpha Test | M 00710 - Alpha for Shipments Landing Page" u="1"/>
        <s v="4.To Do &gt; M | BALLPARK - Subtask | 00000 - Search on Landing page" u="1"/>
        <s v="4.To Do &gt; Alpha Test | S 01720 - Alpha for Web Content LAR needs to be updated to reflect latest changes to TemplateContextContributor" u="1"/>
        <s v="3.Doing &gt; Backend Development | 00284 - Create order WS modules" u="1"/>
        <s v="4.To Do &gt; Tech Planning | S | 00008 - Expiration Date - Feature Planning" u="1"/>
        <s v="0.Done &gt; Alpha Test |  | 00724 - Alpha for Race condition in DataSyncEngineImpl" u="1"/>
        <s v="0.Done &gt; QA | S 02795 - QA for BDT 430 Reports are not downloading and refreshing automatically" u="1"/>
        <s v="0.Done &gt; Frontend Development | S 00646 - Create my company locations page" u="1"/>
        <s v="5.Open &gt; BALLPARK - Alpha Test | S 00000 - Page Fix for Careers page" u="1"/>
        <s v="5.Open &gt; BALLPARK - QA Support | S 00000 - Page Fix for Careers page" u="1"/>
        <s v="0.Done &gt; Feature Review | S 02848 - Review of Data Sync Module Execution (BDT 441)" u="1"/>
        <s v="3.Doing &gt; Frontend Development | M 00229 - Our history" u="1"/>
        <s v="0.Done &gt; QA | XS 02525 - QA for Document Preview does not work " u="1"/>
        <s v="5.Open &gt; Frontend Development | S | 00061 - Get open ID Connect Token from server" u="1"/>
        <s v="0.Done &gt; Alpha Test |  | 01625 - Alpha for Customer logo is not displayed on parent or child location dashboards" u="1"/>
        <s v="5.Open &gt; BALLPARK - Tech Planning |  00000 - BALLPARK - Tech Planning Feature |  00055 - Access shipper's website clicking shipper's name" u="1"/>
        <s v="0.Done &gt; Feature Review |  | 01602 - Review of Link Bemis/TheHub Logo back CSR Bemis Site" u="1"/>
        <s v="0.Done &gt; Alpha Test |  00978 - Alpha for Import of Organizations fails due to a NoSuchListTypeException" u="1"/>
        <s v="0.Done &gt; Backend Development | S 02746 - Change finder for orders to avoid ConstraintViolationException" u="1"/>
        <s v="5.Open &gt; BALLPARK - Feature Planning | S 00000 - On the Child Customer profile page format is incorrect" u="1"/>
        <s v="0.Done &gt; Alpha Test |  00299 - Alpha for HomePage is not adjusting to fit correctly on 1366x768" u="1"/>
        <s v="4.To Do &gt; S | BALLPARK - Feature Review 00000 - Request SSL Certificate from Cemex for new website" u="1"/>
        <s v="4.To Do &gt; S | BALLPARK - QA/UAT Support 00000 - Request SSL Certificate from Cemex for new website" u="1"/>
        <s v="4.To Do &gt; S | BALLPARK - Feature Review | 00000 - Capture user info" u="1"/>
        <s v="4.To Do &gt; S | BALLPARK - QA/UAT Support | 00000 - Capture user info" u="1"/>
        <s v="01.Done &gt; UX | 00148 - Create wireframe for customer hierarchy filter" u="1"/>
        <s v="0.Done &gt; Frontend Development | S 00535 - Home Page &gt; Article pointing to CEMEX Day 2017" u="1"/>
        <s v="4.To Do &gt; S | BALLPARK - Subtask | 00000 - BEMISCP-11 Document Metadata Extraction Strategy" u="1"/>
        <s v="0.Done &gt; Feature Review |  | 00524 - Review of Identify .lpkg files in default bundle which we don't need to speepup the initial Tomcat start" u="1"/>
        <s v="4.To Do &gt; S | BALLPARK - Feature Review | 00000 - Update decimals display on Bemis Portal Landing pages" u="1"/>
        <s v="4.To Do &gt; S | BALLPARK - QA/UAT Support | 00000 - Update decimals display on Bemis Portal Landing pages" u="1"/>
        <s v="0.Done &gt; Feature Review |  01167 - Review of Items per Page does not allow you to return to default setting" u="1"/>
        <s v="0.Done &gt; Frontend Development | S 00375 - Adjust Reports Page" u="1"/>
        <s v="5.Open &gt; BALLPARK - Development |  00000 - UAT/Prod Deployment" u="1"/>
        <s v="4.To Do &gt; QA | S | 03119 - QA for Apply Database configuration changes to improve resiliency" u="1"/>
        <s v="0.Done &gt; Feature Review |  | 01620 - Review of Sub-header font color on Reports Landing page are incorrect" u="1"/>
        <s v="4.To Do &gt; Tech Planning | M 00886 - Need to evaluate root cause " u="1"/>
        <s v="0.Done &gt; Backend Development | M 01510 - Add missing Ship Date optional field" u="1"/>
        <s v="06.Open &gt; Sub-Task | 00288 - Define WADL for IBB shipment web services" u="1"/>
        <s v="0.Done &gt; Frontend Development | M 02606 - Development for - Item Level Report Preview is blank   " u="1"/>
        <s v="3.Doing &gt; Sub-Task | S 00038 - Status - Feature Planning" u="1"/>
        <s v="0.Done &gt; Feature Review | S 00276 - Review of Debt Information" u="1"/>
        <s v="4.To Do &gt; Feature Planning | S 01676 - Document/Update requirements for new sort functionality" u="1"/>
        <s v="4.To Do &gt; Sub-Task | M | 00070 - Provide Branding Images &amp; Text" u="1"/>
        <s v="4.To Do &gt; Alpha Test | M 00743 - Alpha Test for CSR View of Customer Profile" u="1"/>
        <s v="0.Done &gt; Feature Review |  00132 - Review of Ajustments in full stories layout" u="1"/>
        <s v="0.Done &gt; Sub-Task | 00459 - Review environment settings" u="1"/>
        <s v="4.To Do &gt; QA | S 00965 - QA for Increase size limit for profile picture" u="1"/>
        <s v="0.Done &gt; Sub-Task | XS 01592 - Increase Search Indexer Registry buffer size" u="1"/>
        <s v="5.Open &gt; BALLPARK - UX |  00000 - BALLPARK - UX Task |  00085 - Prebill Inquiry" u="1"/>
        <s v="0.Done &gt; Feature Review |  02031 - Review of 217 (BDT) Theme- upload document screen- blue bar theme updates " u="1"/>
        <s v="0.Done &gt; Feature Review | S 02661 - Review of 238 (BDT) - Item Level Report Preview is blank   " u="1"/>
        <s v="5.Open &gt; BALLPARK - Development |  00000 - BALLPARK - Development Feature |  00255 - Shipment History" u="1"/>
        <s v="0.Done &gt; Backend Development | S 00869 - Integrate SSRS with Order Listing page" u="1"/>
        <s v="0.Cancelled &gt; Backend Development | M 00807 - Map ShipTo Location Ids to ShipTo Names" u="1"/>
        <s v="0.Done &gt; Frontend Development | S 00474 - Products + Services &gt; Trading &gt; &quot;Construction Systems&quot; - Subtitle font smaller than paragraph, display text on the side of image" u="1"/>
        <s v="4.To Do &gt; Feature Planning | S 00024 - Notify Google LMS of Group events - Feature Planning" u="1"/>
        <s v="5.Open &gt; BALLPARK - Alpha Test | M 00000 - Check graphics record (to monitor order progress)" u="1"/>
        <s v="0.Done &gt; Backend Development | M 01645 - Refactor Order Sync/WS Classes for data refresh calls." u="1"/>
        <s v="4.To Do &gt; XS | BALLPARK - Feature Review | 00000 - Batch details in on-hand inventory" u="1"/>
        <s v="4.To Do &gt; XS | BALLPARK - QA/UAT Support | 00000 - Batch details in on-hand inventory" u="1"/>
        <s v="0.Done &gt; QA | S 00035 - QA for Workflows Customizations" u="1"/>
        <s v="0.Done &gt; Alpha Test |  01482 - Alpha for Welcome Name Banner" u="1"/>
        <s v="4.To Do &gt; Feature Review |  00937 - Review of Browse Customer Profiles" u="1"/>
        <s v="5.Open &gt; BALLPARK - UX |  00000 - BALLPARK - UX Feature |  00296 - Mobile compatibility &amp; responsive design" u="1"/>
        <s v="4.To Do &gt; BALLPARK - Tech Planning | S 00000 - Hide Pricing Fields for Logistics, Co-Packer, and Quality roles" u="1"/>
        <s v="4.To Do &gt; S | BALLPARK - Development | 00000 - Hide Pricing Fields for Logistics, Co-Packer, and Quality roles" u="1"/>
        <s v="0.Done &gt; Frontend Development | S 00522 - Theme &gt; Content should have min padding of 30px each side (not on mobiles)" u="1"/>
        <s v="0.Done &gt; Alpha Test |  00004 - Alpha for Multi-criteria search" u="1"/>
        <s v="0.Done &gt; Alpha Test | S 02627 - Alpha for Enable 2FA &quot;Hard Switch&quot; in properties" u="1"/>
        <s v="5.Open &gt; Sub-Task | M 01786 - Update wireframes to add ellipses for specific fields " u="1"/>
        <s v="4.To Do &gt; S | BALLPARK - Alpha Test | 00000 - Glyph errors in logs when resetting file previews" u="1"/>
        <s v="2.To Review &gt; Sub-Task | 00455 XS - Configure IIS in front of Jenkins" u="1"/>
        <s v="2.To Review &gt; Sub-Task | XS 00455 - Configure IIS in front of Jenkins" u="1"/>
        <s v="0.Done &gt; QA | S 02254 - QA for 269 (BDT) - Release page expanded card missing state zip country" u="1"/>
        <s v="4.To Do &gt; Alpha Bug | M 00787 - Terminate and trigger a DataSync task which is in-progress for a long time." u="1"/>
        <s v="5.Open &gt; BALLPARK - Development |  00000 - BALLPARK - Development Task |  00036 - BEMISCP-11 Aged Inventory (calculated, need BNA/BHP alignment)" u="1"/>
        <s v="4.To Do &gt; S | BALLPARK - Alpha Test | 00000 - Sustainability &gt; Overview" u="1"/>
        <s v="3.Doing &gt; Sub-Task | XS 01512 - Evaluate NoSuchGroup Exception for Order Data Sync" u="1"/>
        <s v="0.Done &gt; Alpha Test |  01798 - Alpha for Create Handling Unit Report " u="1"/>
        <s v="4.To Do &gt; S | BALLPARK - Feature Review | 00000 - Report Definition Parsing" u="1"/>
        <s v="4.To Do &gt; S | BALLPARK - QA/UAT Support | 00000 - Report Definition Parsing" u="1"/>
        <s v="0.Done &gt; QA |  | 00386 - QA for Sustainable Sourcing" u="1"/>
        <s v="0.Done &gt; Sub-Task | XS 00455 - Configure IIS in front of Jenkins" u="1"/>
        <s v="0.Cancelled &gt; Sub-Task | S 00100 - Final Approval of the Orders Landing Page Visual Mockup" u="1"/>
        <s v="0.Done &gt; Frontend Development | M 00389 - Orders Landing Page - UI" u="1"/>
        <s v="5.Open &gt; BALLPARK - Alpha Test | XS 00000 - List shipments from specific Order" u="1"/>
        <s v="4.To Do &gt; Feature Planning | M 00476 - Filter Data by Customer Location - ShipTo Requirements" u="1"/>
        <s v="5.Open &gt; BALLPARK - UX |  00000 - BALLPARK - UX Task |  00052 - BEMISCP-11 BHP - Bulk upload of users" u="1"/>
        <s v="0.Cancelled &gt; Frontend Development | XS 00506 - Investors &gt; Reports: Display Button &quot;Eventos Relevantes&quot; only in Spanish" u="1"/>
        <s v="0.Done &gt; Backend Development | S 00718 - Fix namespace in SB modules" u="1"/>
        <s v="0.Done &gt; QA | S 00366 - QA for Sourcing Approach" u="1"/>
        <s v="0.Done &gt; Alpha Test | S 01049 - Alpha for Missing fields on Delivery stubs" u="1"/>
        <s v="0.Done &gt; Feature Review | S 01505 - Review of Padding issues with left nav menu" u="1"/>
        <s v="0.Done &gt; Frontend Development | M 01155 - Fix padding issues with left nav menu" u="1"/>
        <s v="0.Done &gt; Feature Review |  | 00485 - Review of Search function on menu bar" u="1"/>
        <s v="3.Doing &gt; Frontend Development | S 00494 - View Shipments - Frontend Updates" u="1"/>
        <s v="0.Done &gt; Sub-Task | S 02721 - Portal Property changes (Perf Tuning)" u="1"/>
        <s v="4.To Do &gt; M | BALLPARK - Subtask | 00000 - Notes create/edit - CSR view" u="1"/>
        <s v="0.Done &gt; QA |  | 00203 - QA for Make bootstrap grid match theme media widths" u="1"/>
        <s v="0.Done &gt; Alpha Test | XS 00298 - Alpha for Choose the section of the image to show" u="1"/>
        <s v="4.To Do &gt; Feature Review | S | 00089 - Review of Notify Google LMS of User activity" u="1"/>
        <s v="4.To Do &gt; Feature Review | S 01653 - Review of BIT-46 Cards on Page incorrect" u="1"/>
        <s v="4.To Do &gt; Feature Review |  00920 - Review of Increase size limit for profile picture" u="1"/>
        <s v="4.To Do &gt; S | BALLPARK - Alpha Test | 00000 - Buyer -  View Release PO on Expanded Shipment View" u="1"/>
        <s v="0.Done &gt; Backend Development | M 02228 - Optimize DS core logic" u="1"/>
        <s v="3.Doing &gt; Alpha Test | S 00028 - Alpha for Webcontent - Investors to Key Statistics" u="1"/>
        <s v="3.Doing &gt; Sub-Task |  00111 - Final Approval of the Shipment Expanded View Wireframe" u="1"/>
        <s v="0.Done &gt; Feature Review | S 01487 - Review of Remove default e-mail suffix from login page" u="1"/>
        <s v="4.To Do &gt; S | BALLPARK - Feature Review | 00000 - Sort Orders by Specific Fields" u="1"/>
        <s v="4.To Do &gt; S | BALLPARK - QA/UAT Support | 00000 - Sort Orders by Specific Fields" u="1"/>
        <s v="0.Done &gt; Frontend Development | M 02030 - Development for -  General mobile design- menu should automatically collapse" u="1"/>
        <s v="0.Done &gt; Alpha Test | S 01286 - Alpha for Optional fields not correctly formatted or are missing in open and closed order report" u="1"/>
        <s v="0.Done &gt; QA | M 01778 - QA for Document Folder &amp; Files" u="1"/>
        <s v="3.Doing &gt; Backend Development | S 01572 - Review exception handling" u="1"/>
        <s v="0.Done &gt; Feature Review | S 00850 - Review of Modify default date range for shipment, release, and order screens" u="1"/>
        <s v="0.Done &gt; Feature Review |  | 01380 - Review of All Reports from Reports Landing Page- Optional column formatting" u="1"/>
        <s v="4.To Do &gt; BALLPARK - Feature Review | XS 00000 - Customer Profile updates from IBB" u="1"/>
        <s v="5.Open &gt; BALLPARK - Development | XS 00000 - Create a sign in page" u="1"/>
        <s v="0.Done &gt; Alpha Test |  00895 - Alpha for Create and assign customer Roles" u="1"/>
        <s v="1.Reviewing &gt; Backend Development | S | 00037 - Add status to Site service" u="1"/>
        <s v="5.Open &gt; BALLPARK - Feature Planning |  00000 - BALLPARK - Feature Planning Task |  00090 - Cookies in Liferay Portal" u="1"/>
        <s v="4.To Do &gt; Frontend Development | M 00642 - Develop View User Profile Page " u="1"/>
        <s v="4.To Do &gt; S | BALLPARK - UX 00000 - Content Workflow" u="1"/>
        <s v="0.Done &gt; Alpha Test | S 01808 - Alpha for Report menu categories should be alphabetical" u="1"/>
        <s v="5.Open &gt; BALLPARK - QA Support |  00000 - BALLPARK - QA Support Feature |  00226 - Filter Orders by user Locations" u="1"/>
        <s v="4.To Do &gt; M | BALLPARK - Subtask | 00000 - As a Sales Regional Manager, I can view a list of customers and select one or more, so that I can selectively view information pertaining to a specific customer or sub-organization within the customer" u="1"/>
        <s v="0.Done &gt; QA | S 00346 - QA for Add behavior to Homepage links" u="1"/>
        <s v="0.Done &gt; Backend Development | S 01572 - Review exception handling" u="1"/>
        <s v="0.Done &gt; Backend Development | S 01573 - Review exception handling" u="1"/>
        <s v="4.To Do &gt; S | BALLPARK - Alpha Test 00000 - Language selection functionality" u="1"/>
        <s v="4.To Do &gt; M | BALLPARK - Subtask | 00000 - When the user type a word and then delete it in &quot;Descripción&quot; field, the default &quot;Descripción&quot; name's disappear in the step &quot;Verificar&quot;." u="1"/>
        <s v="5.Open &gt; BALLPARK - Developer Support |  00000 - User Profile Dropdown" u="1"/>
        <s v="4.To Do &gt; Sub-Task | XS 01696 - Add OSGi configs to keep JSP generated code" u="1"/>
        <s v="5.Open &gt; BALLPARK - Development |  00000 - BALLPARK - Development Feature |  00376 - Generate Order Reports" u="1"/>
        <s v="5.Open &gt; BALLPARK - Development |  00000 - BALLPARK - Development Feature |  00233 - Calculation on landing page" u="1"/>
        <s v="3.Doing &gt; Sub-Task | M 00463 - Scrum master - March" u="1"/>
        <s v="5.Open &gt; BALLPARK - Alpha Test |  00000 - Manage DL folder &amp; files" u="1"/>
        <s v="5.Open &gt; BALLPARK - QA Support |  00000 - Manage DL folder &amp; files" u="1"/>
        <s v="5.Open &gt; BALLPARK - Subtask | S | 00000 - Manage DL folder &amp; files" u="1"/>
        <s v="0.Done &gt; Alpha Test | S 01289 - Alpha for Missing Address should be empty" u="1"/>
        <s v="0.Done &gt; QA |  | 01542 - QA for Welcome Name Banner" u="1"/>
        <s v="5.Open &gt; BALLPARK - Feature Planning |  00000 - BALLPARK - Feature Planning Task |  00126 - Sales Order Status" u="1"/>
        <s v="5.Open &gt; BALLPARK - Subtask | XS 00000 - Update LDAP configs now that FP 13 has fixed automatic loading of configs" u="1"/>
        <s v="0.Done &gt; Alpha Test | S 00689 - Alpha for DataSync background tasks are not being cleaned up from DB when successfully completed" u="1"/>
        <s v="5.Open &gt; BALLPARK - Developer Support |  00000 - BALLPARK - Developer Support Task |  00056 - BEMISCP-11 Can the same release PO or BOL have multiple invoices?" u="1"/>
        <s v="5.Open &gt; BALLPARK - Development | M | 00000 - Capture learning events" u="1"/>
        <s v="5.Open &gt; BALLPARK - Tech Planning | S 00000 - Capture learning events" u="1"/>
        <s v="0.Done &gt; Feature Review |  | 01073 - Review of Do not show Scheduled Releases with a Confirmed Qty =  0" u="1"/>
        <s v="4.To Do &gt; BALLPARK - UX | M 00000 - Shipment Search" u="1"/>
        <s v="5.Open &gt; BALLPARK - Alpha Test | S 00000 - Setup Project Infrasctructure" u="1"/>
        <s v="5.Open &gt; BALLPARK - QA Support | S 00000 - Setup Project Infrasctructure" u="1"/>
        <s v="0.Done &gt; Backend Development | M 01703 - Update Inventory WS Client and Mapping" u="1"/>
        <s v="4.Doing &gt; BALLPARK - Subtask | 00000 - Create Theme" u="1"/>
        <s v="3.Doing &gt; Tech Planning | S 00556 - Design Shipment WS Module" u="1"/>
        <s v="0.Done &gt; Frontend Development | M 00911 - Frontend Dev for footer" u="1"/>
        <s v="4.To Do &gt; QA | S 02667 - QA for Improve data display on all pages " u="1"/>
        <s v="0.Done &gt; QA |  | 00352 - QA for White spaces above images in story pages template 2" u="1"/>
        <s v="0.Done &gt; Feature Review | S 00202 - Review of Make bootstrap grid match theme media widths" u="1"/>
        <s v="4.To Do &gt; Frontend Development | M 01350 - Development for - Customer Address does not display on Customer Profile" u="1"/>
        <s v="0.Done &gt; QA |  00344 - QA for Our history page without timeline section" u="1"/>
        <s v="4.To Do &gt; S | BALLPARK - Feature Review | 00000 - Dashboard - New indicators" u="1"/>
        <s v="4.To Do &gt; S | BALLPARK - QA/UAT Support | 00000 - Dashboard - New indicators" u="1"/>
        <s v="0.Done &gt; Alpha Test |  01467 - Alpha for Report time range selection box sizing - Shipments and Releases Report Test" u="1"/>
        <s v="4.To Do &gt; S | BALLPARK - Feature Review 00000 - Events + Calendar Portlet" u="1"/>
        <s v="4.To Do &gt; S | BALLPARK - QA/UAT Support 00000 - Events + Calendar Portlet" u="1"/>
        <s v="0.Done &gt; QA | S 02335 - QA for Update display of qty fields on Orders page" u="1"/>
        <s v="0.Done &gt; Alpha Bug | M 02003 - Excel Icon color needs to be updated everywhere it is deisplayed" u="1"/>
        <s v="0.Done &gt; Feature Review |  00850 - Review of Modify default date range for shipment, release, and order screens" u="1"/>
        <s v="5.Open &gt; BALLPARK - Feature Planning | S 00000 - Research SCORM" u="1"/>
        <s v="5.Open &gt; Sub-Task | XS | 00060 - Update OIDC modules to latest from master" u="1"/>
        <s v="4.To Do &gt; S | BALLPARK - Alpha Test | 00000 - Change order" u="1"/>
        <s v="0.Done &gt; Tech Planning | 00437 S - Design Customer Profile WS Module" u="1"/>
        <s v="0.Done &gt; Tech Planning | S 00437 - Design Customer Profile WS Module" u="1"/>
        <s v="4.To Do &gt; S | BALLPARK - UX 00000 - Language selection functionality" u="1"/>
        <s v="4.To Do &gt; BALLPARK - UX | XS 00000 - View Orders by PO" u="1"/>
        <s v="0.Done &gt; Alpha Test |  00700 - Alpha for Customer site template" u="1"/>
        <s v="0.Done &gt; Alpha Test | XS 00501 - Alpha for Adjust forms layouts" u="1"/>
        <s v="0.Done &gt; QA | S 00154 - QA for Adjust homepage layout in different screen resolutions" u="1"/>
        <s v="0.Done &gt; QA | S 00127 - QA for Full story version 4" u="1"/>
        <s v="0.Done &gt; QA |  | 00157 - QA for Asset publisher filter" u="1"/>
        <s v="0.Done &gt; Alpha Test | S 02910 - Alpha for 469 BDT - Logos on IE are blurry" u="1"/>
        <s v="0.Done &gt; Frontend Development | S 00655 - Update View Customer Profile Page to Show CSR Fields" u="1"/>
        <s v="0.Done &gt; Frontend Development | M 02529 - Development for - Documents functionality missing add Basic Document" u="1"/>
        <s v="0.Done &gt; Sub-Task | M 02523 - Tech Planning for 380 (BDT) - Documents functionality missing add Basic Document" u="1"/>
        <s v="0.Done &gt; Sub-Task | XS 00019 - Size fields for project GSSDLC" u="1"/>
        <s v="0.Done &gt; Feature Review |  00216 - Review of Country micro site subpages" u="1"/>
        <s v="0.Done &gt; Feature Planning | S 00497 - Discuss document migration with Bemis" u="1"/>
        <s v="0.Cancelled &gt; Alpha Bug | M 01375 - Date timestamp is still displaying as GMT" u="1"/>
        <s v="0.Done &gt; Backend Development | S 01839 - Review releases creation and updating logic" u="1"/>
        <s v="0.Done &gt; Backend Development |  | 00155 - SSRS Integration POC" u="1"/>
        <s v="0.Done &gt; Alpha Test | M 01799 - Alpha for Updates for All Reports" u="1"/>
        <s v="4.To Do &gt; Alpha Test | S 01659 - Alpha for BIT-159 Create Access Path for CSRs to Customer and User Profiles" u="1"/>
        <s v="0.Done &gt; QA | M 00962 - QA for On-Hand Inventory View" u="1"/>
        <s v="0.Done &gt; Feature Review |  01768 - Review of Update the Footer Content " u="1"/>
        <s v="0.Cancelled &gt; Alpha Test | S 02421 - Alpha for Search box in Ship To Filter is broken" u="1"/>
        <s v="0.Done &gt; Frontend Development | XS 00420 - Adjust the padding in the dark gray area of buttons" u="1"/>
        <s v="0.Done &gt; Feature Review | S 01282 - Review of My Locations navigation on Mobile view is not working" u="1"/>
        <s v="0.Done &gt; Feature Review |  01962 - Review of BIT-154 User Agreement Link does not display for Buyers" u="1"/>
        <s v="0.Done &gt; Alpha Test | S 02778 - Alpha for Bemis User Agreement is not displaying on first time log in  " u="1"/>
        <s v="4.To Do &gt; S | BALLPARK - Feature Review | 00000 - 542 (BDT) - The page was not displayed because the Request URI is too long." u="1"/>
        <s v="4.To Do &gt; S | BALLPARK - QA/UAT Support | 00000 - 542 (BDT) - The page was not displayed because the Request URI is too long." u="1"/>
        <s v="0.Done &gt; Backend Development | M 00690 - Create inventory WS modules" u="1"/>
        <s v="0.Done &gt; Frontend Development | S 00038 - Create layout on new grid system" u="1"/>
        <s v="5.Open &gt; BALLPARK - Developer Support |  00000 - BALLPARK - Developer Support Task |  00027 - BEMISCP-11 Reports - Partial Pallets, Pending Releases (date/value)" u="1"/>
        <s v="0.Done &gt; Feature Review | S 01010 - Review of Order Status Report" u="1"/>
        <s v="0.Done &gt; Feature Review | S 00563 - Review of Adjustments throughout the portal" u="1"/>
        <s v="4.To Do &gt; QA | S 01384 - QA for Report Landing Page- Inventory Detail Report- remove unnecessary Parameters" u="1"/>
        <s v="5.Open &gt; BALLPARK - Tech Planning |  00000 - BALLPARK - Tech Planning Task |  00478 - Clean up JSP for two-factor-auth-device-manager-web" u="1"/>
        <s v="0.Done &gt; Alpha Test | S 02263 - Alpha for 309 (BDT) - Orders page- iphone view details UOM Confirmed qtty crowding" u="1"/>
        <s v="5.Open &gt; BALLPARK - Developer Support |  00000 - BALLPARK - Developer Support Feature |  00363 - Map AD Groups to Roles" u="1"/>
        <s v="0.Done &gt; Alpha Test |  00612 - Alpha for Link from Bemis Logo" u="1"/>
        <s v="4.To Do &gt; S | BALLPARK - Feature Review 00000 - Content Workflow" u="1"/>
        <s v="4.To Do &gt; S | BALLPARK - QA/UAT Support 00000 - Content Workflow" u="1"/>
        <s v="5.Open &gt; BALLPARK - Tech Planning | S 00000 - List shipments from specific Order" u="1"/>
        <s v="5.Open &gt; BALLPARK - Developer Support |  00000 - BALLPARK - Developer Support Feature |  00264 - Shipped quantity" u="1"/>
        <s v="5.Open &gt; BALLPARK - Tech Planning |  00000 - BALLPARK - Tech Planning Task |  00023 - BEMISCP-11 Production Order data" u="1"/>
        <s v="0.Done &gt; QA |  00346 - QA for Add behavior to Homepage links" u="1"/>
        <s v="04.Doing &gt; Backend Development | 00284 - Create order WS modules" u="1"/>
        <s v="03.To Review &gt; Sub-Task | 00455 - Configure IIS in front of Jenkins" u="1"/>
        <s v="5.Open &gt; BALLPARK - Development |  00000 - BALLPARK - Development Feature |  00509 - Download Invoice and BoL " u="1"/>
        <s v="0.Done &gt; Sub-Task | M 02265 - Sort by requestedMadDate in ascending order" u="1"/>
        <s v="4.To Do &gt; Backend Development | 00499 - Create service wrapper to add mock data" u="1"/>
        <s v="4.To Do &gt; BALLPARK - Development | XS 00000 - Co-Packer - orders Ship to no pricing" u="1"/>
        <s v="4.To Do &gt; BALLPARK - Feature Planning | XS 00000 - List shipments from specific Order" u="1"/>
        <s v="0.Done &gt; Feature Review |  | 01232 - Review of Reports Landing Page - Report Header is not aligned properly" u="1"/>
        <s v="1.Reviewing &gt; Frontend Development | M 01689 - Development for Create a hook so that CSR users can see which users have completed setup" u="1"/>
        <s v="0.Done &gt; Feature Review |  | 00082 - Review of Design menus" u="1"/>
        <s v="0.Done &gt; QA |  00490 - QA for Homepage &gt; Change &quot;Media and Events&quot; section" u="1"/>
        <s v="0.Done &gt; Feature Review |  | 00919 - Review of Date Format is incorrect on all Pages" u="1"/>
        <s v="0.Done &gt; Feature Review |  | 01115 - Review of Spacing is incorrect across all pages" u="1"/>
        <s v="5.Open &gt; Sub-Task | 00525 M - Display additional  metadata and columns on folder structure" u="1"/>
        <s v="5.Open &gt; Sub-Task | M 00525 - Display additional  metadata and columns on folder structure" u="1"/>
        <s v="0.Done &gt; Feature Review |  | 00998 - Review of Left Navigation Expand / Collapse on all pages" u="1"/>
        <s v="0.Done &gt; Frontend Development | M 01836 - Development for - Improve data display on all pages" u="1"/>
        <s v="0.Done &gt; Feature Review |  00493 - Review of Adjust layout of stock ticker in different screen sizes" u="1"/>
        <s v="0.Done &gt; Frontend Development | M 01458 - Development for - Report time range selection box sizing - Shipments and Releases Report Test" u="1"/>
        <s v="0.Done &gt; Feature Review | S 02645 - Review of 378 (BDT) - Report Functionality- limit to reports showing per page but not additional pages to view" u="1"/>
        <s v="0.Done &gt; QA |  | 00114 - QA for Questions Portlet" u="1"/>
        <s v="0.Done &gt; Backend Development | S 01140 - Remove Page Template" u="1"/>
        <s v="5.Open &gt; Ballpark - Dummy Feature | S 00000 - Tools - Worklogger" u="1"/>
        <s v="4.To Do &gt; QA | S 01333 - QA for Location and ShipTo filter dropdowns are missing a border in FF and IE" u="1"/>
        <s v="0.Done &gt; QA | S 02223 - QA for 201 (BDT) Report Parameters- Optional Columns Open and Closed Order Status Report" u="1"/>
        <s v="0.Done &gt; Feature Review |  | 01895 - Review of Shipments Cust PO" u="1"/>
        <s v="3.To Review &gt; Backend Development | S | 03190 - Remove metaspace maximum jvm arg" u="1"/>
        <s v="0.Done &gt; QA | S 01402 - QA for Missing fields on Delivery stubs" u="1"/>
        <s v="0.Done &gt; Frontend Development | S 00425 - Format the header of tables" u="1"/>
        <s v="0.Done &gt; Alpha Test | S 02675 - Alpha for 264 (BDT) - Viewing documents on mobile device" u="1"/>
        <s v="0.Done &gt; Feature Review |  02014 - Review of Icons for Ship To filter and Sorting do not display on Mobile view of Orders page" u="1"/>
        <s v="3.Doing &gt; Frontend Development | 00389 M - View Orders by Item - UI" u="1"/>
        <s v="3.Doing &gt; Frontend Development | M 00389 - View Orders by Item - UI" u="1"/>
        <s v="4.To Do &gt; BALLPARK - Development | S 00000 - Order Detail in Orders by PO" u="1"/>
        <s v="0.Done &gt; Alpha Test |  00327 - Alpha for Set maximum width for pages in 1300 px" u="1"/>
        <s v="0.Done &gt; Tech Planning | M 01665 - Tech Planning for Default Location Settings and Persistance" u="1"/>
        <s v="0.Done &gt; QA | S 01898 - QA for User Agreement link does not show content for Buyer or CSR roles" u="1"/>
        <s v="5.Open &gt; BALLPARK - Development | XS 00000 - Global Solutions" u="1"/>
        <s v="5.Open &gt; Sub-Task |  00169 - Prototyping of the fields needed for customer inquiry / search" u="1"/>
        <s v="5.Open &gt; Sub-Task | 00169  - Prototyping of the fields needed for customer inquiry / search" u="1"/>
        <s v="0.Done &gt; Tech Planning | S 02834 - Tech planning - PGI'ed Shipments" u="1"/>
        <s v="4.To Do &gt; M | BALLPARK - Alpha Test | 00000 - Add authorization for Enhanced Group API" u="1"/>
        <s v="0.Done &gt; Alpha Test |  01091 - Alpha for User profile editing is accessible to users other than the profile owner." u="1"/>
        <s v="0.Done &gt; QA |  00497 - QA for Create a sign in page" u="1"/>
        <s v="0.Done &gt; Backend Development | S 00155 - SSRS Integration POC" u="1"/>
        <s v="0.Done &gt; Feature Review | S 02193 - Review of Search icon in ship to dropdown is off center" u="1"/>
        <s v="0.Done &gt; QA | S 02253 - QA for 308 (BDT) - Orders page- iphone words in view detail spilling below allotted space" u="1"/>
        <s v="5.Open &gt; BALLPARK - Development |  00000 - BALLPARK - Development Feature |  00346 - Create page to show on-hand quantity for product in order detail." u="1"/>
        <s v="0.Done &gt; Alpha Test |  | 00612 - Alpha for Link from Bemis Logo" u="1"/>
        <s v="4.To Do &gt; Alpha Test | S 01463 - Alpha for Time, status and report freezes" u="1"/>
        <s v="4.To Do &gt; QA | S 01388 - QA for Report Landing Page- Inventory Detail Report" u="1"/>
        <s v="0.Done &gt; Feature Review |  00778 - Review of Orders - Add &quot;cust&quot; before PO label" u="1"/>
        <s v="5.Open &gt; BALLPARK - Feature Review |  00000 - Link from Bemis Logo" u="1"/>
        <s v="0.Done &gt; Alpha Bug | M 02605 - Remove ellipsis from Orders sub-page views" u="1"/>
        <s v="0.Done &gt; Alpha Test | M 02947 - Alpha for Performance Testing and Tunning" u="1"/>
        <s v="4.To Do &gt; BALLPARK - Tech Planning | S 00000 - Sort Orders by Specific Fields" u="1"/>
        <s v="4.To Do &gt; S | BALLPARK - Development | 00000 - Sort Orders by Specific Fields" u="1"/>
        <s v="4.To Do &gt; M | BALLPARK - Subtask | 00000 - Buyer -  View Release PO on Expanded Shipment View" u="1"/>
        <s v="4.To Do &gt; Alpha Bug | M 01381 - Order of optional parameters for open and closed order report are incorrect" u="1"/>
        <s v="5.Open &gt; BALLPARK - Feature Review | S 00000 - Setup Project Infrasctructure" u="1"/>
        <s v="4.To Do &gt; XS | BALLPARK - Developer Support 00000 - Webcontent - Investors to Key Statistics" u="1"/>
        <s v="5.Open &gt; BALLPARK - Development |  00000 - BALLPARK - Development Task |  00126 - Sales Order Status" u="1"/>
        <s v="0.Done &gt; Feature Review | S 01545 - Review of Release PO and Customer PO are wrapping on the same line" u="1"/>
        <s v="4.To Do &gt; S | BALLPARK - Subtask | 00000 - Logistics - Products/Items - Pending Shipments - no pricing" u="1"/>
        <s v="5.Open &gt; BALLPARK - Development |  00000 - View/Edit Customer Profile" u="1"/>
        <s v="5.Open &gt; BALLPARK - Feature Planning |  00000 - View Customer Profile" u="1"/>
        <s v="5.Open &gt; BALLPARK - Feature Review |  00000 -  View/Edit User Profile" u="1"/>
        <s v="4.To Do &gt; QA | S | 02915 - QA for Upgrade liferay bundle to DE fix-pack 13" u="1"/>
        <s v="4.To Do &gt; S | BALLPARK - Subtask | 00000 - BEMISCP-11 Consignment - Make and Hold Aging" u="1"/>
        <s v="2.To Review &gt; Backend Development | XS 00563 - Move Report Portlet to SSRS Integration Web" u="1"/>
        <s v="5.Open &gt; BALLPARK - Alpha Test |  00000 - BALLPARK - Alpha Test Task |  00050 - BEMISCP-11 Compliance reports on-time complete from SSRS" u="1"/>
        <s v="5.Open &gt; BALLPARK - QA Support |  00000 - BALLPARK - QA Support Task |  00050 - BEMISCP-11 Compliance reports on-time complete from SSRS" u="1"/>
        <s v="4.To Do &gt; S | BALLPARK - Planning 00000 - Setup LCS activation" u="1"/>
        <s v="0.Done &gt; QA | S 00631 - QA for Order Detail in Orders by Item View" u="1"/>
        <s v="4.To Do &gt; Alpha Test | S 00934 - Alpha for Import Users and Groups from AD" u="1"/>
        <s v="5.Open &gt; BALLPARK - Developer Support Feature |  00361 - Footer | M 00000 - " u="1"/>
        <s v="5.Open &gt; BALLPARK - Feature Planning Task |  00503 - WS Commons | M 00000 - " u="1"/>
        <s v="5.Open &gt; BALLPARK - UX Feature |  00297 - Browser compatibility | M 00000 - " u="1"/>
        <s v="0.Done &gt; Alpha Test |  | 01554 - Alpha for The Company logo will not populate on Welcome page" u="1"/>
        <s v="0.Done &gt; Feature Review |  00698 - Review of DataSync background tasks are not being cleaned up from DB when successfully completed" u="1"/>
        <s v="4.To Do &gt; QA | S 00104 - QA for Concrete Incubator webcontent" u="1"/>
        <s v="0.Done &gt; QA | S 02824 - QA for 409 (BDT) - Inventory Batch with Multiple Mfg Dates" u="1"/>
        <s v="5.Open &gt; Alpha Bug | M 01604 - Clicking on a customer profile should show customer profile info" u="1"/>
        <s v="0.Done &gt; QA | S 02065 - QA for Icons for Ship To filter and Sorting do not display on Mobile view of Orders page" u="1"/>
        <s v="0.Done &gt; Sub-Task | XS 01018 - Upgrade Gradle Wrapper" u="1"/>
        <s v="0.Done &gt; Frontend Development | M 00121 - Add zoom animation to featured stories template" u="1"/>
        <s v="0.Done &gt; Alpha Test | 01757 - Alpha for Duplicate fields displayed on the Completed Shipments tab" u="1"/>
        <s v="0.Done &gt; QA | S 02567 - QA for Logging Updates" u="1"/>
        <s v="0.Done &gt; Alpha Test | XS 00282 - Alpha for Careers Page" u="1"/>
        <s v="0.Done &gt; Frontend Development | XS 00281 - Careers Page" u="1"/>
        <s v="4.To Do &gt; BALLPARK - Tech Planning | S 00000 - Co-Packer - orders Ship to no pricing" u="1"/>
        <s v="4.To Do &gt; XS | BALLPARK - Alpha Test | 00000 - Co-Packer - orders Ship to no pricing" u="1"/>
        <s v="4.To Do &gt; S | BALLPARK - Feature Review | 00000 - Logistics Order History - No Pricing" u="1"/>
        <s v="4.To Do &gt; S | BALLPARK - QA/UAT Support | 00000 - Logistics Order History - No Pricing" u="1"/>
        <s v="5.Open &gt; BALLPARK - UX |  00000 - Link &quot;Number Quantity on Hand&quot; from the Order Detail to the &quot;Item detail On-Hand Inventory&quot;" u="1"/>
        <s v="5.Open &gt; BALLPARK - UX |  00000 - View Customer Profile" u="1"/>
        <s v="4.To Do &gt; QA | S | 00126 - QA for Capture learning events" u="1"/>
        <s v="0.Done &gt; Sub-Task | M 02385 - Fix issues due to null posting date" u="1"/>
        <s v="2.To Review &gt; Backend Development | XS 00853 - Remove dependency from release module" u="1"/>
        <s v="5.Open &gt; BALLPARK - UX |  00000 - BALLPARK - UX Task |  00495 - Update products based on feedback" u="1"/>
        <s v="4.To Do &gt; Alpha Test | S 01625 - Alpha for Customer logo is not displayed on parent or child location dashboards" u="1"/>
        <s v="5.Open &gt; BALLPARK - Developer Support |  00000 - BALLPARK - Developer Support Feature |  00332 - Logistics - Products/Items Shipped items no pricing" u="1"/>
        <s v="5.Open &gt; BALLPARK - Tech Planning |  00000 - BALLPARK - Tech Planning Feature |  00331 - Logistics - Products/Items - Pending Shipments - no pricing" u="1"/>
        <s v="4.To Do &gt; Feature Review | S 01602 - Review of Link Bemis/TheHub Logo back CSR Bemis Site" u="1"/>
        <s v="5.Open &gt; BALLPARK - Alpha Test |  00000 - BALLPARK - Alpha Test Task |  00095 - SMS Spec Detail" u="1"/>
        <s v="5.Open &gt; BALLPARK - QA Support |  00000 - BALLPARK - QA Support Task |  00095 - SMS Spec Detail" u="1"/>
        <s v="5.Open &gt; BALLPARK - Feature Planning |  00000 - BALLPARK - Feature Planning Feature |  00211 - Style and colors" u="1"/>
        <s v="4.To Do &gt; QA | S 00970 - QA for UI Navigation bar" u="1"/>
        <s v="5.Open &gt; BALLPARK - Alpha Test | S 00000 - Release Search" u="1"/>
        <s v="0.Done &gt; Sub-Task | S 00548 - Set up Liferay's dev smtp server" u="1"/>
        <s v="2.To Review &gt; Sub-Task | 00528 M - Create POC to demonstrate UI flow" u="1"/>
        <s v="2.To Review &gt; Sub-Task | M 00528 - Create POC to demonstrate UI flow" u="1"/>
        <s v="0.Done &gt; Alpha Test | XS 00310 - Alpha for Include videos on the full story page" u="1"/>
        <s v="0.Done &gt; Frontend Development | XS 00252 - Include videos on the full story page" u="1"/>
        <s v="4.To Do &gt; BALLPARK - QA/UAT Support | S 00000 - Customer Profile updates from IBB" u="1"/>
        <s v="1.Reviewing &gt; Backend Development | M 00610 - Create CustomerLocation Entity to pull Order ShipTo Information" u="1"/>
        <s v="4.To Do &gt; XS | BALLPARK - UX | 00000 - View closed orders in Order Views" u="1"/>
        <s v="0.Done &gt; Backend Development | S 00797 - Implement Configure Report screen for Generating Report" u="1"/>
        <s v="4.To Do &gt; S | BALLPARK - Subtask | 00000 - BEMISCP-11 Customer Inventory Terms" u="1"/>
        <s v="0.Done &gt; QA | S 01131 - QA for Update Releases data fields to allow for decimals " u="1"/>
        <s v="4.To Do &gt; S | BALLPARK - Feature Review | 00000 - View Customer logo on the dashboard" u="1"/>
        <s v="4.To Do &gt; S | BALLPARK - QA/UAT Support | 00000 - View Customer logo on the dashboard" u="1"/>
        <s v="4.To Do &gt; S | BALLPARK - Subtask | 00000 - BEMISCP-11 3 yrs Rolling History vs 18 months" u="1"/>
        <s v="5.Open &gt; BALLPARK - UX |  00000 - Link from Bemis Logo" u="1"/>
        <s v="0.Done &gt; Alpha Test | S 00268 - Alpha for Building Solutions" u="1"/>
        <s v="0.Done &gt; Frontend Development | M 00257 - Building Solutions" u="1"/>
        <s v="0.Done &gt; Sub-Task | M 01854 - Export LAR from QA of customer organizations" u="1"/>
        <s v="4.To Do &gt; QA | S | 02494 - QA for Change date field used for selecting invoices" u="1"/>
        <s v="0.Done &gt; Feature Review |  | 00587 - Review of Create microsite page for Switzerland" u="1"/>
        <s v="0.Done &gt; Tech Planning | S 02861 - Tech Planning for User Profile dropdown" u="1"/>
        <s v="5.Open &gt; BALLPARK - Alpha Test |  00000 - BALLPARK - Alpha Test Task |  00047 - BEMISCP-11 Customer Inventory Terms" u="1"/>
        <s v="5.Open &gt; BALLPARK - QA Support |  00000 - BALLPARK - QA Support Task |  00047 - BEMISCP-11 Customer Inventory Terms" u="1"/>
        <s v="0.Done &gt; QA | S 01748 - QA for Web Content LAR needs to be updated to reflect latest changes to TemplateContextContributor" u="1"/>
        <s v="0.Cancelled &gt; Feature Review | S 02754 - Review of 434-GLC Release Missing" u="1"/>
        <s v="4.Doing &gt; Sub-Task | XS | 00060 - Update OIDC modules to latest from master" u="1"/>
        <s v="0.Done &gt; Feature Review | XS 02160 - Review of 243 (BDT) - Orders Page Material Avail Date/Req Date Incorrect " u="1"/>
        <s v="0.Done &gt; QA | S 00362 - QA for About Us &gt; Position Papers" u="1"/>
        <s v="0.Done &gt; Feature Review |  | 00441 - Review of Related articles" u="1"/>
        <s v="0.Done &gt; Backend Development | M 02083 - Fix Order calculated fields" u="1"/>
        <s v="0.Done &gt; Backend Development | S 02821 - Shorten portlet Id of Bemis Portlets" u="1"/>
        <s v="0.Done &gt; Feature Review |  00449 - Review of Careers &gt; Life at Cemex" u="1"/>
        <s v="4.To Do &gt; QA | M 00740 - QA for User Profile Dropdown" u="1"/>
        <s v="5.Open &gt; Pull Request Review | 00468 - Review logic to link two pages" u="1"/>
        <s v="5.Open &gt; Pull Request Review | 00471 - Review logic to link two pages" u="1"/>
        <s v="5.Open &gt; Alpha Bug | M 00580 - Deadlock exceptions when migrating data" u="1"/>
        <s v="4.To Do &gt; BALLPARK - Alpha Test | XS 00000 - Ajustments in full stories layout" u="1"/>
        <s v="4.To Do &gt; BALLPARK - Development | S 00000 - Ajustments in full stories layout" u="1"/>
        <s v="0.Done &gt; Tech Planning | M 00454 - Map IBB Order fields to Portal Order UI Fields" u="1"/>
        <s v="5.Open &gt; BALLPARK - UX |  00000 - BALLPARK - UX Feature |  00256 - View Customer Profile" u="1"/>
        <s v="5.Open &gt; BALLPARK - Feature Review | S 00000 - Arrow Font Size on Releases Page is too small" u="1"/>
        <s v="0.Done &gt; Sub-Task | M 02370 - Upgrade Apache HTTP Client librari" u="1"/>
        <s v="5.Open &gt; BALLPARK - Feature Review | S 00000 - Search for Customer Profile Details" u="1"/>
        <s v="5.Open &gt; BALLPARK - UX |  00000 - BALLPARK - UX Feature |  00512 - Release Details" u="1"/>
        <s v="0.Done &gt; Alpha Test |  | 01365 - Alpha for SSRS integration config had wrong password for QA" u="1"/>
        <s v="5.Open &gt; BALLPARK - Development |  00000 - BALLPARK - Development Task |  00037 - BEMISCP-11 Entitlements - Proc Mgr - Negotiations - CRM" u="1"/>
        <s v="5.Open &gt; BALLPARK - Alpha Test Feature |  00156 - Create and assign customer Roles | M 00000 - " u="1"/>
        <s v="5.Open &gt; BALLPARK - QA Support Feature |  00156 - Create and assign customer Roles | M 00000 - " u="1"/>
        <s v="5.Open &gt; BALLPARK - Tech Planning Feature |  00213 - Pending notifications counter | M 00000 - " u="1"/>
        <s v="5.Open &gt; BALLPARK - Tech Planning Feature |  00381 - Login page - cookie statement | M 00000 - " u="1"/>
        <s v="5.Open &gt; BALLPARK - UX Feature |  00296 - Mobile compatibility &amp; responsive design | M 00000 - " u="1"/>
        <s v="5.Open &gt; BALLPARK - Feature Review |  00000 - BALLPARK - Feature Review Task |  00450 - Setup Liferay Development Infrastructure" u="1"/>
        <s v="0.Done &gt; QA | S 02999 - QA for CR45 - Shipment Deletes" u="1"/>
        <s v="3.Doing &gt; Frontend Development | M 00187 - Sustainability Overview" u="1"/>
        <s v="0.Done &gt; Alpha Bug | M 01612 - User Agreement Link - add user agreement page to bemis site template" u="1"/>
        <s v="0.Done &gt; Feature Review | S 02344 - Review of 196 (BDT) Documents- cannot change location filter and add files to folder " u="1"/>
        <s v="5.Open &gt; BALLPARK - Developer Support |  00000 - BALLPARK - Developer Support Feature |  00349 - Global search - not show pricing" u="1"/>
        <s v="0.Done &gt; Feature Review | S 01944 - Review of Manage DL folder &amp; files" u="1"/>
        <s v="0.Done &gt; Frontend Development | M 00048 - Configure Layout for the Asset Publisher" u="1"/>
        <s v="5.Open &gt; BALLPARK - Feature Review |  00000 - BALLPARK - Feature Review Task |  00259 - Customer Site Template should have 'template' in name" u="1"/>
        <s v="0.Done &gt; QA |  | 00206 - QA for Management Team" u="1"/>
        <s v="0.Done &gt; Alpha Test |  01638 - Alpha for User Agreement Link " u="1"/>
        <s v="5.Open &gt; BALLPARK - Feature Review |  00000 - User Profile Dropdown" u="1"/>
        <s v="5.Open &gt; BALLPARK - UX |  00000 - Setup Bemis Development Infrastructure" u="1"/>
        <s v="0.Done &gt; Feature Review |  | 01367 - Review of Shipment Card Item Detail Box Scrolling Bar" u="1"/>
        <s v="4.To Do &gt; Backend Development | 00081 M - Map AD Groups to Roles" u="1"/>
        <s v="4.To Do &gt; Backend Development | M 00081 - Map AD Groups to Roles" u="1"/>
        <s v="3.Doing &gt; Backend Development | 00460 M - Implement Order DataSync" u="1"/>
        <s v="3.Doing &gt; Backend Development | M 00460 - Implement Order DataSync" u="1"/>
        <s v="5.Open &gt; BALLPARK - Development |  00000 - BALLPARK - Development Task |  00025 - BEMISCP-11 Consignment - Make and Hold Aging" u="1"/>
        <s v="0.Done &gt; Feature Review | S 00271 - Review of Stock Information page" u="1"/>
        <s v="0.Done &gt; QA | S | 02589 - QA for 327 (BDT) - Completed Shipments Sub-Page/Shipment Missing" u="1"/>
        <s v="0.Cancelled &gt; QA | S 02652 - QA for 336 (BDT) - CSR logged in first time; the site showing on her home page was jelsert." u="1"/>
        <s v="4.To Do &gt; S | BALLPARK - Alpha Test | 00000 - Update Customer Profiles default order" u="1"/>
        <s v="4.To Do &gt; S | BALLPARK - Alpha Test | 00000 - Logistics - Products/Items - Pending Shipments - no pricing" u="1"/>
        <s v="5.Open &gt; BALLPARK - Feature Planning |  00000 - View/Edit Customer Profile" u="1"/>
        <s v="5.Open &gt; BALLPARK - Feature Planning | S 00000 - View/Edit my User Profile" u="1"/>
        <s v="5.Open &gt; Sub-Task | M 00759 - Add content for Security Tab on User Profile" u="1"/>
        <s v="5.Open &gt; BALLPARK - Alpha Test |  00000 - BALLPARK - Alpha Test Feature |  00377 - Generate Shipping Reports" u="1"/>
        <s v="5.Open &gt; BALLPARK - QA Support |  00000 - BALLPARK - QA Support Feature |  00377 - Generate Shipping Reports" u="1"/>
        <s v="5.Open &gt; Sub-Task |  00103 - Extend Apache log4j" u="1"/>
        <s v="5.Open &gt; BALLPARK - Feature Review | S 00000 - Footer" u="1"/>
        <s v="0.Cancelled &gt; QA |  | 01948 - QA for Updates for all Report " u="1"/>
        <s v="3.Doing &gt; Alpha Test | S | 00094 - Alpha for Enhanced Group REST Service" u="1"/>
        <s v="4.To Do &gt; QA | S 01374 - QA for SSRS integration config had wrong password for QA" u="1"/>
        <s v="0.Done &gt; Feature Review |  | 00202 - Review of Make bootstrap grid match theme media widths" u="1"/>
        <s v="5.Open &gt; Tech Planning | M 00910 - Tech Planning for footer " u="1"/>
        <s v="0.Done &gt; QA |  | 00834 - QA for Proxy configuration breaks access to IBB " u="1"/>
        <s v="5.Open &gt; BALLPARK - Feature Review | S 00000 - Always display BOL and Invoice links" u="1"/>
        <s v="0.Cancelled &gt; Sub-Task |  00100 - Final Approval of the Orders Landing Page Visual Mockup" u="1"/>
        <s v="5.Open &gt; BALLPARK - Development |  00000 - BALLPARK - Development Feature |  00378 - Generate Inventory Reports" u="1"/>
        <s v="0.Done &gt; Sub-Task | M 00086 - Provide style guide" u="1"/>
        <s v="0.Done &gt; QA | XS 00900 - QA for Customer - Org - Permissions" u="1"/>
        <s v="0.Done &gt; Feature Review |  | 01072 - Review of Update On Hand Inv data fields to allow for decimals " u="1"/>
        <s v="0.Done &gt; Alpha Test | S 02715 - Alpha for Buyers need to have ability to delete for specific folders " u="1"/>
        <s v="0.Done &gt; Alpha Test |  | 00827 - Alpha for UI- Navigation bar" u="1"/>
        <s v="0.Cancelled &gt; Backend Development | M 01066 - Update BoL field logic " u="1"/>
        <s v="4.To Do &gt; BALLPARK - Developer Support | S 00000 - Link from Portal Logo" u="1"/>
        <s v="0.Done &gt; Alpha Test |  01285 - Alpha for 'Show More' link missing from Report description" u="1"/>
        <s v="0.Done &gt; Alpha Test | XS 00409 - Alpha for Format text and add links to image description" u="1"/>
        <s v="0.Cancelled &gt; Backend Development | M 00851 - Fix bug -  Portal login is not working when close browser" u="1"/>
        <s v="0.Done &gt; Feature Review | S 00347 - Review of Stories page without footer" u="1"/>
        <s v="5.Open &gt; Sub-Task | S | 00651 - Create/Modify web content for banner image" u="1"/>
        <s v="0.Done &gt; Tech Planning | S 01530 - Evaluate records not showing up in completed shipments" u="1"/>
        <s v="0.Done &gt; Feature Review | S 02356 - Review of Unable to generate reports against SSRS" u="1"/>
        <s v="2.To Review &gt; Frontend Development | M 00862 - Update the UI to use description fields" u="1"/>
        <s v="5.Open &gt; Pull Request Review | 00390 - Review code for Order WS Module" u="1"/>
        <s v="5.Open &gt; BALLPARK - Developer Support | 00000 S - BALLPARK - Developer Support" u="1"/>
        <s v="5.Open &gt; BALLPARK - Developer Support | S 00000 - BALLPARK - Developer Support" u="1"/>
        <s v="2.To Review &gt; Backend Development |  00284 - Create order WS modules" u="1"/>
        <s v="2.To Review &gt; Backend Development | 00284  - Create order WS modules" u="1"/>
        <s v="4.To Do &gt; QA | S 00203 - QA for Make bootstrap grid match theme media widths" u="1"/>
        <s v="0.Done &gt; Frontend Development | S 00544 - Expandable buttons anchors changed in production" u="1"/>
        <s v="0.Done &gt; Alpha Bug | XS 00697 - Customer site template script is creating a 2nd &quot;Global&quot; site" u="1"/>
        <s v="4.To Do &gt; BALLPARK - Feature Planning | S 00000 - Hide Pricing Fields for Logistics, Co-Packer, and Quality roles" u="1"/>
        <s v="4.To Do &gt; M | BALLPARK - QA/UAT Support | 00000 - Hide Pricing Fields for Logistics, Co-Packer, and Quality roles" u="1"/>
        <s v="4.To Do &gt; S | BALLPARK - Feature Review | 00000 - Hide Pricing Fields for Logistics, Co-Packer, and Quality roles" u="1"/>
        <s v="0.Done &gt; Frontend Development | S 00505 - Stories categories: Not changing language" u="1"/>
        <s v="0.Done &gt; Alpha Test |  | 00299 - Alpha for HomePage is not adjusting to fit correctly on 1366x768" u="1"/>
        <s v="2.To Review &gt; Frontend Development | S | 03082 - Development for - The page was not displayed because the Request URI is too long" u="1"/>
        <s v="0.Done &gt; Feature Review | S 02126 - Review of 213 (BDT) Theme- Assets that are light blue and should be dark blue -various portal pages" u="1"/>
        <s v="5.Open &gt; BALLPARK - Development |  00000 - BALLPARK - Development Task |  00020 - BEMISCP-11 Portal Admin / Power Users" u="1"/>
        <s v="0.Done &gt; Feature Review |  01934 - Review of Import Users and Groups from AD" u="1"/>
        <s v="5.Open &gt; BALLPARK - Development | M 00000 - Search for Customer Profile Details" u="1"/>
        <s v="5.Open &gt; BALLPARK - Feature Planning |  00000 - Search for User Profile Details" u="1"/>
        <s v="4.To Do &gt; BALLPARK - Development | XS 00000 - Remove default e-mail suffix from login page" u="1"/>
        <s v="0.Done &gt; Alpha Test |  00414 - Alpha for In overview pages the banner and image below must fill in all screen size" u="1"/>
        <s v="4.To Do &gt; BALLPARK - UX | XS 00000 - Update Customer logo" u="1"/>
        <s v="5.Open &gt; BALLPARK - Feature Review | S | 00000 - Capture user info" u="1"/>
        <s v="4.To Do &gt; Feature Review |  00850 - Review of Modify default date range for shipment, release, and order screens" u="1"/>
        <s v="0.Done &gt; Feature Review |  | 01159 - Review of Style and colors" u="1"/>
        <s v="5.Open &gt; BALLPARK - UX |  00000 - BALLPARK - UX Task |  00047 - BEMISCP-11 Customer Inventory Terms" u="1"/>
        <s v="5.Open &gt; BALLPARK - UX | XS 00000 - View/Edit my User Profile" u="1"/>
        <s v="5.Open &gt; BALLPARK - UX | S 00000 - Check graphics record (to monitor order progress)" u="1"/>
        <s v="0.Done &gt; Feature Review |  | 00124 - Review of Story carrousel on homepage does not animate (zoom)" u="1"/>
        <s v="0.Done &gt; QA |  | 00699 - QA for DataSync background tasks are not being cleaned up from DB when successfully completed" u="1"/>
        <s v="0.Done &gt; Feature Review |  | 00125 - Review of Full story version 4" u="1"/>
        <s v="0.Done &gt; Alpha Test | S 02576 - Alpha for Change Requested Date Logic" u="1"/>
        <s v="5.Open &gt; BALLPARK - Subtask | S 00000 - Footer" u="1"/>
        <s v="0.Done &gt; Feature Review |  00347 - Review of Stories page without footer" u="1"/>
        <s v="0.Done &gt; QA |  | 00350 - QA for Internet Explorer Story List Text Missing" u="1"/>
        <s v="4.To Do &gt; Feature Review |  00604 - Review of Create Earnings Webcast 1Q 17 page" u="1"/>
        <s v="5.Open &gt; Backend Development | M 01536 - Update which address is checked for validity" u="1"/>
        <s v="0.Done &gt; Sub-Task | XS 00526 - Fix hero small square on overview pages for IE and Safari" u="1"/>
        <s v=" &gt; " u="1"/>
        <s v="4.To Do &gt; S | BALLPARK - UX 00000 - Design menus" u="1"/>
        <s v="4.To Do &gt; Alpha Test | S | 03133 - Alpha for Inventory Sync Timestamp issue" u="1"/>
        <s v="5.Open &gt; BALLPARK - Development |  00000 - BALLPARK - Development Task |  00033 - BEMISCP-11 Handling/communication of obsolete items &amp; part number relationships" u="1"/>
        <s v="5.Open &gt; BALLPARK - Feature Planning |  00000 -  View/Edit User Profile" u="1"/>
        <s v="5.Open &gt; BALLPARK - Feature Review |  00000 - View/Edit my User Profile" u="1"/>
        <s v="5.Open &gt; BALLPARK - Tech Planning |  00000 - View/Edit Customer Profile" u="1"/>
        <s v="0.Done &gt; Feature Review | S 02948 - Review of Performance Testing and Tunning" u="1"/>
        <s v="5.Open &gt; BALLPARK - UX |  00000 - BALLPARK - UX Feature |  00215 - Login &amp; Logout" u="1"/>
        <s v="4.To Do &gt; M | BALLPARK - Subtask | 00000 - Add ExpandAll option to Orders Summaries." u="1"/>
        <s v="5.Open &gt; BALLPARK - UX |  00000 - BALLPARK - UX Task |  00034 - BEMISCP-11 Dynamic build of field selection for building reports (SSRS)" u="1"/>
        <s v="0.Done &gt; QA |  00105 - QA for Modern tile with &quot;MORE&quot; animation" u="1"/>
        <s v="0.Done &gt; Backend Development | S 01685 - Update Search Criteria for Release" u="1"/>
        <s v="0.Done &gt; Alpha Test |  00470 - Alpha for Our History &gt; Adjust padding in map for IPhone" u="1"/>
        <s v="5.Open &gt; BALLPARK - Tech Planning |  00000 - BALLPARK - Tech Planning Task |  00048 - BEMISCP-11 Previous customer Item Number" u="1"/>
        <s v="5.Open &gt; Sub-Task | 01130 - Import from ThankQ file" u="1"/>
        <s v="0.Done &gt; Feature Review |  | 00096 - Review of Asset publisher - Simple version" u="1"/>
        <s v="5.Open &gt; BALLPARK - UX |  00000 - BALLPARK - UX Feature |  00515 - Report Definition Parsing" u="1"/>
        <s v="0.Done &gt; Alpha Test | S 01758 - Alpha for Edit Links on the User profile view are not visible with menu expanded" u="1"/>
        <s v="0.Done &gt; QA | S 00625 - QA for Orders Landing Page" u="1"/>
        <s v="4.To Do &gt; QA | S 01542 - QA for Welcome Name Banner" u="1"/>
        <s v="5.Open &gt; Backend Development | S 02913 - Update sender name in verification email xml" u="1"/>
        <s v="0.Done &gt; Frontend Development | M 01233 - Development for - 'Show More' link missing from Report description" u="1"/>
        <s v="0.Cancelled &gt; Feature Review | M 02034 - Review for217 (BDT) Theme- upload document screen- blue bar theme updates" u="1"/>
        <s v="0.Done &gt; QA | S 02872 - QA for 410 (BDT) - Change the Discovery settings in elasticsearch.yml file to use host names" u="1"/>
        <s v="4.To Do &gt; Backend Development | M 01702 - Update Shipment WS Client and mapping" u="1"/>
        <s v="4.To Do &gt; BALLPARK - Alpha Test | XS 00000 - Add behavior to concrete incubator link" u="1"/>
        <s v="0.Done &gt; Feature Review | S 01281 - Review of Orders Page - Quantity Fields Show 0 Value" u="1"/>
        <s v="4.To Do &gt; S | BALLPARK - QA/UAT Support | 00000 - Add sorting capability to Site REST API" u="1"/>
        <s v="5.Open &gt; BALLPARK - Feature Review | M 00000 - Check graphics record (to monitor order progress)" u="1"/>
        <s v="5.Open &gt; Feature Planning | M | 00482 - Coordinate steps needed to reset environments for testing." u="1"/>
        <s v="5.Open &gt; BALLPARK - Alpha Test | S | 00000 - Capture learning events" u="1"/>
        <s v="5.Open &gt; BALLPARK - QA Support | S | 00000 - Capture learning events" u="1"/>
        <s v="0.Done &gt; Sub-Task | M 00504 - Remove serviceBuilder in customer service module." u="1"/>
        <s v="0.Done &gt; QA | S 01370 - QA for Report Page- Open/Closed order status report- missing parameter" u="1"/>
        <s v="0.Done &gt; Feature Review |  01609 - Review of The calculation for the total location qty and batch lines displayed do not match  " u="1"/>
        <s v="4.To Do &gt; QA | S | 00115 - QA for Enhanced Group REST Service" u="1"/>
        <s v="0.Done &gt; Feature Review |  01653 - Review of BIT-46 Cards on Page incorrect" u="1"/>
        <s v="0.Done &gt; Feature Review | S 02409 - Review of IBB synchronization times should be in UTC timezone format" u="1"/>
        <s v="0.Done &gt; Feature Review | S 00776 - Review of Orders -  Bemis Order # (line No) should be moved below Bemis ProductID" u="1"/>
        <s v="3.Doing &gt; Sub-Task | S 00221 - Pull in data from Eurolandir XML" u="1"/>
        <s v="4.To Do &gt; QA | M 01000 - QA for List of Releases for Specific Item " u="1"/>
        <s v="3.Doing &gt; Tech Planning | S 02834 - Tech planning - PGI'ed Shipments" u="1"/>
        <s v="4.To Do &gt; Backend Development | M 00798 - Generate the HTML preview for one of the reports" u="1"/>
        <s v="0.Done &gt; Backend Development | M 02438 - Display all dates from IBB in default system timezone, not the user's time zone" u="1"/>
        <s v="5.Open &gt; BALLPARK - Development |  00000 - BALLPARK - Development Feature |  00269 - Search for Customer Profile Details" u="1"/>
        <s v="5.Open &gt; BALLPARK - Subtask | L 00000 - Filter Data by Customer Location" u="1"/>
        <s v="0.Done &gt; Feature Review |  01485 - Review of Bemis Logo Compression/Crowding" u="1"/>
        <s v="0.Done &gt; Backend Development | S 02170 - Calculate Scheduled Releases Qty based on Open releases" u="1"/>
        <s v="5.Open &gt; BALLPARK - Alpha Test |  00000 - BALLPARK - Alpha Test Feature |  00512 - Release Details" u="1"/>
        <s v="5.Open &gt; BALLPARK - QA Support |  00000 - BALLPARK - QA Support Feature |  00512 - Release Details" u="1"/>
        <s v="5.Open &gt; BALLPARK - UX |  00000 - BALLPARK - UX Feature |  00271 - Search for User Profile Details" u="1"/>
        <s v="4.To Do &gt; Sub-Task | M 00483 - Add section for &quot;cutover plan&quot; to Installation doc" u="1"/>
        <s v="4.To Do &gt; Backend Development | S 00668 - Add IBB Security Authentication to Customer WS" u="1"/>
        <s v="4.To Do &gt; M | BALLPARK - Subtask | 00000 - Códigos de Tarjeta Token no se están validando de manera correcta al realizar una transacción a terceros." u="1"/>
        <s v="5.Open &gt; Sub-Task | S 01063 - Refactor" u="1"/>
        <s v="0.Done &gt; Alpha Test | XS 00558 - Alpha for Custom 404 page" u="1"/>
        <s v="0.Done &gt; Frontend Development | M 01843 - Development for - Document Preview does not work rewrite" u="1"/>
        <s v="1.Reviewing &gt; Sub-Task | M 00924 - Automate PR Build process" u="1"/>
        <s v="5.Open &gt; BALLPARK - Feature Planning | S 00000 - Pending notifications counter" u="1"/>
        <s v="5.Open &gt; BALLPARK - Feature Planning | 00000  - " u="1"/>
        <s v="4.To Do &gt; QA | S 00157 - QA for Asset publisher filter" u="1"/>
        <s v="5.Open &gt; Sub-Task |  00105 - managing OSGI dependencies " u="1"/>
        <s v="5.Open &gt; BALLPARK - Development | S 00000 - Inventory updates from IBB" u="1"/>
        <s v="5.Open &gt; BALLPARK - Feature Planning |  00000 - Order updates from IBB" u="1"/>
        <s v="5.Open &gt; BALLPARK - Feature Review | XS 00000 - Order updates from IBB" u="1"/>
        <s v="5.Open &gt; BALLPARK - Tech Planning |  00000 - Shipment updates from IBB" u="1"/>
        <s v="5.Open &gt; BALLPARK - Tech Planning | S 00000 - Release updates from IBB" u="1"/>
        <s v="2.To Review &gt; Sub-Task | S | 00643 - Test email &quot;group&quot; with multiple emails" u="1"/>
        <s v="0.Done &gt; Feature Review |  00351 - Review of White spaces above images in story pages template 2" u="1"/>
        <s v="5.Open &gt; BALLPARK - Feature Planning |  00000 - BALLPARK - Feature Planning Task |  00038 - BEMISCP-11 Quality docs - Storage and access - KMS &amp; SAP (not until Phases 2&amp;3)" u="1"/>
        <s v="4.To Do &gt; BALLPARK - Development | XS 00000 - Investors - Contact Us" u="1"/>
        <s v="4.To Do &gt; BALLPARK - Alpha Test | XS 00000 - Country micro site subpages" u="1"/>
        <s v="4.To Do &gt; BALLPARK - Development | S 00000 - Country micro site subpages" u="1"/>
        <s v="0.Done &gt; Frontend Development | S 02963 - Development for - Forgot Password error message" u="1"/>
        <s v="5.Open &gt; BALLPARK - Developer Support | S 00000 - View Notifications" u="1"/>
        <s v="0.Done &gt; Frontend Development | S 00043 - Set up change country component" u="1"/>
        <s v="0.Done &gt; Sub-Task | M 01804 - Add section detailing rolling back a bundle" u="1"/>
        <s v="5.Open &gt; BALLPARK - Developer Support |  00000 - BALLPARK - Developer Support Task |  00095 - SMS Spec Detail" u="1"/>
        <s v="0.Done &gt; Feature Review |  | 01837 - Review of Fixes needed for View Details dropdown desktop and mobile views" u="1"/>
        <s v="5.Open &gt; BALLPARK - Feature Review |  00000 - BALLPARK - Feature Review Feature |  00256 - View Customer Profile" u="1"/>
        <s v="5.Open &gt; BALLPARK - Tech Planning |  00000 - BALLPARK - Tech Planning Feature |  00445 -  View/Edit User Profile" u="1"/>
        <s v="0.Done &gt; Alpha Test |  00339 - Alpha for Sourcing Approach" u="1"/>
        <s v="5.Open &gt; BALLPARK - Feature Review | S 00000 - Add expiration date" u="1"/>
        <s v="5.Open &gt; BALLPARK - Feature Planning | S 00000 - Login &amp; Logout" u="1"/>
        <s v="5.Open &gt; BALLPARK - Development |  00000 - BALLPARK - Development Feature |  00361 - Footer" u="1"/>
        <s v="4.To Do &gt; QA | S 01838 - QA for Fixes needed for View Details dropdown desktop and mobile views" u="1"/>
        <s v="0.Done &gt; QA | S 00973 - QA for When an order is deleted, the associated AssetEntries are not removed" u="1"/>
        <s v="4.To Do &gt; QA | S 01748 - QA for Web Content LAR needs to be updated to reflect latest changes to TemplateContextContributor" u="1"/>
        <s v="0.Done &gt; Frontend Development | M 00189 - Fix Javascript errors" u="1"/>
        <s v="5.Open &gt; BALLPARK - UX |  00000 - Login page - cookie statement" u="1"/>
        <s v="5.Open &gt; BALLPARK - Feature Planning |  00000 - User Profile Dropdown" u="1"/>
        <s v="0.Done &gt; Alpha Test | S 00027 - Alpha for Asset publisher - Simple version" u="1"/>
        <s v="4.To Do &gt; M | BALLPARK - Subtask | 00000 - Global search - not show pricing" u="1"/>
        <s v="0.Done &gt; Alpha Test |  | 00636 - Alpha for Orders - Add &quot;cust&quot; before PO label" u="1"/>
        <s v="0.Done &gt; Frontend Development | M 00231 - Products Overview Page" u="1"/>
        <s v="5.Open &gt; BALLPARK - Feature Planning |  00000 - Releases by Item" u="1"/>
        <s v="4.To Do &gt; Backend Development | M 01427 - Update 'View Details' display logic" u="1"/>
        <s v="0.Done &gt; Feature Review | S 02561 - Review of Update error logs to capture ID and field " u="1"/>
        <s v="5.Open &gt; BALLPARK - Feature Review |  00000 - BALLPARK - Feature Review Feature |  00537 - Link from Bemis Logo" u="1"/>
        <s v="4.To Do &gt; M | BALLPARK - Subtask | 00000 - Wrong amount reported in &quot;Total a debitar hoy&quot; on Step #2 (3rd party transfer)." u="1"/>
        <s v="5.Open &gt; BALLPARK - Feature Planning |  00000 - BALLPARK - Feature Planning Task |  00020 - BEMISCP-11 Portal Admin / Power Users" u="1"/>
        <s v="5.Open &gt; BALLPARK - Development | S 00000 - Pending notifications counter" u="1"/>
        <s v="0.Done &gt; Alpha Test |  01274 - Alpha for Redesign for product description display" u="1"/>
        <s v="5.Open &gt; BALLPARK - Alpha Test | S | 00000 - 494 BDT - Handle IBB NULL responses in initial data sync" u="1"/>
        <s v="5.Open &gt; BALLPARK - QA Support | S | 00000 - 494 BDT - Handle IBB NULL responses in initial data sync" u="1"/>
        <s v="0.Done &gt; QA |  00435 - QA for Global Solutions" u="1"/>
        <s v="0.Done &gt; Feature Review |  | 00345 - Review of Add behavior to Homepage links" u="1"/>
        <s v="0.Done &gt; QA | S 00126 - QA for Story carrousel on homepage does not animate (zoom)" u="1"/>
        <s v="5.Open &gt; BALLPARK - Tech Planning |  00000 - BALLPARK - Tech Planning Task |  00127 - Tech Spec Truncation" u="1"/>
        <s v="0.Done &gt; Feature Review |  | 01768 - Review of Update the Footer Content " u="1"/>
        <s v="0.Done &gt; QA |  | 00384 - QA for Reports Page" u="1"/>
        <s v="0.Done &gt; QA | S 00114 - QA for Questions Portlet" u="1"/>
        <s v="0.Done &gt; QA |  00099 - QA for Asset publisher layout" u="1"/>
        <s v="3.Doing &gt; Backend Development | 00486 - Develop Search for Orders Logic" u="1"/>
        <s v="4.To Do &gt; S | BALLPARK - Subtask | 00000 - Anchor tags not working for some pages" u="1"/>
        <s v="0.Done &gt; Alpha Test | S 02266 - Alpha for 320 (BDT) - Shipment Pg Bemis Order#/Line# Incorrect" u="1"/>
        <s v="0.Done &gt; Feature Review | S 01760 - Review of On the Customer profile page format is incorrect" u="1"/>
        <s v="0.Done &gt; Feature Review | S 02946 - Review of Consignment Inventory Whse Location/No Incorrect" u="1"/>
        <s v="0.Done &gt; Frontend Development | M 02186 - Development for - Theme test- Font spacing incorrect" u="1"/>
        <s v="4.To Do &gt; S | BALLPARK - Alpha Test | 00000 - Create Hub Admin documentation" u="1"/>
        <s v="0.Done &gt; QA | S 00769 - QA for Carrier List CRUD" u="1"/>
        <s v="0.Done &gt; QA | S 01186 - QA for Inventory updates from IBB" u="1"/>
        <s v="0.Done &gt; Alpha Test | S 00700 - Alpha for Customer site template" u="1"/>
        <s v="5.Open &gt; BALLPARK - Alpha Test |  00000 - Customer Org Hierarchy" u="1"/>
        <s v="5.Open &gt; BALLPARK - QA Support |  00000 - Customer Org Hierarchy" u="1"/>
        <s v="5.Open &gt; BALLPARK - Subtask | L | 00000 - Customer Org Hierarchy" u="1"/>
        <s v="0.Done &gt; Feature Review | S 00047 - Review of Some bugs about teams" u="1"/>
        <s v="0.Done &gt; Task | 00063 - BEMISCP-11 Select a monitoring tool for IBB web services | Due date: 8/9/16" u="1"/>
        <s v="4.To Do &gt; S | BALLPARK - Alpha Test | 00000 - Add link to View Orders in Product View for Specific Item" u="1"/>
        <s v="4.To Do &gt; M | BALLPARK - Subtask | 00000 - Notes view" u="1"/>
        <s v="5.Open &gt; BALLPARK - Tech Planning |  00000 - Remove Top Bar for Regular User" u="1"/>
        <s v="0.Done &gt; Alpha Test |  01743 - Alpha for Release Header fields do not display correctly" u="1"/>
        <s v="0.Done &gt; Feature Review |  | 00876 - Review of Order Description not wrapping correctly" u="1"/>
        <s v="0.Done &gt; QA | M 01714 - QA for BIT-159 CSR editing buyer profile " u="1"/>
        <s v="0.Done &gt; Frontend Development | S 00413 - Search function on menu bar" u="1"/>
        <s v="0.Done &gt; Feature Review | S 02268 - Review of Pull Shipment Order Information from Delivery Service" u="1"/>
        <s v="0.Done &gt; Feature Review |  | 01230 - Review of Select All and Clear All links in Location filter do not work" u="1"/>
        <s v="0.Done &gt; Task |  | 00015 - BEMISCP-11 Use Case: Workflow - Reject Shipment" u="1"/>
        <s v="0.Done &gt; Feature Review |  01630 - Review of BIT-107 Order Report URL too long " u="1"/>
        <s v="5.Open &gt; Feature Review | 00417 M - Code Review UI for filtering Orders by Location" u="1"/>
        <s v="5.Open &gt; Feature Review | M 00417 - Code Review UI for filtering Orders by Location" u="1"/>
        <s v="5.Open &gt; Tech Planning | 00412 S - Design approach for Filtering Orders by Location" u="1"/>
        <s v="5.Open &gt; Tech Planning | S 00412 - Design approach for Filtering Orders by Location" u="1"/>
        <s v="4.To Do &gt; Feature Review | S 00260 - Review of Allow patches to be source-controlled and installed into bundle by workspace" u="1"/>
        <s v="4.To Do &gt; S | BALLPARK - Developer Support 00000 - Asset publisher filter" u="1"/>
        <s v="0.Done &gt; Alpha Test | XS 00259 - Alpha for Our history page without timeline section" u="1"/>
        <s v="5.Open &gt; BALLPARK - UX |  00000 - BALLPARK - UX Feature |  00370 - Order updates from IBB" u="1"/>
        <s v="4.To Do &gt; Alpha Bug | S 00640 - Missing content-type and request body for order-ws api call" u="1"/>
        <s v="0.Done &gt; Alpha Test |  | 01285 - Alpha for 'Show More' link missing from Report description" u="1"/>
        <s v="0.Done &gt; Feature Review |  00410 - Review of Format text and add links to image description" u="1"/>
        <s v="4.To Do &gt; Alpha Test | S 00163 - Alpha for Country micro site subpages" u="1"/>
        <s v="4.To Do &gt; S | BALLPARK - Alpha Test | 00000 - Batch details in on-hand inventory" u="1"/>
        <s v="5.Open &gt; BALLPARK - Feature Review |  00000 - BALLPARK - Feature Review Task |  00038 - BEMISCP-11 Quality docs - Storage and access - KMS &amp; SAP (not until Phases 2&amp;3)" u="1"/>
        <s v="3.Doing &gt; Frontend Development | S 00181 - Management Team" u="1"/>
        <s v="4.To Do &gt; Frontend Development | S 00043 - Set up change country component" u="1"/>
        <s v="5.Open &gt; BALLPARK - Tech Planning |  00000 - BALLPARK - Tech Planning Feature |  00222 - Order Detail in Orders by Item View" u="1"/>
        <s v="0.Done &gt; QA |  00206 - QA for Management Team" u="1"/>
        <s v="0.Done &gt; QA | M 00742 - QA for Browse Customer Profile" u="1"/>
        <s v="5.Open &gt; Backend Development | 00524 - Order Status Report - Backend Dev" u="1"/>
        <s v="5.Open &gt; BALLPARK - Alpha Test |  00000 - BALLPARK - Alpha Test Feature |  00446 - View/Edit Customer Profile" u="1"/>
        <s v="5.Open &gt; BALLPARK - QA Support |  00000 - BALLPARK - QA Support Feature |  00446 - View/Edit Customer Profile" u="1"/>
        <s v="5.Open &gt; Sub-Task | M 00059 - Scrum master" u="1"/>
        <s v="0.Done &gt; QA |  01831 - QA for Update Dashboard Content" u="1"/>
        <s v="5.Open &gt; Ballpark - Demand | S | 00000 - Dummy Activity of Tools - Github" u="1"/>
        <s v="5.Open &gt; BALLPARK - Developer Support |  00000 - BALLPARK - Developer Support Feature |  00381 - Login page - cookie statement" u="1"/>
        <s v="4.To Do &gt; S | BALLPARK - QA/UAT Support | 00000 - Add version" u="1"/>
        <s v="4.To Do &gt; Frontend Development | M 00231 - Products Overview Page" u="1"/>
        <s v="5.Open &gt; BALLPARK - QA Support |  00000 - Login page - cookie statement" u="1"/>
        <s v="5.Open &gt; BALLPARK - UX |  00000 - BALLPARK - UX Feature |  00511 - Releases by Item" u="1"/>
        <s v="0.Done &gt; Alpha Test |  | 01923 - Alpha for Update search criteria on Orders Landing Page" u="1"/>
        <s v="0.Done &gt; Alpha Test | XS 01146 - Alpha for Add content for Portal dashboard landing page" u="1"/>
        <s v="4.To Do &gt; M | BALLPARK - Subtask | 00000 - Pie Charts are only displaying one column of data" u="1"/>
        <s v="0.Cancelled &gt; Backend Development | M 00616 - Generate Release report from Release Landing page" u="1"/>
        <s v="0.Done &gt; Task | 00062 - BEMISCP-11 Define WSDL for bulk data load per customer | Due date: 8/29/16" u="1"/>
        <s v="5.Open &gt; BALLPARK - UX | S 00000 - CI server setup" u="1"/>
        <s v="0.Done &gt; Feature Review |  | 00355 - Review of Building Solutions" u="1"/>
        <s v="0.Done &gt; QA | S 01393 - QA for Add documents button is inside the footer" u="1"/>
        <s v="0.Done &gt; Frontend Development | M 01945 - Development for - 218 (BDT) Theme My Company Locations Font Color" u="1"/>
        <s v="0.Done &gt; Sub-Task | M 00528 - Create POC to demonstrate UI flow" u="1"/>
        <s v="0.Done &gt; QA | S 01135 - QA for Do not show Scheduled Releases with a Confirmed Qty =  0" u="1"/>
        <s v="0.Cancelled &gt; Sub-Task | M 00525 - Display additional  metadata and columns on folder structure" u="1"/>
        <s v="06.Open &gt; UX | 00451 - Create wireframes for editing user profile" u="1"/>
        <s v="0.Done &gt; Backend Development | S 00673 - Implement Shipment as Asset" u="1"/>
        <s v="4.To Do &gt; Feature Review |  00601 - Review of Anchor tags not working for some pages" u="1"/>
        <s v="0.Done &gt; Alpha Bug | M 00669 - Password Criteria is not visible in the UI for the user" u="1"/>
        <s v="0.Done &gt; Backend Development | S 00601 - Map Customer WS data to Customer Profile/Organizations" u="1"/>
        <s v="0.Done &gt; Alpha Test |  | 01972 - Alpha for 214 (BDT)Theme test- excel logo wrong color and font spacing incorrect" u="1"/>
        <s v="0.Done &gt; QA | S 02400 - QA for View Details crowded on Desktop" u="1"/>
        <s v="4.To Do &gt; Alpha Test | S 00060 - Alpha for Events + Calendar Portlet" u="1"/>
        <s v="5.Open &gt; BALLPARK - Developer Support | S 00000 - Customer - Org - Permissions" u="1"/>
        <s v="5.Open &gt; BALLPARK - Feature Planning | XS 00000 - Customer - Org - Permissions" u="1"/>
        <s v="0.Done &gt; Alpha Test | S 02101 - Alpha for 209 (BDT) Report Page test- deleting reports in download folder" u="1"/>
        <s v="4.To Do &gt; QA |  00631 - QA for Order Detail in Orders by Item View" u="1"/>
        <s v="5.Open &gt; BALLPARK - Subtask | XS 00000 - Enable log4j debug on Bemis Dev" u="1"/>
        <s v="0.Done &gt; QA | M 01104 - QA for Left Navigation Expand / Collapse on all pages" u="1"/>
        <s v="4.To Do &gt; Backend Development | S 00012 - Integrate REST API with Liferay service layer" u="1"/>
        <s v="4.To Do &gt; Alpha Test | S 01554 - Alpha for The Company logo will not populate on Welcome page" u="1"/>
        <s v="5.Open &gt; BALLPARK - UX | XS | 00000 - User agreement - BNA" u="1"/>
        <s v="2.To Review &gt; Alpha Bug | M 00885 - Alpha Bug - Update Date format to include four digit year" u="1"/>
        <s v="2.To Review &gt; Backend Development | S 00706 - Create script to load Great Lakes Cheese LAR file" u="1"/>
        <s v="0.Done &gt; Feature Review |  | 00271 - Review of Stock Information page" u="1"/>
        <s v="0.Done &gt; Alpha Test | S 00693 - Alpha for Redirect customers to dashboard" u="1"/>
        <s v="0.Done &gt; QA | S 01651 - QA for BIT-85 Column picks disappear in report form" u="1"/>
        <s v="0.Done &gt; QA | S 02672 - QA for ORM exceptions for Customer Location data sync " u="1"/>
        <s v="4.To Do &gt; S | BALLPARK - Development 00000 - Request SSL Certificate from Cemex for new website" u="1"/>
        <s v="06.Open &gt; Alpha Test | 00388 - Verify Order By Item View" u="1"/>
        <s v="0.Done &gt; Alpha Test | M 00741 - Alpha to Browse Customer Profile" u="1"/>
        <s v="0.Done &gt; Alpha Test | M 00748 - Alpha for View/Edit User Profile" u="1"/>
        <s v="0.Done &gt; Feature Review | S 02781 - Review of 375 (BDT) - Inventory Report - URL too long error " u="1"/>
        <s v="0.Done &gt; Alpha Test | S | 03123 - Alpha for On Hand Qty displayed for completed shipment (BDT 518) CR53" u="1"/>
        <s v="5.Open &gt; BALLPARK - Feature Review |  00000 - BALLPARK - Feature Review Feature |  00330 - Logistics - Products/Items - No Pricing" u="1"/>
        <s v="5.Open &gt; QA | M 01098 - QA for Customer Org Hierarchy" u="1"/>
        <s v="0.Done &gt; QA | S 00965 - QA for Increase size limit for profile picture" u="1"/>
        <s v="06.Open &gt; Sub-Task | 00103 - Final Approval of the Products Landing Page Visual Mockup" u="1"/>
        <s v="06.Open &gt; Sub-Task | 00109 - Final Approval of the Shipment Landing Page Visual Mockup" u="1"/>
        <s v="4.To Do &gt; Frontend Development | S 00655 - Update View Customer Profile Page to Show CSR Fields" u="1"/>
        <s v="0.Done &gt; Feature Review | S 02571 - Review of 366 (BDT) - Releases page- mobile missing ship to info" u="1"/>
        <s v="4.Doing &gt; BALLPARK - Alpha Test | 00000 - Add expiration date" u="1"/>
        <s v="4.To Do &gt; BALLPARK - Alpha Test | S 00000 - Add ExpandAll option to Orders Summaries." u="1"/>
        <s v="4.To Do &gt; QA | S | 01382 - QA for All Reports from Reports Landing Page- Optional column formatting" u="1"/>
        <s v="5.Open &gt; BALLPARK - Alpha Test |  00000 - BALLPARK - Alpha Test Feature |  00374 - Shipment updates from IBB" u="1"/>
        <s v="5.Open &gt; BALLPARK - QA Support |  00000 - BALLPARK - QA Support Feature |  00374 - Shipment updates from IBB" u="1"/>
        <s v="5.Open &gt; BALLPARK - Feature Review | S 00000 - Capture user info" u="1"/>
        <s v="4.To Do &gt; S | BALLPARK - Alpha Test | 00000 -  Allow Portal Admin to adjust the date range of data synced" u="1"/>
        <s v="0.Done &gt; Feature Review | S 02581 - Review of 303 (BDT) - Releases page in page wildcard search on description" u="1"/>
        <s v="5.Open &gt; BALLPARK - Tech Planning |  00000 - BALLPARK - Tech Planning Feature |  00378 - Generate Inventory Reports" u="1"/>
        <s v="05.To Do &gt; Pull Request Review | 00387 - Review Code for Order by Item Backend" u="1"/>
        <s v="5.Open &gt; BALLPARK - Developer Support |  00000 - BALLPARK - Developer Support Feature |  00361 - Footer" u="1"/>
        <s v="5.Open &gt; BALLPARK - Developer Support |  00000 - BALLPARK - Developer Support Task |  00064 - BEMISCP-11 CSR hierarchy" u="1"/>
        <s v="5.Open &gt; BALLPARK - Developer Support | M 00000 - " u="1"/>
        <s v="5.Open &gt; BALLPARK - UX | M 00000 - Search on Landing page" u="1"/>
        <s v="0.Done &gt; Feature Review |  00983 - Review of CSR View of Customer Profile" u="1"/>
        <s v="4.To Do &gt; Feature Review | S | 00131 - Review of Add sorting capability to Site REST API" u="1"/>
        <s v="5.Open &gt; BALLPARK - Alpha Test | S | 00000 - Add support for OpenID Connect Single Sign-on" u="1"/>
        <s v="5.Open &gt; BALLPARK - QA Support | S | 00000 - Add support for OpenID Connect Single Sign-on" u="1"/>
        <s v="5.Open &gt; BALLPARK - UX |  00000 - BALLPARK - UX Task |  00050 - BEMISCP-11 Compliance reports on-time complete from SSRS" u="1"/>
        <s v="06.Open &gt; Alpha Test | 00406 - Verify Order Detail By Item View" u="1"/>
        <s v="0.Done &gt; QA | S 00369 - QA for Choose the section of the image to show" u="1"/>
        <s v="0.Cancelled &gt; Frontend Development | XS 00250 - Unified boiler plate text" u="1"/>
        <s v="2.To Review &gt; Frontend Development | M 00492 - Orders Landing Page - Frontend" u="1"/>
        <s v="0.Done &gt; QA | M 00731 - QA for Release Search" u="1"/>
        <s v="5.Open &gt; Sub-Task | M | 01091 - AccountServiceImpl.java" u="1"/>
        <s v="0.Done &gt; QA | S 00371 - QA for Services Page" u="1"/>
        <s v="0.Done &gt; QA |  00114 - QA for Questions Portlet" u="1"/>
        <s v="5.Open &gt; BALLPARK - Alpha Test | S 00000 - Schedule Line Deletes" u="1"/>
        <s v="5.Open &gt; BALLPARK - QA Support | S 00000 - Schedule Line Deletes" u="1"/>
        <s v="0.Done &gt; QA | S 02804 - QA for BIT 176 -  BOL# Incorrect for SAP Shipment" u="1"/>
        <s v="0.Done &gt; Task | S 00015 - BEMISCP-11 Use Case: Workflow - Reject Shipment" u="1"/>
        <s v="4.To Do &gt; Alpha Test | S 00067 - Alpha for Modern tile with &quot;MORE&quot; animation" u="1"/>
        <s v="4.To Do &gt; XS | BALLPARK - Planning 00000 - Modern tile with &quot;MORE&quot; animation" u="1"/>
        <s v="0.Done &gt; Backend Development | M 01691 - Replicate Order Sync refactoring for Shipment" u="1"/>
        <s v="0.Done &gt; Feature Review | S 02952 - Review of 470 (BDT) Updates to Consignment logic - Completed Shipments Sub-page shipped qty mismatched" u="1"/>
        <s v="0.Done &gt; Feature Review |  01628 - Review of BIT-129 Invoice Report Field" u="1"/>
        <s v="0.Done &gt; Backend Development | M 00543 - Implement Search for custom order fields" u="1"/>
        <s v="5.Open &gt; BALLPARK - Alpha Test |  00000 - BALLPARK - Alpha Test Feature |  00275 - Products / Items - Status Filters" u="1"/>
        <s v="5.Open &gt; BALLPARK - QA Support |  00000 - BALLPARK - QA Support Feature |  00275 - Products / Items - Status Filters" u="1"/>
        <s v="5.Open &gt; BALLPARK - Feature Planning |  00000 - BALLPARK - Feature Planning Feature |  00110 - Buyer - Show Expanded Shipment View" u="1"/>
        <s v="0.Done &gt; QA |  00154 - QA for Adjust homepage layout in different screen resolutions" u="1"/>
        <s v="0.Done &gt; Feature Review |  | 00106 - Review of Full story version 2" u="1"/>
        <s v="0.Done &gt; Frontend Development | M 01038 - Tablet Documents View and Navigation" u="1"/>
        <s v="5.Open &gt; BALLPARK - Developer Support |  00000 - BALLPARK - Developer Support Feature |  00515 - Report Definition Parsing" u="1"/>
        <s v="5.Open &gt; BALLPARK - Subtask | M 00000 - QA Deployment Documentation" u="1"/>
        <s v="5.Open &gt; BALLPARK - UX | XS 00000 - BALLPARK - UX Feature |  00308 - Customer - Org - Permissions" u="1"/>
        <s v="0.Done &gt; Backend Development | S 01547 - Evaluate &amp; fix wrong calculation (for AGE) in some Inventory records" u="1"/>
        <s v="2.To Review &gt; Backend Development | S 01547 - Evaluate &amp; fix wrong calculation (for AGE) in some Inventory records" u="1"/>
        <s v="0.Done &gt; QA |  01532 - QA for Missing Address should be empty" u="1"/>
        <s v="0.Done &gt; QA | S 00091 - QA for Place remaining Webcontents on Homepage" u="1"/>
        <s v="05.To Do &gt; Tech Planning | 00485 - Design Search Orders" u="1"/>
        <s v="5.Open &gt; BALLPARK - Development | XS | 00000 - Fix Gradle theme build " u="1"/>
        <s v="0.Cancelled &gt; Alpha Test | S 01074 - Alpha for Theme display in Bemis QA is not correct" u="1"/>
        <s v="0.Done &gt; Alpha Test | S 00041 - Alpha for Update subtask when parent update some fields" u="1"/>
        <s v="5.Open &gt; BALLPARK - Alpha Test |  00000 - BALLPARK - Alpha Test Feature |  00536 - Remove Top Bar for Regular User" u="1"/>
        <s v="5.Open &gt; BALLPARK - QA Support |  00000 - BALLPARK - QA Support Feature |  00536 - Remove Top Bar for Regular User" u="1"/>
        <s v="0.Done &gt; QA | M 01175 - QA for Footer" u="1"/>
        <s v="5.Open &gt; BALLPARK - Alpha Test | M 00000 - Source System Deletes" u="1"/>
        <s v="5.Open &gt; BALLPARK - QA Support | S 00000 - Source System Deletes" u="1"/>
        <s v="3.Doing &gt; Ballpark - Demand | S | 00000 - Dummy Activity of Liferay Workspace Maintenance and Improvements" u="1"/>
        <s v="4.To Do &gt; QA | S 00206 - QA for Management Team" u="1"/>
        <s v="4.To Do &gt; S | BALLPARK - Feature Review | 00000 - Capture learning events" u="1"/>
        <s v="4.To Do &gt; S | BALLPARK - QA/UAT Support | 00000 - Capture learning events" u="1"/>
        <s v="5.Open &gt; Frontend Development | S 01578 - Create user-friendly error page" u="1"/>
        <s v="5.Open &gt; BALLPARK - UX |  00000 - BALLPARK - UX Task |  00126 - Sales Order Status" u="1"/>
        <s v="0.Done &gt; QA |  01515 - QA for Customer Address does not display on Customer Profile" u="1"/>
        <s v="5.Open &gt; BALLPARK - Alpha Test | S 00000 - Update Scheduled Releases data fields to allow for decimals " u="1"/>
        <s v="5.Open &gt; BALLPARK - Developer Support | S 00000 - Update On Hand Inv data fields to allow for decimals " u="1"/>
        <s v="5.Open &gt; BALLPARK - QA Support | S 00000 - Update Scheduled Releases data fields to allow for decimals " u="1"/>
        <s v="5.Open &gt; BALLPARK - Tech Planning | S 00000 - Release Report" u="1"/>
        <s v="4.To Do &gt; Alpha Test | S 01638 - Alpha for User Agreement Link " u="1"/>
        <s v="3.Doing &gt; Backend Development | S | 03046 - Fix caching of orders" u="1"/>
        <s v="0.Done &gt; Alpha Test |  | 01808 - Alpha for Report menu categories should be alphabetical" u="1"/>
        <s v="4.To Do &gt; Tech Planning | S | 00093 - Expiration Date - Tech Planning" u="1"/>
        <s v="4.To Do &gt; S | BALLPARK - Alpha Test | 00000 - Report Definition Parsing" u="1"/>
        <s v="5.Open &gt; BALLPARK - Alpha Test |  00000 - BALLPARK - Alpha Test Feature |  00511 - Releases by Item" u="1"/>
        <s v="5.Open &gt; BALLPARK - QA Support |  00000 - BALLPARK - QA Support Feature |  00511 - Releases by Item" u="1"/>
        <s v="5.Open &gt; BALLPARK - Feature Review |  00000 - BALLPARK - Feature Review Feature |  00265 - As a buyer, I can see Pending Shipment Quantity for a specific item, so that I know how much product to expect" u="1"/>
        <s v="0.Cancelled &gt; Frontend Development | XS 00527 - All links must be red" u="1"/>
        <s v="4.To Do &gt; BALLPARK - Tech Planning | M 00000 - Performance Testing and Tunning" u="1"/>
        <s v="01.Done &gt; Sub-Task | 00150 - Approve customer hierarchy filter wireframe" u="1"/>
        <s v="4.To Do &gt; S | BALLPARK - Feature Review 00000 - Asset publisher - Simple version" u="1"/>
        <s v="4.To Do &gt; S | BALLPARK - QA/UAT Support 00000 - Asset publisher - Simple version" u="1"/>
        <s v="0.Done &gt; Backend Development | S 00438 - Create stubs module for Customer Profile updates" u="1"/>
        <s v="0.Done &gt; Alpha Test | S 02534 - Alpha for Add Google Analytics to the Customer Portal Sites" u="1"/>
        <s v="5.Open &gt; BALLPARK - Feature Planning |  00000 - BALLPARK - Feature Planning Feature |  00215 - Login &amp; Logout" u="1"/>
        <s v="0.Done &gt; QA | S 02755 - QA for 434-GLC Release Missing" u="1"/>
        <s v="5.Open &gt; BALLPARK - Alpha Test Feature |  00361 - Footer | M 00000 - " u="1"/>
        <s v="5.Open &gt; BALLPARK - QA Support Feature |  00361 - Footer | M 00000 - " u="1"/>
        <s v="5.Open &gt; BALLPARK - UX Feature |  00215 - Login &amp; Logout | M 00000 - " u="1"/>
        <s v="5.Open &gt; BALLPARK - UX Feature |  00513 - Release Search | M 00000 - " u="1"/>
        <s v="5.Open &gt; BALLPARK - UX Feature |  00514 - Release Report | M 00000 - " u="1"/>
        <s v="5.Open &gt; BALLPARK - Subtask | M 00000 - Import Users and Groups from AD" u="1"/>
        <s v="3.Doing &gt; Tech Planning | 00441 M - Review interfacing with Bemis Order WS" u="1"/>
        <s v="3.Doing &gt; Tech Planning | M 00441 - Review interfacing with Bemis Order WS" u="1"/>
        <s v="5.Open &gt; BALLPARK - Feature Review | S 00000 - Welcome screen / landing page" u="1"/>
        <s v="5.Open &gt; QA | M 01722 - QA for Update Report Link on the Orders Landing Page" u="1"/>
        <s v="0.Done &gt; Alpha Test | S 02849 - Alpha for Add a test user to the deployment scripts" u="1"/>
        <s v="0.Done &gt; Sub-Task | M 00236 - View the IBB fields associated with a company profile" u="1"/>
        <s v="5.Open &gt; BALLPARK - Development |  00000 - BALLPARK - Development Task |  00085 - Prebill Inquiry" u="1"/>
        <s v="4.To Do &gt; QA | S 00900 - QA for Customer - Org - Permissions" u="1"/>
        <s v="5.Open &gt; BALLPARK - Developer Support | XS 00000 - Carrier List CRUD" u="1"/>
        <s v="5.Open &gt; Frontend Development | XS 00197 - Adjust company profile page" u="1"/>
        <s v="0.Done &gt; QA | S 01806 - QA for BIT-136 Importing Orgs from UAT generates exception" u="1"/>
        <s v="5.Open &gt; BALLPARK - Tech Planning |  00000 - BALLPARK - Tech Planning Task |  00035 - BEMISCP-11 Notifications - Timelines, triggers, messages, templates, internal vs email" u="1"/>
        <s v="5.Open &gt; BALLPARK - QA Support | S 00000 - Orders Landing Page" u="1"/>
        <s v="5.Open &gt; BALLPARK - Subtask | L 00000 - Shipments Landing Page" u="1"/>
        <s v="5.Open &gt; BALLPARK - UX |  00000 - Buyer - Reports Landing Page" u="1"/>
        <s v="0.Done &gt; Alpha Test |  00301 - Alpha for Products + Service &gt; Trading" u="1"/>
        <s v="0.Done &gt; Alpha Test | S 00635 - Alpha for Orders - Move view details link below order Date" u="1"/>
        <s v="2.To Review &gt; Backend Development | S | 03047 - Create System Setting Configuration to simplify AD Group name changes" u="1"/>
        <s v="5.Open &gt; BALLPARK - Tech Planning | 00000  - " u="1"/>
        <s v="4.Doing &gt; BALLPARK - Feature Review | 00000 - SDLC Documentation" u="1"/>
        <s v="0.Done &gt; Task | S 00054 - BEMISCP-11 Workflow - COC, COAs upload to portal - Quality related" u="1"/>
        <s v="5.Open &gt; BALLPARK - UX |  00000 - BALLPARK - UX Task |  00048 - BEMISCP-11 Previous customer Item Number" u="1"/>
        <s v="0.Done &gt; QA | S 00781 - QA for Orders - Move view details link below order Date" u="1"/>
        <s v="0.Cancelled &gt; Sub-Task |  00131 - Final Approval of the Item Detail Page for IBB data fields" u="1"/>
        <s v="0.Done &gt; Alpha Test |  | 01956 - Alpha for Keep CSR on Control Panel View when navigating to customer sites  " u="1"/>
        <s v="0.Done &gt; Backend Development | XS 00803 - Update mock-server with latest data from IBB" u="1"/>
        <s v="0.Done &gt; Feature Review | S 02527 - Review of 270 (BDT) - Release page missing info for Jel Sert" u="1"/>
        <s v="2.To Review &gt; Sub-Task | S 00857 - Add methods to get a Customer Location's display name and whether or not it's a parent" u="1"/>
        <s v="5.Open &gt; Sub-Task | M | 01096 - ThirdPartyTransferController.java" u="1"/>
        <s v="0.Done &gt; Tech Planning | L 00433 - Design Order Inventory DM/Services" u="1"/>
        <s v="0.Done &gt; Backend Development | M | 00883 - Add Completed Shipments page for an order" u="1"/>
        <s v="0.Done &gt; Frontend Development | M 01424 - Development for -Cancel button on Locations filter does not cancel" u="1"/>
        <s v="2.To Review &gt; Sub-Task | 00290 M - Define User Profile WADL" u="1"/>
        <s v="2.To Review &gt; Sub-Task | M 00290 - Define User Profile WADL" u="1"/>
        <s v="5.Open &gt; BALLPARK - Feature Planning | S | 00000 - Source System Deletes - CR50 and CR51" u="1"/>
        <s v="0.Done &gt; Alpha Test |  | 01286 - Alpha for Optional fields not correctly formatted or are missing in open and closed order report" u="1"/>
        <s v="4.To Do &gt; S | BALLPARK - Alpha Test | 00000 - As a Sales Exec, I can view a list of customers and select one or more, so that I can selectively view information pertaining to a specific customer or sub-organization within the customer " u="1"/>
        <s v="0.Done &gt; QA | S 01300 - QA for Optional fields not correctly formatted or are missing in open and closed order report" u="1"/>
        <s v="5.Open &gt; BALLPARK - UX |  00000 - Releases by Item" u="1"/>
        <s v="0.Done &gt; QA | M 00740 - QA for User Profile Dropdown" u="1"/>
        <s v="0.Done &gt; QA | S 01372 - QA for Fix sort order column names" u="1"/>
        <s v="0.Done &gt; Feature Review |  | 00093 - Review of Country Selection content" u="1"/>
        <s v="3.Doing &gt; Backend Development | S 00564 - Update DL folder structure to match new requirements" u="1"/>
        <s v="5.Open &gt; BALLPARK - Alpha Test | S | 00000 - BDT 493 - Consignment Delivery Invoice Missing " u="1"/>
        <s v="5.Open &gt; BALLPARK - QA Support | S | 00000 - BDT 493 - Consignment Delivery Invoice Missing " u="1"/>
        <s v="4.To Do &gt; S | BALLPARK - Feature Review | 00000 - Add support for OpenID Connect Single Sign-on" u="1"/>
        <s v="4.To Do &gt; S | BALLPARK - QA/UAT Support | 00000 - Add support for OpenID Connect Single Sign-on" u="1"/>
        <s v="0.Done &gt; Feature Review |  | 01282 - Review of My Locations navigation on Mobile view is not working" u="1"/>
        <s v="0.Done &gt; Feature Review | S 00874 - Review of Orders Page - Marshal Orders with NULL Statuses Displayed" u="1"/>
        <s v="4.To Do &gt; QA | S 02979 - QA for BDT 483- Forgot Password error message" u="1"/>
        <s v="4.To Do &gt; S | BALLPARK - Developer Support 00000 - Setup LCS activation" u="1"/>
        <s v="0.Done &gt; Feature Planning | M 00382 - Feature Planning - Reports Landing Page" u="1"/>
        <s v="0.Done &gt; QA | XS 01171 - QA for Add content for Portal dashboard landing page" u="1"/>
        <s v="0.Done &gt; Alpha Test |  | 00459 - Alpha for Media &gt; Overview" u="1"/>
        <s v="0.Done &gt; Alpha Test | S 00262 - Alpha for Products Overview" u="1"/>
        <s v="0.Done &gt; Sub-Task | M 00732 - Update liferay bundle to DE fix-pack 7" u="1"/>
        <s v="5.Open &gt; BALLPARK - Developer Support | S 00000 - Welcome screen / landing page" u="1"/>
        <s v="5.Open &gt; Feature Planning | 00476 - Discuss source of SoldTo/ShipTo Relationship mapping" u="1"/>
        <s v="3.Doing &gt; Backend Development | S 01530 - Evaluate records not showing up in completed shipments" u="1"/>
        <s v="0.Done &gt; Frontend Development | XS 00545 - Investors &gt; Overview &gt; Calendar + Events - Fix links to pages" u="1"/>
        <s v="0.Done &gt; QA | S 01735 - QA for BIT-46 Cards on Page incorrect" u="1"/>
        <s v="0.Done &gt; QA |  | 01811 - QA for Duplicate fields displayed on the Completed Shipments tab" u="1"/>
        <s v="0.Done &gt; Alpha Test | S 02480 - Alpha for 321 (BDT) - Update the Shipments to use a field on Delivery vs. from Orders" u="1"/>
        <s v="4.To Do &gt; XS | BALLPARK - UX | 00000 - View Orders by PO" u="1"/>
        <s v="5.Open &gt; Sub-Task | S 01031 - Fix the paragraph's margins for better view" u="1"/>
        <s v="0.Done &gt; QA |  | 01370 - QA for Report Page- Open/Closed order status report- missing parameter" u="1"/>
        <s v="5.Open &gt; Alpha Test | 00428 XS - Verify UI support for linking Number Quantity to Inventory Page" u="1"/>
        <s v="5.Open &gt; Alpha Test | XS 00428 - Verify UI support for linking Number Quantity to Inventory Page" u="1"/>
        <s v="3.To Review &gt; Frontend Development | S | 03182 - Development for - Menu open after navigation on Tablet" u="1"/>
        <s v="0.Done &gt; Backend Development | S 01516 - Change wording for fields in the Report Generation Request window" u="1"/>
        <s v="5.Open &gt; BALLPARK - UX | S 00000 - Browser compatibility" u="1"/>
        <s v="5.Open &gt; Sub-Task | M 01099 - UserLiferayServiceImpl.java" u="1"/>
        <s v="5.Open &gt; BALLPARK - UX | S 00000 - Manage DL folder &amp; files" u="1"/>
        <s v="4.To Do &gt; Sub-Task | M 00288 - Define WADL for IBB shipment web services" u="1"/>
        <s v="06.Open &gt; Pull Request Review | 00417 - Code Review UI for filtering Orders by Location" u="1"/>
        <s v="3.Doing &gt; Backend Development | M 01664 - Update Report Link on the Orders Landing Page" u="1"/>
        <s v="5.Open &gt; BALLPARK - Developer Support Feature |  00214 - View Notifications | M 00000 - " u="1"/>
        <s v="5.Open &gt; BALLPARK - Development Feature |  00270 - Browse Customer Profiles | M 00000 - " u="1"/>
        <s v="5.Open &gt; BALLPARK - Development Feature |  00447 - Search Customer Profiles | M 00000 - " u="1"/>
        <s v="5.Open &gt; BALLPARK - Development Feature |  00520 - Release updates from IBB | M 00000 - " u="1"/>
        <s v="5.Open &gt; BALLPARK - Feature Planning Feature |  00272 - Browse User Profile | M 00000 - " u="1"/>
        <s v="5.Open &gt; BALLPARK - Feature Review Feature |  00297 - Browser compatibility | M 00000 - " u="1"/>
        <s v="5.Open &gt; BALLPARK - Tech Planning Feature |  00207 - Populate User Profiles | M 00000 - " u="1"/>
        <s v="5.Open &gt; BALLPARK - Tech Planning Feature |  00363 - Map AD Groups to Roles | M 00000 - " u="1"/>
        <s v="5.Open &gt; BALLPARK - UX |  00000 - BALLPARK - UX Feature |  00375 - Buyer - Reports Landing Page" u="1"/>
        <s v="5.Open &gt; BALLPARK - Tech Planning | S 00000 - On the Child Customer profile page format is incorrect" u="1"/>
        <s v="5.Open &gt; BALLPARK - Feature Review |  00000 - BALLPARK - Feature Review Task |  00235 - IBB Request Log" u="1"/>
        <s v="4.To Do &gt; BALLPARK - Developer Support | S 00000 - Customer - Org - Permissions" u="1"/>
        <s v="4.To Do &gt; BALLPARK - Feature Planning | XS 00000 - Customer - Org - Permissions" u="1"/>
        <s v="4.To Do &gt; S | BALLPARK - Feature Review | 00000 - Pending notifications counter" u="1"/>
        <s v="4.To Do &gt; S | BALLPARK - QA/UAT Support | 00000 - Pending notifications counter" u="1"/>
        <s v="4.To Do &gt; QA |  00625 - QA for Orders Landing Page" u="1"/>
        <s v="4.Doing &gt; Tech Planning | S | 00118 - Tech Planning for Implement Celsus sync" u="1"/>
        <s v="2.To Review &gt; Sub-Task | XS 00841 - Upgrade Gradle Plugin to fix theme build issue" u="1"/>
        <s v="0.Done &gt; Alpha Test |  01781 - Alpha for Fixes needed for View Details dropdown desktop and mobile views" u="1"/>
        <s v="5.Open &gt; BALLPARK - Feature Review |  00000 - BALLPARK - Feature Review Feature |  00512 - Release Details" u="1"/>
        <s v="4.To Do &gt; XS | BALLPARK - UX | 00000 - Create/edit Order Note" u="1"/>
        <s v="5.Open &gt; BALLPARK - Development | S 00000 - Update orders data fields to allow for decimals " u="1"/>
        <s v="0.Done &gt; Feature Review |  | 01911 - Review of Refactor Inventory Sync/WS Classes for data refresh calls." u="1"/>
        <s v="5.Open &gt; BALLPARK - Alpha Test |  00000 - BALLPARK - Alpha Test Task |  00045 - BEMISCP-11 Docs - BOL (SSRS - Can provide a copy of the BOL)" u="1"/>
        <s v="5.Open &gt; BALLPARK - QA Support |  00000 - BALLPARK - QA Support Task |  00045 - BEMISCP-11 Docs - BOL (SSRS - Can provide a copy of the BOL)" u="1"/>
        <s v="4.To Do &gt; UAT Support | 00000 - BALLPARK OF UAT Support" u="1"/>
        <s v="2.To Review &gt; Sub-Task | S 00550 - Set up Bemis' smtp server" u="1"/>
        <s v="2.To Review &gt; Backend Development | S | 03135 - Update ShipTo Filter" u="1"/>
        <s v="4.To Do &gt; S | BALLPARK - Feature Review | 00000 - Poly Orders missing in portal" u="1"/>
        <s v="4.To Do &gt; S | BALLPARK - QA/UAT Support | 00000 - Poly Orders missing in portal" u="1"/>
        <s v="0.Done &gt; Feature Review |  | 01734 - Review of BIT-159 Create Access Path for CSRs to Customer and User Profiles" u="1"/>
        <s v="5.Open &gt; BALLPARK - Alpha Test | S 00000 - Add version" u="1"/>
        <s v="5.Open &gt; BALLPARK - QA Support | S 00000 - Add version" u="1"/>
        <s v="4.Doing &gt; BALLPARK - Developer Support | 00000 - Add SCORM support" u="1"/>
        <s v="5.Open &gt; BALLPARK - Subtask | S 00000 - Change country menu cut off vertically" u="1"/>
        <s v="4.To Do &gt; QA | S 02866 - QA for ID 4191/4190 Update the CSR permissions to be organization based" u="1"/>
        <s v="0.Done &gt; Task |  | 00018 - BEMISCP-11 Quality - Credit Status (TBD system, not in IBB - Ruth Checking)" u="1"/>
        <s v="0.Done &gt; Alpha Test | XS 00918 - Alpha for Increase size limit for profile picture" u="1"/>
        <s v="0.Done &gt; QA | S 00838 - QA for Two Factor Authentication - Verification Code Error" u="1"/>
        <s v="0.Done &gt; Frontend Development | M 01075 - Update fields on On Hand Inventory View to show decimals" u="1"/>
        <s v="0.Done &gt; Feature Review | S 01797 - Review of Duplicate fields displayed on the Completed Shipments tab" u="1"/>
        <s v="5.Open &gt; BALLPARK - Alpha Test |  00000 - WS Commons" u="1"/>
        <s v="5.Open &gt; Ballpark - Dummy Feature | S 00000 - Liferay Workspace Maintenance and Improvements" u="1"/>
        <s v="5.Open &gt; BALLPARK - Feature Planning |  00000 - BALLPARK - Feature Planning Feature |  00341 - User agreement - BNA" u="1"/>
        <s v="0.Done &gt; Feature Review |  | 01101 - Review of Refactor IBB Authentication" u="1"/>
        <s v="5.Open &gt; Sub-Task | M | 01908 - QA for Remove Buyer Access to edit display settings" u="1"/>
        <s v="2.To Review &gt; Backend Development | M | 02984 - Source System Deletes/Add entries based on IBB ActiveCode" u="1"/>
        <s v="0.Done &gt; Frontend Development | XS 00464 - Investors &gt; Overview - Link &quot;Board of Directors&quot; redirect to page, but display the content out of screen" u="1"/>
        <s v="0.Done &gt; Frontend Development | S 00628 - Develop User Profile dropdown" u="1"/>
        <s v="3.Doing &gt; Frontend Development | M 00064 - Show full story on media center" u="1"/>
        <s v="5.Open &gt; BALLPARK - Feature Review | S 00000 - Finalize deployment scripts" u="1"/>
        <s v="5.Open &gt; BALLPARK - Feature Review |  00000 - BALLPARK - Feature Review Task |  00090 - Cookies in Liferay Portal" u="1"/>
        <s v="4.To Do &gt; Sub-Task | M 00051 - Provide files to be migrated" u="1"/>
        <s v="5.Open &gt; BALLPARK - Tech Planning |  00000 - BALLPARK - Tech Planning Task |  00064 - BEMISCP-11 CSR hierarchy" u="1"/>
        <s v="0.Done &gt; QA | S 01542 - QA for Welcome Name Banner" u="1"/>
        <s v="5.Open &gt; Feature Planning | 00431 - Feature planning for Search Orders" u="1"/>
        <s v="0.Done &gt; Frontend Development | S 00039 - Recreate the more effect" u="1"/>
        <s v="5.Open &gt; BALLPARK - Feature Review | S 00000 - Create and assign customer Roles" u="1"/>
        <s v="0.Done &gt; Alpha Test | S 02476 - Alpha for Order and Release Duplicate Exceptions  " u="1"/>
        <s v="4.To Do &gt; QA | S 01300 - QA for Optional fields not correctly formatted or are missing in open and closed order report" u="1"/>
        <s v="4.To Do &gt; UX | 00451 - View/Edit User Profile - UX" u="1"/>
        <s v="5.Open &gt; BALLPARK - Alpha Test |  00000 - BALLPARK - Alpha Test Feature |  00286 - Global search" u="1"/>
        <s v="5.Open &gt; BALLPARK - QA Support |  00000 - BALLPARK - QA Support Feature |  00286 - Global search" u="1"/>
        <s v="5.Open &gt; BALLPARK - Development | S 00000 - Update On Hand Inv data fields to allow for decimals " u="1"/>
        <s v="5.Open &gt; BALLPARK - Feature Planning | S 00000 - Update orders data fields to allow for decimals " u="1"/>
        <s v="5.Open &gt; BALLPARK - Feature Review | S 00000 - Update Releases data fields to allow for decimals " u="1"/>
        <s v="5.Open &gt; BALLPARK - Tech Planning | S 00000 - Update Shipments data fields to allow for decimals " u="1"/>
        <s v="0.Done &gt; Task | S 00032 - BEMISCP-11 Disable access (showing links) to webcenter and solutioncenter" u="1"/>
        <s v="5.Open &gt; BALLPARK - Development | S 00000 - Release Report" u="1"/>
        <s v="03.To Review &gt; Sub-Task | 00293 - Define Customer Hierarchy WADL" u="1"/>
        <s v="0.Done &gt; Alpha Test | S 02469 - Alpha for 331 (BDT) Time Zone Clarification" u="1"/>
        <s v="4.To Do &gt; S | BALLPARK - Development | 00000 - Order Detail in Orders by PO" u="1"/>
        <s v="0.Done &gt; Feature Review |  | 00447 - Review of Careers &gt; Locations and Functions" u="1"/>
        <s v="5.Open &gt; BALLPARK - UX |  00000 - BALLPARK - UX Feature |  00341 - User agreement - BNA" u="1"/>
        <s v="4.To Do &gt; QA | S 00967 - QA for Logon with incorrect password doesn't fail immediately with 2FA enabled" u="1"/>
        <s v="5.Open &gt; Tech Planning | 00000 - BALLPARK OF Tech Planning" u="1"/>
        <s v="4.To Do &gt; S | BALLPARK - Planning 00000 - Asset publisher - Simple version" u="1"/>
        <s v="0.Done &gt; Feature Review |  01097 - Review of Add open condition to Search Orders" u="1"/>
        <s v="5.Open &gt; BALLPARK - Tech Planning |  00000 - Buyer - Show Expanded Shipment View" u="1"/>
        <s v="0.Done &gt; Sub-Task | S 00129 - Final Approval of the Orders Landing Page for IBB data fields" u="1"/>
        <s v="5.Open &gt; BALLPARK - Feature Review Feature |  00296 - Mobile compatibility &amp; responsive design | M 00000 - " u="1"/>
        <s v="0.Cancelled &gt; Backend Development | S 00648 - Update migration logic to reflect latest customer data mapping" u="1"/>
        <s v="3.Doing &gt; Frontend Development | XS 00641 - Update User Profile Dropdown font and wording based on latest mockup" u="1"/>
        <s v="5.Open &gt; BALLPARK - Development |  00000 - BALLPARK - Development Feature |  00367 - Welcome screen / landing page" u="1"/>
        <s v="5.Open &gt; BALLPARK - Feature Planning |  00000 - BALLPARK - Feature Planning Feature |  00221 - Orders Landing Page" u="1"/>
        <s v="5.Open &gt; BALLPARK - Developer Support |  00000 - BALLPARK - Developer Support Task |  00075 - Customer Portal and Make-to-Stock (MTS) | Due Date: 8/12/16" u="1"/>
        <s v="0.Done &gt; Feature Review |  | 02011 - Review of Total On Hand Qty should include UOM  " u="1"/>
        <s v="3.Doing &gt; Backend Development | M | 00075 - Implement Group Version" u="1"/>
        <s v="0.Done &gt; QA | S 01225 - QA for User Customer Name (Employer) is incorrect" u="1"/>
        <s v="0.Cancelled &gt; Sub-Task |  00169 - Prototyping of the fields needed for customer inquiry / search" u="1"/>
        <s v="0.Done &gt; Feature Review |  | 01962 - Review of BIT-154 User Agreement Link does not display for Buyers" u="1"/>
        <s v="5.Open &gt; BALLPARK - Developer Support | S 00000 - Update Completed Shipments data fields to allow for decimals " u="1"/>
        <s v="5.Open &gt; BALLPARK - Feature Planning |  00000 - BALLPARK - Feature Planning Feature |  00247 - Download - report link" u="1"/>
        <s v="5.Open &gt; BALLPARK - UX |  00000 - BALLPARK - UX Task |  00038 - BEMISCP-11 Quality docs - Storage and access - KMS &amp; SAP (not until Phases 2&amp;3)" u="1"/>
        <s v="5.Open &gt; BALLPARK - Feature Planning |  00000 - BALLPARK - Feature Planning Task |  00037 - BEMISCP-11 Entitlements - Proc Mgr - Negotiations - CRM" u="1"/>
        <s v="5.Open &gt; BALLPARK - Feature Planning |  00000 - Filter Orders by user Locations" u="1"/>
        <s v="5.Open &gt; BALLPARK - Subtask | S 00000 - Left Navigation Expand / Collapse on all pages" u="1"/>
        <s v="4.To Do &gt; S | BALLPARK - Feature Review | 00000 - Sales Rep - only sees orgs based on access" u="1"/>
        <s v="4.To Do &gt; S | BALLPARK - QA/UAT Support | 00000 - Sales Rep - only sees orgs based on access" u="1"/>
        <s v="5.Open &gt; BALLPARK - UX | S 00000 - Buyer - Reports Landing Page" u="1"/>
        <s v="2.To Review &gt; Alpha Bug | XS 00671 - Missing portlet for AssetRender" u="1"/>
        <s v="0.Done &gt; QA | S 02444 - QA for 284 (BDT) - Scheduled Releases Sub-Pg cards missing " u="1"/>
        <s v="0.Done &gt; Alpha Test | S 01356 - Alpha for Report Landing Page- Open Order Status Report- remove parameters from selection screen" u="1"/>
        <s v="0.Done &gt; Feature Review | XS 02199 - Review of 247 (BDT) - Inventory Delete Functionality - Old Inventory data showing on Screen" u="1"/>
        <s v="0.Done &gt; Feature Review |  | 01399 - Review of Report Time not correct" u="1"/>
        <s v="5.Open &gt; Sub-Task | 00288 M - Define WADL for IBB shipment web services" u="1"/>
        <s v="5.Open &gt; Sub-Task | M 00288 - Define WADL for IBB shipment web services" u="1"/>
        <s v="0.Done &gt; Backend Development | M 00551 - Create Shipment WS modules" u="1"/>
        <s v="0.Done &gt; Frontend Development | M 02190 - Development for - Orders page- iphone view details UOM Confirmed qtty crowding" u="1"/>
        <s v="4.To Do &gt; QA |  00769 - QA for Carrier List CRUD" u="1"/>
        <s v="5.Open &gt; BALLPARK - UX | S 00000 - Release Report" u="1"/>
        <s v="4.To Do &gt; Alpha Bug | XS 01100 - Alpha Bug - Minor UI issues observed" u="1"/>
        <s v="0.Done &gt; QA |  | 01629 - QA for BIT-129 Invoice Report Field" u="1"/>
        <s v="0.Done &gt; Backend Development |  | 00012 - Create scripts to perform Taskboard configurations" u="1"/>
        <s v="0.Done &gt; Backend Development | 00078 - Assign Migrated Users to Customer Orgs" u="1"/>
        <s v="5.Open &gt; BALLPARK - Alpha Test | S 00000 - Update Releases data fields to allow for decimals " u="1"/>
        <s v="5.Open &gt; BALLPARK - QA Support | S 00000 - Update Releases data fields to allow for decimals " u="1"/>
        <s v="0.Done &gt; Alpha Test |  | 01927 - Alpha for BIT-49 Ship To Filter Name &amp; Address Info Missing in Portal" u="1"/>
        <s v="5.Open &gt; BALLPARK - Feature Planning |  00000 - BALLPARK - Feature Planning Task |  00025 - BEMISCP-11 Consignment - Make and Hold Aging" u="1"/>
        <s v="5.Open &gt; Sub-Task | S 00105 - managing OSGI dependencies " u="1"/>
        <s v="3.Doing &gt; Tech Planning | M 01673 - Tech Planning - Data Sync Changes - Inventory " u="1"/>
        <s v="4.To Do &gt; Alpha Test | S 00259 - Alpha for Our history page without timeline section" u="1"/>
        <s v="4.To Do &gt; BALLPARK - Alpha Test | XS 00000 - Our story page without timeline section" u="1"/>
        <s v="4.To Do &gt; BALLPARK - Development | S 00000 - Our story page without timeline section" u="1"/>
        <s v="0.Done &gt; Feature Review |  | 01111 - Review of Checkboxes for Locations in filter do not show " u="1"/>
        <s v="5.Open &gt; BALLPARK - Alpha Test |  00000 - BALLPARK - Alpha Test Feature |  00513 - Release Search" u="1"/>
        <s v="5.Open &gt; BALLPARK - QA Support |  00000 - BALLPARK - QA Support Feature |  00513 - Release Search" u="1"/>
        <s v="4.To Do &gt; S | BALLPARK - Subtask | 00000 - BEMISCP-11 Customer Terms (Payment, Freight, Incoterms)" u="1"/>
        <s v="5.Open &gt; Feature Review | S 00487 - Review Org Site PR" u="1"/>
        <s v="3.Doing &gt; Sub-Task | M 00592 - Implement Shipment DataSync" u="1"/>
        <s v="2.To Review &gt; Backend Development | M 01427 - Update 'View Details' display logic" u="1"/>
        <s v="5.Open &gt; BALLPARK - Developer Support | S 00000 - Remove Top Bar for External User" u="1"/>
        <s v="4.To Do &gt; BALLPARK - Alpha Test | XS 00000 - Format text and add links to image description" u="1"/>
        <s v="4.To Do &gt; BALLPARK - Development | S 00000 - Format text and add links to image description" u="1"/>
        <s v="0.Done &gt; Alpha Test |  00495 - Alpha for Create a sign in page" u="1"/>
        <s v="5.Open &gt; BALLPARK - Feature Review | S 00000 - Release expanded view" u="1"/>
        <s v="5.Open &gt; BALLPARK - Feature Review | S 00000 - Expose enhanced Group API" u="1"/>
        <s v="5.Open &gt; BALLPARK - Developer Support |  00000 - BALLPARK - Developer Support Feature |  00355 - Sort on Landing page" u="1"/>
        <s v="5.Open &gt; BALLPARK - Feature Planning |  00000 - BALLPARK - Feature Planning Feature |  00107 - Shipments Landing Page" u="1"/>
        <s v="5.Open &gt; BALLPARK - Feature Planning |  00000 - BALLPARK - Feature Planning Feature |  00249 - Search on Landing page" u="1"/>
        <s v="5.Open &gt; BALLPARK - Feature Planning |  00000 - BALLPARK - Feature Planning Feature |  00276 - Search on Landing page" u="1"/>
        <s v="0.Done &gt; QA |  01813 - QA for Mobile Footer no longer displays" u="1"/>
        <s v="0.Done &gt; Alpha Test | S 02386 - Alpha for 290 (BDT) - Release Pg Ship To Name and Address incorrect" u="1"/>
        <s v="0.Done &gt; Feature Review |  00891 - Review of Logon with incorrect password doesn't fail immediately with 2FA enabled" u="1"/>
        <s v="4.To Do &gt; QA | M 00749 - QA for View/Edit User Profile" u="1"/>
        <s v="0.Done &gt; Alpha Test | S 00950 - Alpha for Update Scheduled Releases data fields to allow for decimals " u="1"/>
        <s v="0.Done &gt; Frontend Development | M 01540 - Development for On the Customer profile page format is incorrect - update header" u="1"/>
        <s v="0.Done &gt; Feature Review |  00763 - Review of User Profile Dropdown" u="1"/>
        <s v="0.Done &gt; Feature Review |  00156 - Review of Asset publisher filter" u="1"/>
        <s v="4.To Do &gt; QA | S | 01933 - QA for Link Bemis/TheHub Logo back CSR Bemis Site" u="1"/>
        <s v="0.Done &gt; QA | XS 02151 - QA for 256 (BDT) - Orders page- mobile- expanded view - view details" u="1"/>
        <s v="5.Open &gt; Backend Development | M 01584 - Add support for new Customer Item optional parameter" u="1"/>
        <s v="5.Open &gt; BALLPARK - Feature Planning | S 00000 - Arrow Font Size on Releases Page is too small" u="1"/>
        <s v="0.Done &gt; Alpha Test |  | 01407 - Alpha for Scheduled Releases Customer PO" u="1"/>
        <s v="0.Done &gt; Feature Review | S 01503 - Review of Bemis Logo displayed on Bemis' QA is incorrect" u="1"/>
        <s v="0.Done &gt; Feature Review | S 02249 - Review of 214 (BDT) - Theme test- Font spacing incorrect" u="1"/>
        <s v="5.Open &gt; Sub-Task | 00133 - Final Approval of the Shipment Expanded View for IBB data fields" u="1"/>
        <s v="0.Done &gt; Frontend Development | M 01039 - Mobile Documents View and Navigation " u="1"/>
        <s v="5.Open &gt; BALLPARK - Developer Support |  00000 - BALLPARK - Developer Support Feature |  00276 - Search on Landing page" u="1"/>
        <s v="5.Open &gt; BALLPARK - Feature Review |  00000 - BALLPARK - Feature Review Feature |  00375 - Buyer - Reports Landing Page" u="1"/>
        <s v="3.Doing &gt; Tech Planning | S 02981 - Tech Planning for Schedule Line Deletes" u="1"/>
        <s v="0.Done &gt; Alpha Test | S 00147 - Alpha for Adjust homepage layout in different screen resolutions" u="1"/>
        <s v="0.Done &gt; Frontend Development | M 00129 - Adjust homepage layout in different screen resolutions" u="1"/>
        <s v="5.Open &gt; BALLPARK - UX |  00000 - BALLPARK - UX Feature |  00226 - Filter Orders by user Locations" u="1"/>
        <s v="4.To Do &gt; BALLPARK - UX | S 00000 - Product values in different currencies" u="1"/>
        <s v="0.Done &gt; Frontend Development | XS 00419 - Change the color of visited links" u="1"/>
        <s v="4.To Do &gt; BALLPARK - Developer Support | S 00000 - Generate Shipping Reports" u="1"/>
        <s v="0.Done &gt; Feature Review | S 01634 - Review of BIT-95 All reports from the Reports Landing Page" u="1"/>
        <s v="0.Done &gt; Tech Planning | M 01769 - Tech Planning for - Report menu categories should be alphabetical" u="1"/>
        <s v="5.Open &gt; BALLPARK - Alpha Test |  00000 - BALLPARK - Alpha Test Task |  00071 - BEMISCP-11 Validate with Process Owners - Internal entitlements" u="1"/>
        <s v="5.Open &gt; BALLPARK - QA Support |  00000 - BALLPARK - QA Support Task |  00071 - BEMISCP-11 Validate with Process Owners - Internal entitlements" u="1"/>
        <s v="4.To Do &gt; S | BALLPARK - Alpha Test | 00000 - Emails from production server are not being received" u="1"/>
        <s v="5.Open &gt; BALLPARK - Developer Support | S 00000 - Map AD Groups to Roles" u="1"/>
        <s v="4.To Do &gt; Alpha Test | S 00812 - Alpha for Customer Profile updates from IBB" u="1"/>
        <s v="4.To Do &gt; QA | S | 00116 - QA for Notify Google LMS of User activity" u="1"/>
        <s v="5.Open &gt; BALLPARK - QA Support |  00000 - BALLPARK - QA Support Task |  00503 - WS Commons" u="1"/>
        <s v="5.Open &gt; BALLPARK - Tech Planning | S 00000 - Shipments paginated list grouped by item number" u="1"/>
        <s v="5.Open &gt; BALLPARK - Subtask | M 00000 - On-Hand Inventory View for a specific item" u="1"/>
        <s v="0.Done &gt; Alpha Test |  00454 - Alpha for Homepage &gt; Change &quot;Media and Events&quot; section" u="1"/>
        <s v="4.To Do &gt; S | BALLPARK - Subtask | 00000 - Should only send learning records when log in as a learner " u="1"/>
        <s v="03.To Review &gt; Sub-Task | 00290 - Define User Profile WADL" u="1"/>
        <s v="0.Done &gt; Feature Planning | XS 00456 - Review structure changes" u="1"/>
        <s v="5.Open &gt; BALLPARK - Feature Review |  00000 - BALLPARK - Feature Review Feature |  00511 - Releases by Item" u="1"/>
        <s v="5.Open &gt; BALLPARK - Development |  00000 - BALLPARK - Development Task |  00035 - BEMISCP-11 Notifications - Timelines, triggers, messages, templates, internal vs email" u="1"/>
        <s v="04.Doing &gt; Sub-Task | 00155 - As a developer, I can connect to SSRS passing input parameters to request a report and then display it in the portal, so that a report can be viewed in the portal (POC)" u="1"/>
        <s v="5.Open &gt; BALLPARK - UX |  00000 - Import Users and Groups from AD" u="1"/>
        <s v="4.To Do &gt; S | BALLPARK - Alpha Test | 00000 - Sort Orders by Specific Fields" u="1"/>
        <s v="5.Open &gt; BALLPARK - Alpha Test |  00000 - *DELETE* User Profile updates from IBB" u="1"/>
        <s v="5.Open &gt; BALLPARK - QA Support |  00000 - *DELETE* User Profile updates from IBB" u="1"/>
        <s v="0.Done &gt; Feature Review | XS 02424 - Review of 244 (BDT) - Order Pg Scheduled Releases/Available Qty Incorrect " u="1"/>
        <s v="5.Open &gt; Feature Review | 00468 - Review logic to link two pages" u="1"/>
        <s v="5.Open &gt; Feature Review | 00471 - Review logic to link two pages" u="1"/>
        <s v="0.Done &gt; Feature Review |  | 00600 - Review of Change country menu cut off vertically" u="1"/>
        <s v="0.Done &gt; Feature Review | S 00877 - Review of Arrow Font Size on Releases Page is too small" u="1"/>
        <s v="0.Done &gt; Feature Review | S 02799 - Review of 409 (BDT) - Inventory Batch with Multiple Mfg Dates" u="1"/>
        <s v="5.Open &gt; Sub-Task | S | 00130 - Final Approval of the Products Landing Page for the IBB data fields" u="1"/>
        <s v="04.Doing &gt; Backend Development | 00486 - Develop Search for Orders Logic" u="1"/>
        <s v="5.Open &gt; BALLPARK - Development |  00000 - BALLPARK - Development Feature |  00156 - Create and assign customer Roles" u="1"/>
        <s v="0.Done &gt; Frontend Development | M 02013 - Development for - Orders page- tablet view change page orientation from portrait to landscape" u="1"/>
        <s v="5.Open &gt; BALLPARK - Tech Planning | M 00000 - Create Google CI" u="1"/>
        <s v="06.Open &gt; Feature Planning | 00497 - Discuss document migration with Bemis" u="1"/>
        <s v="0.Done &gt; Alpha Test |  01320 - Alpha for Landing page redirection does not work when impersonating" u="1"/>
        <s v="5.Open &gt; Backend Development | M 00610 - Create CustomerShipTo Entity to pull Order ShipTo Information" u="1"/>
        <s v="0.Done &gt; Backend Development | M 02706 - Fix ORM Exceptions during Inventory data sync" u="1"/>
        <s v="4.To Do &gt; M | BALLPARK - Subtask | 00000 - Create and use some &quot;Liferay down / starting up / maintenance page&quot; for nginx" u="1"/>
        <s v="0.Done &gt; QA |  01225 - QA for User Customer Name (Employer) is incorrect" u="1"/>
        <s v="4.To Do &gt; Alpha Test | M 00739 - Alpha for Buyer View of Customer Profile" u="1"/>
        <s v="3.Doing &gt; Frontend Development | M 00462 - Create page to show Inventory View for Item" u="1"/>
        <s v="0.Done &gt; Alpha Test | S 02585 - Alpha for 388 (BDT) - Inventory Pg Standard Pallet Qty Rounding Issue" u="1"/>
        <s v="5.Open &gt; BALLPARK - Feature Planning |  00000 - BALLPARK - Feature Planning Feature |  00156 - Create and assign customer Roles" u="1"/>
        <s v="4.To Do &gt; BALLPARK - Alpha Test | S 00000 - View Orders by PO" u="1"/>
        <s v="5.Open &gt; Ballpark - Demand | S | 00000 - Dummy Activity of Tools - Sonar" u="1"/>
        <s v="0.Done &gt; Feature Review |  00395 - Review of Redirect to a friendly &quot;page not found&quot;" u="1"/>
        <s v="5.Open &gt; BALLPARK - Alpha Test |  00000 - BALLPARK - Alpha Test Feature |  00110 - Buyer - Show Expanded Shipment View" u="1"/>
        <s v="5.Open &gt; BALLPARK - QA Support |  00000 - BALLPARK - QA Support Feature |  00110 - Buyer - Show Expanded Shipment View" u="1"/>
        <s v="5.Open &gt; BALLPARK - Tech Planning |  00000 - BALLPARK - Tech Planning Task |  00259 - Customer Site Template should have 'template' in name" u="1"/>
        <s v="0.Done &gt; QA | XS 00560 - QA for Custom 404 page" u="1"/>
        <s v="0.Done &gt; Sub-Task | 00091 - Define Customer Inquiry WADL" u="1"/>
        <s v="4.Doing &gt; BALLPARK - Alpha Test | 00000 - Feature without assignee GSSDLC" u="1"/>
        <s v="5.Open &gt; BALLPARK - Feature Review | S 00000 - Pinnacle Foods Bemis Order# 40009316 Shipment Missing (BDT 486)" u="1"/>
        <s v="0.Done &gt; Alpha Bug | M 01789 - There are ghost results displayed on the release page" u="1"/>
        <s v="5.Open &gt; BALLPARK - Tech Planning |  00000 - BALLPARK - Tech Planning Task |  00074 - Determine Document Library folder structure and category structure" u="1"/>
        <s v="5.Open &gt; Sub-Task | 00105 - managing OSGI dependencies " u="1"/>
        <s v="0.Done &gt; Alpha Test | S 00223 - Alpha for Sustainability Overview" u="1"/>
        <s v="0.Done &gt; Feature Review |  | 00357 - Review of Suppliers Overview" u="1"/>
        <s v="0.Done &gt; Frontend Development | M 00187 - Sustainability Overview" u="1"/>
        <s v="4.To Do &gt; BALLPARK - Feature Planning | S 00000 - Browse Customer Profiles" u="1"/>
        <s v="0.Done &gt; QA |  00213 - QA for Company profile page" u="1"/>
        <s v="5.Open &gt; Backend Development | M 01648 - Logging enhancements" u="1"/>
        <s v="4.Doing &gt; Sub-Task | S | 03235 - Sub-task of the task without assignee" u="1"/>
        <s v="0.Done &gt; Feature Review | S 02339 - Review of Pallet Field should display as Est. Pallet Count" u="1"/>
        <s v="5.Open &gt; Sub-Task | S 01068 - Have the family name editable" u="1"/>
        <s v="4.To Do &gt; S | BALLPARK - Alpha Test | 00000 - 576  BDT - Log in page in Chrome blurry" u="1"/>
        <s v="4.To Do &gt; S | BALLPARK - Feature Review | 00000 - Implement Celsus sync job to index Liferay Sites" u="1"/>
        <s v="4.To Do &gt; S | BALLPARK - QA/UAT Support | 00000 - Implement Celsus sync job to index Liferay Sites" u="1"/>
        <s v="0.Done &gt; QA | S 01330 - QA for The ... next to the Bemis Order number does not expand to show the full line" u="1"/>
        <s v="3.Doing &gt; Tech Planning | S 01551 - Evaluate - Multiple Fields showing incorrectly on the Orders Landing Page. " u="1"/>
        <s v="4.To Do &gt; Alpha Test |  00927 - Alpha for Shipment updates from IBB" u="1"/>
        <s v="5.Open &gt; BALLPARK - Developer Support | S | 00000 - Customer - Org - Permissions" u="1"/>
        <s v="5.Open &gt; BALLPARK - Development Support | S 00000 - Customer - Org - Permissions" u="1"/>
        <s v="5.Open &gt; BALLPARK - Feature Planning | XS | 00000 - Customer - Org - Permissions" u="1"/>
        <s v="0.Cancelled &gt; Alpha Test | S 02767 - Alpha for 386 (BDT) - Poly IBB On Hand Qty Incorrect" u="1"/>
        <s v="5.Open &gt; BALLPARK - Subtask | M 00000 - Allow patches to be source-controlled and installed into bundle by workspace" u="1"/>
        <s v="03.To Review &gt; Backend Development | 00368 - Review order-product-item services to satisfy new wireframe" u="1"/>
        <s v="0.Done &gt; Tech Planning | S 01556 - Analysis" u="1"/>
        <s v="0.Done &gt; Tech Planning | S 01569 - Analysis" u="1"/>
        <s v="0.Done &gt; Sub-Task |  00142 - Set LDAP configurations for AD integration" u="1"/>
        <s v="0.Done &gt; Alpha Bug | M 01301 - Entering Date into field causes the preview screen to go blank" u="1"/>
        <s v="0.Done &gt; Feature Review |  | 00570 - Review of Build PROD definition and execute it in us-east-1" u="1"/>
        <s v="0.Done &gt; Feature Review |  01905 - Review of After update to global web content, customer site template does not import" u="1"/>
        <s v="0.Done &gt; Sub-Task |  00109 - Final Approval of the Shipment Landing Page Visual Mockup" u="1"/>
        <s v="5.Open &gt; BALLPARK - Alpha Test | S 00000 - Release Details" u="1"/>
        <s v="0.Done &gt; Frontend Development | M 00289 - White spaces in story pages above images" u="1"/>
        <s v="5.Open &gt; BALLPARK - Subtask | S | 00000 - Fix issue with titles not being shown for image selector" u="1"/>
        <s v="0.Done &gt; QA | S 00959 - QA for Release updates from IBB" u="1"/>
        <s v="0.Done &gt; Sub-Task | M 00704 - Upgrade Liferay Workspace to 1.2.0" u="1"/>
        <s v="5.Open &gt; BALLPARK - Alpha Test Task |  00503 - WS Commons | M 00000 - " u="1"/>
        <s v="5.Open &gt; BALLPARK - QA Support Task |  00503 - WS Commons | M 00000 - " u="1"/>
        <s v="5.Open &gt; BALLPARK - Tech Planning  00538 - Buyer - Reports |  00000 - " u="1"/>
        <s v="5.Open &gt; BALLPARK - UX Feature |  00512 - Release Details | M 00000 - " u="1"/>
        <s v="0.Done &gt; QA | S 03001 - QA for 482 BDT - Optimizing report performance to 4 sec" u="1"/>
        <s v="4.To Do &gt; BALLPARK - Tech Planning | S 00000 - View closed orders in Order Views" u="1"/>
        <s v="1.Reviewing &gt; Frontend Development | M 01525 - Development for Formatting Error when Resizing" u="1"/>
        <s v="0.Done &gt; Feature Review | S 01430 - Review of Update default Sort Order on Shipments Landing Page " u="1"/>
        <s v="4.To Do &gt; Backend Development | S 00014 - Integrate Taskboard configuration scripts" u="1"/>
        <s v="5.Open &gt; BALLPARK - Feature Review |  00000 - Create data sync process to bulk upload data from IBB" u="1"/>
        <s v="5.Open &gt; BALLPARK - Alpha Test | M 00000 - BALLPARK - Alpha Test Feature |  00225 - Search Orders by Indexed fields" u="1"/>
        <s v="5.Open &gt; BALLPARK - QA Support | L 00000 - BALLPARK - QA Support Feature |  00225 - Search Orders by Indexed fields" u="1"/>
        <s v="0.Done &gt; Alpha Test | XS 00376 - Alpha for Reports Page" u="1"/>
        <s v="0.Done &gt; Alpha Test | S 00598 - Alpha for User Profile Dropdown" u="1"/>
        <s v="0.Done &gt; Alpha Test | XS 00393 - Alpha for Global Solutions" u="1"/>
        <s v="3.Doing &gt; Alpha Test | S 01482 - Alpha for Welcome Name Banner" u="1"/>
        <s v="5.Open &gt; BALLPARK - Developer Support | S 00000 - View customer site list" u="1"/>
        <s v="5.Open &gt; BALLPARK - Alpha Test | XS 00000 - List Releases of specifc Order" u="1"/>
        <s v="5.Open &gt; Sub-Task | 00104 - application.startup.events OSGI service" u="1"/>
        <s v="0.Done &gt; Backend Development | M 02061 - Development for - Order Pg Sort Functionality" u="1"/>
        <s v="0.Done &gt; Feature Review | XS 02125 - Review of 275 (BDT) - Order Pg Sort Functionality" u="1"/>
        <s v="5.Open &gt; BALLPARK - Feature Review |  00000 - BALLPARK - Feature Review Feature |  00377 - Generate Shipping Reports" u="1"/>
        <s v="0.Done &gt; Alpha Test | S 00278 - Alpha for Services Page" u="1"/>
        <s v="0.Done &gt; Frontend Development | S 00256 - Services Page" u="1"/>
        <s v="4.To Do &gt; S | BALLPARK - Alpha Test | 00000 - BDT 507 - C&amp;S Closed Orders showing inventory displayed in portal " u="1"/>
        <s v="0.Done &gt; QA | S 02420 - QA for Portal Error Handling" u="1"/>
        <s v="0.Done &gt; Backend Development | 00368 - View Orders by Item - Data Model Redesign" u="1"/>
        <s v="4.To Do &gt; BALLPARK - Alpha Test | S 00000 - Product values in different currencies" u="1"/>
        <s v="4.To Do &gt; M | BALLPARK - Planning | 00000 - Product values in different currencies" u="1"/>
        <s v="0.Done &gt; Backend Development |  00012 - Create scripts to perform Taskboard configurations" u="1"/>
        <s v="0.Done &gt; Feature Review | S 02742 - Review of 382 (BDT) - Order Pg Requested Date Incorrect" u="1"/>
        <s v="0.Done &gt; QA |  | 01621 - QA for Sub-header font color on Reports Landing page are incorrect" u="1"/>
        <s v="0.Cancelled &gt; Frontend Development | S 02850 - Add nullable option to the To Date on the Open and Closed Order Status Report " u="1"/>
        <s v="5.Open &gt; BALLPARK - Alpha Test | S 00000 - Search for User Profile Details" u="1"/>
        <s v="5.Open &gt; BALLPARK - Development |  00000 - Search for User Profile Details" u="1"/>
        <s v="5.Open &gt; BALLPARK - QA Support | M 00000 - Search for User Profile Details" u="1"/>
        <s v="0.Cancelled &gt; Backend Development | S 02913 - Update sender name in verification email xml" u="1"/>
        <s v="0.Done &gt; Frontend Development | S 02776 - Form for report configuration is submitting twice development" u="1"/>
        <s v="0.Done &gt; Alpha Test | S 00264 - Alpha for Corporate Governance Page" u="1"/>
        <s v="0.Done &gt; Frontend Development | XS 01585 - Add links to landing pages from Dashboard" u="1"/>
        <s v="5.Open &gt; Ballpark - Dummy Feature | S | 00000 - Tools - Indicators" u="1"/>
        <s v="0.Done &gt; Alpha Test | S 01407 - Alpha for Scheduled Releases Customer PO" u="1"/>
        <s v="4.To Do &gt; Backend Development | S 01236 - Remove background-task mode from data sync" u="1"/>
        <s v="4.To Do &gt; Alpha Test |  00635 - Alpha for Orders - Move view details link below order Date" u="1"/>
        <s v="4.To Do &gt; Backend Development | M 00614 - Update parameters for Open and Closed Order Status Report on the Orders Landing Page" u="1"/>
        <s v="2.To Review &gt; Backend Development | M 00690 - Create inventory WS modules" u="1"/>
        <s v="4.To Do &gt; BALLPARK - Development | M 00000 - Performance Testing and Tunning" u="1"/>
        <s v="0.Done &gt; Alpha Test | S 00079 - Alpha for Place remaining Webcontents on Homepage" u="1"/>
        <s v="0.Done &gt; Frontend Development | M 01528 - Development for CSR- editing buyer profile" u="1"/>
        <s v="0.Done &gt; QA | S 01515 - QA for Customer Address does not display on Customer Profile" u="1"/>
        <s v="0.Done &gt; Alpha Test | S 00314 - Alpha for Adjust company profile page" u="1"/>
        <s v="0.Done &gt; QA |  | 01809 - QA for Release Header fields do not display correctly" u="1"/>
        <s v="2.To Review &gt; Backend Development | S 00601 - Map Customer WS data to Customer Profile/Organizations" u="1"/>
        <s v="0.Done &gt; Feature Review | S 01828 - Review of Customer Data Sync is checking wrong address for validity" u="1"/>
        <s v="0.Done &gt; Feature Review |  | 00581 - Review of Change Reports page &quot;SEC Filings&quot; section to open in a new tab" u="1"/>
        <s v="5.Open &gt; BALLPARK - Feature Review |  00000 - BALLPARK - Feature Review Feature |  00351 - Location selection persists from page to page (within session)" u="1"/>
        <s v="2.To Review &gt; Sub-Task | 00268 - Define Order WADL" u="1"/>
        <s v="0.Cancelled &gt; Sub-Task | M 02714 - Services dockers" u="1"/>
        <s v="5.Open &gt; Tech Planning | 00530 M - Customer Profile - Tech Planning" u="1"/>
        <s v="5.Open &gt; Tech Planning | M 00530 - Customer Profile - Tech Planning" u="1"/>
        <s v="4.To Do &gt; QA |  00781 - QA for Orders - Move view details link below order Date" u="1"/>
        <s v="0.Done &gt; Task | 00029 - BEMISCP-11 Doc repository - Confirmed, Liferay Doc Library will be used" u="1"/>
        <s v="5.Open &gt; BALLPARK - Feature Review | S 00000 - Image Animations do not match mockups for Stories" u="1"/>
        <s v="5.Open &gt; Sub-Task | 01067 - Figure out the solution to restrict some features for Receiving Personnel" u="1"/>
        <s v="5.Open &gt; BALLPARK - Feature Review |  00000 - BALLPARK - Feature Review Feature |  00367 - Welcome screen / landing page" u="1"/>
        <s v="5.Open &gt; BALLPARK - Development | S | 00000 - Custom 404 page" u="1"/>
        <s v="5.Open &gt; Alpha Test | 00406 XS - Verify Order Detail By Item View" u="1"/>
        <s v="5.Open &gt; Alpha Test | XS 00406 - Verify Order Detail By Item View" u="1"/>
        <s v="1.Reviewing &gt; Tech Planning | 00479 M - Customer Migration/Hierarchy - Tech Planning" u="1"/>
        <s v="1.Reviewing &gt; Tech Planning | M 00479 - Customer Migration/Hierarchy - Tech Planning" u="1"/>
        <s v="5.Open &gt; BALLPARK - Development | XS | 00000 - Update Customer logo" u="1"/>
        <s v="0.Done &gt; Frontend Development | XS 00641 - Update User Profile Dropdown font and wording based on latest mockup" u="1"/>
        <s v="4.To Do &gt; Alpha Test | M 00728 - Alpha for Search on Shipment" u="1"/>
        <s v="0.Done &gt; Alpha Test | XS 00388 - Orders Landing Page - Alpha Test" u="1"/>
        <s v="0.Done &gt; Feature Review |  | 00487 - Review of Footer" u="1"/>
        <s v="0.Done &gt; Feature Review |  | 01822 - Review of Footer" u="1"/>
        <s v="4.To Do &gt; QA | S 02933 - QA for Always display BOL and Invoice links" u="1"/>
        <s v="5.Open &gt; BALLPARK - Development |  00000 - BALLPARK - Development Task |  00026 - BEMISCP-11 Partial pallets in IBB - Not available in IBB for this phase" u="1"/>
        <s v="0.Done &gt; QA | M 00979 - QA for Filter Data by Customer Location " u="1"/>
        <s v="5.Open &gt; Ballpark - Demand | S 00000 - Dummy Activity of Permissions" u="1"/>
        <s v="5.Open &gt; BALLPARK - Subtask | M 00000 - Customer - Org - Permissions" u="1"/>
        <s v="2.To Review &gt; Backend Development | S 00599 - Map Order WS data to Order DM" u="1"/>
        <s v="5.Open &gt; BALLPARK - Feature Review |  00000 - Search for User Profile Details" u="1"/>
        <s v="5.Open &gt; BALLPARK - Tech Planning | S 00000 - Search for User Profile Details" u="1"/>
        <s v="5.Open &gt; UAT Support | 00000 - BALLPARK OF UAT Support" u="1"/>
        <s v="0.Done &gt; QA | S 02313 - QA for Not all shipments are being synced from IBB" u="1"/>
        <s v="4.To Do &gt; BALLPARK - Development | M 00000 - Batch details in on-hand inventory" u="1"/>
        <s v="5.Open &gt; BALLPARK - Developer Support Feature |  00272 - Browse User Profile | M 00000 - " u="1"/>
        <s v="5.Open &gt; BALLPARK - Feature Review Feature |  00207 - Populate User Profiles | M 00000 - " u="1"/>
        <s v="5.Open &gt; BALLPARK - Feature Review Feature |  00363 - Map AD Groups to Roles | M 00000 - " u="1"/>
        <s v="0.Done &gt; Feature Review |  01052 - Review of Import of Organizations fails due to a NoSuchListTypeException" u="1"/>
        <s v="0.Done &gt; Alpha Test |  01915 - Alpha for Update default Sort Order and Add Sort Functioanlity on Orders Landing Page " u="1"/>
        <s v="0.Done &gt; Tech Planning | M 01565 - Tech Planning for Remove Date limit on Orders Landing Page display" u="1"/>
        <s v="0.Done &gt; Alpha Test | S 00637 - Alpha for Orders -  Bemis Order # (line No) should be moved below Bemis ProductID" u="1"/>
        <s v="0.Done &gt; Feature Review |  | 00818 - Review of Where to get Actual/Standard pallet quantity for rolls/boxes/cartons" u="1"/>
        <s v="4.To Do &gt; S | BALLPARK - Feature Review | 00000 - Ship to filter Cancel and Search Box not working as designed (BDT 539)" u="1"/>
        <s v="4.To Do &gt; S | BALLPARK - QA/UAT Support | 00000 - Ship to filter Cancel and Search Box not working as designed (BDT 539)" u="1"/>
        <s v="0.Cancelled &gt; Frontend Development | M 01835 - Development for - Mobile and Tablet View of Orders is not aligned correctly" u="1"/>
        <s v="0.Done &gt; Alpha Test |  00390 - Alpha for Our History" u="1"/>
        <s v="2.To Review &gt; Backend Development | 00284 - Create order WS modules" u="1"/>
        <s v="0.Done &gt; Feature Review | S 00893 - Review of Remove Top Bar for Regular User" u="1"/>
        <s v="4.To Do &gt; QA | S 01171 - QA for Add content for Portal dashboard landing page" u="1"/>
        <s v="4.To Do &gt; Feature Planning | S | 00077 - Show PRs aging" u="1"/>
        <s v="0.Done &gt; Sub-Task | M 00061 - Scrum master - January - 2 to 13" u="1"/>
        <s v="4.To Do &gt; Tech Planning | M 00498 - Define document migration process" u="1"/>
        <s v="4.To Do &gt; QA | S 01811 - QA for Duplicate fields displayed on the Completed Shipments tab" u="1"/>
        <s v="5.Open &gt; BALLPARK - Alpha Test | S 00000 - Browser compatibility" u="1"/>
        <s v="5.Open &gt; BALLPARK - QA Support | S 00000 - Browser compatibility" u="1"/>
        <s v="0.Done &gt; Alpha Test | S 00913 - Alpha for Release updates from IBB" u="1"/>
        <s v="5.Open &gt; BALLPARK - UX | S | 00000 - List Releases of specifc Order" u="1"/>
        <s v="5.Open &gt; BALLPARK - Alpha Test | M 00000 - Filter Data by Customer Location" u="1"/>
        <s v="5.Open &gt; BALLPARK - QA Support | S 00000 - Filter Data by Customer Location" u="1"/>
        <s v="0.Cancelled &gt; Alpha Test |  01725 - Alpha for Requirement changes for Reports" u="1"/>
        <s v="0.Done &gt; Frontend Development | XS 00429 - Images taking whole page" u="1"/>
        <s v="4.To Do &gt; QA | S 01370 - QA for Report Page- Open/Closed order status report- missing parameter" u="1"/>
        <s v="5.Open &gt; BALLPARK - Alpha Test |  00000 - BALLPARK - Alpha Test Feature |  00219 - View customer site list" u="1"/>
        <s v="5.Open &gt; BALLPARK - QA Support |  00000 - BALLPARK - QA Support Feature |  00219 - View customer site list" u="1"/>
        <s v="0.Done &gt; QA | S 01379 - QA for Report page- open and closed order report; parameters not expected" u="1"/>
        <s v="4.To Do &gt; M | BALLPARK - Planning | 00000 - One Click Deploy" u="1"/>
        <s v="0.Done &gt; Feature Review |  01111 - Review of Checkboxes for Locations in filter do not show " u="1"/>
        <s v="0.Done &gt; Feature Review |  | 00571 - Review of Investigate rejected SVG icons in Chrome when using CDN" u="1"/>
        <s v="4.To Do &gt; QA | S | 03146 - QA for Portal display of On Hand inventory quantity is incorrect  " u="1"/>
        <s v="0.Done &gt; Alpha Test |  | 01331 - Alpha for Location and ShipTo filter dropdowns are missing a border in FF and IE" u="1"/>
        <s v="0.Done &gt; Alpha Test | XS 00980 - Alpha for List shipments from specific Order" u="1"/>
        <s v="0.Done &gt; Alpha Bug | S 01161 - Modify Site Scope on global search to include all sites of User" u="1"/>
        <s v="5.Open &gt; BALLPARK - Feature Planning |  00000 - Add two factor authentication support to portal." u="1"/>
        <s v="0.Done &gt; Tech Planning | M 02197 - Tech planning for Add Google Analytics to the Customer Portal Sites" u="1"/>
        <s v="5.Open &gt; Backend Development | M 00233 - Calculation on landing page" u="1"/>
        <s v="5.Open &gt; BALLPARK - Feature Review |  00000 - Shipments Landing Page" u="1"/>
        <s v="5.Open &gt; BALLPARK - Feature Review | S 00000 - Releases landing page" u="1"/>
        <s v="5.Open &gt; BALLPARK - Subtask | M 00000 - Buyer - Reports Landing Page" u="1"/>
        <s v="5.Open &gt; BALLPARK - Tech Planning | L 00000 - Search on Landing page" u="1"/>
        <s v="0.Done &gt; Feature Review | S 00351 - Review of White spaces above images in story pages template 2" u="1"/>
        <s v="3.Doing &gt; Sub-Task | 00502 - Configure LCS" u="1"/>
        <s v="0.Done &gt; Alpha Test | S 00984 - Alpha for Update Customer logo" u="1"/>
        <s v="0.Done &gt; Sub-Task |  00099 - Final Approval of the Orders Landing Page Wireframe" u="1"/>
        <s v="0.Done &gt; QA | S 01406 - QA for The root directory for Advanced File Store is not parsed correctly" u="1"/>
        <s v="0.Done &gt; Sub-Task | XS 01045 - Upgrade liferay bundle to DE fix-pack 9" u="1"/>
        <s v="0.Done &gt; Feature Review |  | 00363 - Review of Set maximum width for pages in 1300 px" u="1"/>
        <s v="5.Open &gt; BALLPARK - UX | S 00000 - List Releases of specifc Order" u="1"/>
        <s v="5.Open &gt; BALLPARK - Tech Planning | S 00000 - BALLPARK - Tech Planning Feature |  00308 - Customer - Org - Permissions" u="1"/>
        <s v="0.Done &gt; Feature Review |  01505 - Review of Padding issues with left nav menu" u="1"/>
        <s v="0.Done &gt; Alpha Test |  | 00158 - Alpha for Menu not working when on mobile mode" u="1"/>
        <s v="5.Open &gt; BALLPARK - Alpha Test | S 00000 - Create Google Local Environment" u="1"/>
        <s v="5.Open &gt; BALLPARK - QA Support | S 00000 - Create Google Local Environment" u="1"/>
        <s v="5.Open &gt; Sub-Task | S | 00057 - Set up Jenkins in Google local environment" u="1"/>
        <s v="0.Done &gt; QA | S 02406 - QA for 260 (BDT) - Orders page- tablet view change page orientation from portrait to landscape" u="1"/>
        <s v="5.Open &gt; BALLPARK - Feature Review | S 00000 - Release Search" u="1"/>
        <s v="0.Done &gt; Backend Development | S 02822 - Create separate policy for internal users" u="1"/>
        <s v="3.Doing &gt; Backend Development | L 00587 - Implement multi faceted search for orders" u="1"/>
        <s v="5.Open &gt; BALLPARK - Feature Review |  00000 - BALLPARK - Feature Review Feature |  00352 - Location selection persists between logout and login" u="1"/>
        <s v="2.To Review &gt; Backend Development | S 00673 - Implement Shipment as Asset" u="1"/>
        <s v="0.Done &gt; Tech Planning | M 01741 - Tech planning for User Agreement link does not show content" u="1"/>
        <s v="5.Open &gt; BALLPARK - Feature Review | S 00000 - Add status: draft, published, archived, invisible " u="1"/>
        <s v="5.Open &gt; BALLPARK - Feature Review |  00000 - BALLPARK - Feature Review Feature |  00077 - Import Users and Groups from AD" u="1"/>
        <s v="5.Open &gt; BALLPARK - Tech Planning | XS | 00000 - Switch to SOAP calls" u="1"/>
        <s v="0.Done &gt; Alpha Bug | M 01680 - Dropdown for view details needs to be wider" u="1"/>
        <s v="5.Open &gt; BALLPARK - Development | S 00000 - Release Details" u="1"/>
        <s v="4.To Do &gt; S | BALLPARK - UX 00000 - Investor Center - Stock portlet" u="1"/>
        <s v="3.Doing &gt; Frontend Development | M 00146 - Ethics and compliance page" u="1"/>
        <s v="5.Open &gt; BALLPARK - Alpha Test | S 00000 - Pending notifications counter" u="1"/>
        <s v="5.Open &gt; BALLPARK - QA Support | S 00000 - Pending notifications counter" u="1"/>
        <s v="4.To Do &gt; BALLPARK - Development | S 00000 - Sort Orders by Specific Fields" u="1"/>
        <s v="0.Done &gt; Alpha Test |  01129 - Alpha for Entries on the Release Page are not displaying " u="1"/>
        <s v="0.Done &gt; Alpha Test | XS 00147 - Alpha for Adjust homepage layout in different screen resolutions" u="1"/>
        <s v="0.Done &gt; Feature Review | S 02614 - Review of 385 (BDT) Manufacture Data is missing from the On Hand Inventory sub-page" u="1"/>
        <s v="4.To Do &gt; S | BALLPARK - Feature Review | 00000 - Notes view" u="1"/>
        <s v="4.To Do &gt; S | BALLPARK - QA/UAT Support | 00000 - Notes view" u="1"/>
        <s v="0.Done &gt; Feature Review | S 00819 - Review of IBB Request Log" u="1"/>
        <s v="5.Open &gt; BALLPARK - Subtask | M | 00000 - QA Deployment Documentation" u="1"/>
        <s v="0.Done &gt; Alpha Test | S 02271 - Alpha for Not all shipments are being synced from IBB" u="1"/>
        <s v="5.Open &gt; BALLPARK - Developer Support |  00000 - BALLPARK - Developer Support Feature |  00353 - Sort Orders by Specific Fields" u="1"/>
        <s v="4.To Do &gt; QA | S 01132 - QA for Update Shipments data fields to allow for decimals " u="1"/>
        <s v="4.To Do &gt; Tech Planning | 00000 - BALLPARK OF Tech Planning" u="1"/>
        <s v="4.To Do &gt; Alpha Test | 00505 - Verify 2FA functionality using multiple systems" u="1"/>
        <s v="4.To Do &gt; S | BALLPARK - Alpha Test | 00000 - Portal display of On Hand inventory quantity is incorrect  " u="1"/>
        <s v="5.Open &gt; BALLPARK - Development |  00000 - BALLPARK - Development Task |  00071 - BEMISCP-11 Validate with Process Owners - Internal entitlements" u="1"/>
        <s v="0.Done &gt; Sub-Task | S 00153 - Provide recommendation for multi-factor authentication for Bemis approval" u="1"/>
        <s v="5.Open &gt; BALLPARK - Developer Support |  00000 - BALLPARK - Developer Support Feature |  00512 - Release Details" u="1"/>
        <s v="4.To Do &gt; M | BALLPARK - Subtask | 00000 - Login, Personal and Third party transfers - Arrows on dropdown menus don't change when the menu is opened" u="1"/>
        <s v="5.Open &gt; BALLPARK - Developer Support | 00000 - " u="1"/>
        <s v="5.Open &gt; BALLPARK - Feature Planning |  00000 - " u="1"/>
        <s v="0.Done &gt; Tech Planning | M 01597 - Tech planing for fixing typos" u="1"/>
        <s v="0.Done &gt; Feature Review | S 02318 - Review of 251 (BDT) - Manufacture date" u="1"/>
        <s v="5.Open &gt; Backend Development | S 00588 - Update migration logic to reflect new fields" u="1"/>
        <s v="0.Done &gt; QA |  | 00336 - QA for HomePage is not adjusting to fit correctly on 1366x768" u="1"/>
        <s v="4.To Do &gt; BALLPARK - Feature Review | S 00000 - Link Product Id in Orders Detail to Product Spec Page." u="1"/>
        <s v="0.Done &gt; Alpha Test | S 00068 - Alpha for Asset publisher layout" u="1"/>
        <s v="0.Done &gt; Backend Development | M 01702 - Update Shipment WS Client and mapping" u="1"/>
        <s v="4.To Do &gt; QA | S 01806 - QA for BIT-136 Importing Orgs from UAT generates exception" u="1"/>
        <s v="5.Open &gt; BALLPARK - UX | S 00000 - On the Child Customer profile page format is incorrect" u="1"/>
        <s v="0.Done &gt; Alpha Test |  | 02054 - Alpha for 265 (BDT) - General mobile design issues- footer covers menu" u="1"/>
        <s v="5.Open &gt; Sub-Task |  | 01067 - Figure out the solution to restrict some features for Receiving Personnel" u="1"/>
        <s v="0.Done &gt; Backend Development | S 01787 - Backend Development for - Report menu categories should be alphabetical" u="1"/>
        <s v="5.Open &gt; BALLPARK - UX |  00000 - BALLPARK - UX Feature |  00146 - Add two factor authentication support to portal." u="1"/>
        <s v="4.To Do &gt; S | BALLPARK - Developer Support | 00000 - View Orders by PO" u="1"/>
        <s v="5.Open &gt; Feature Review | 00463 - Review page to show Inventory View for Item" u="1"/>
        <s v="0.Done &gt; QA |  | 01226 - QA for Update orders data fields to allow for decimals " u="1"/>
        <s v="5.Open &gt; BALLPARK - QA Support | S 00000 - Set search highlighting property to false" u="1"/>
        <s v="5.Open &gt; BALLPARK - UX |  00000 - BALLPARK - UX Feature |  00355 - Sort on Landing page" u="1"/>
        <s v="4.To Do &gt; S | BALLPARK - Alpha Test | 00000 - View Order Note." u="1"/>
        <s v="4.To Do &gt; S | BALLPARK - Alpha Test | 00000 - Welcome screen / landing page" u="1"/>
        <s v="2.To Review &gt; Sub-Task | XS 01512 - Evaluate NoSuchGroup Exception for Order Data Sync" u="1"/>
        <s v="0.Done &gt; Alpha Test | S 01593 - Alpha for Disabled User shows up in Members section on company profile page" u="1"/>
        <s v="0.Done &gt; Feature Review | S 02908 - Review of User navigates to blank portal page  " u="1"/>
        <s v="5.Open &gt; BALLPARK - Developer Support |  00000 - BALLPARK - Developer Support Task |  00036 - BEMISCP-11 Aged Inventory (calculated, need BNA/BHP alignment)" u="1"/>
        <s v="3.Doing &gt; Sub-Task | S 00245 - Work on frontend / ADT / UI" u="1"/>
        <s v="5.Open &gt; BALLPARK - Development |  00000 - BALLPARK - Development Task |  00050 - BEMISCP-11 Compliance reports on-time complete from SSRS" u="1"/>
        <s v="0.Done &gt; Frontend Development | XS 00294 - Position Papers page" u="1"/>
        <s v="4.To Do &gt; Backend Development | S | 00090 - Create mock pages" u="1"/>
        <s v="4.To Do &gt; BALLPARK - UX | S 00000 - List shipments from specific Order" u="1"/>
        <s v="0.Done &gt; QA | M 01102 - QA for All external users are re-directed to the dashboard" u="1"/>
        <s v="0.Done &gt; Feature Review |  | 00701 - Review of Carrier List CRUD" u="1"/>
        <s v="4.To Do &gt; S | BALLPARK - Feature Review 00000 - Concrete Incubator webcontent" u="1"/>
        <s v="4.To Do &gt; S | BALLPARK - QA/UAT Support 00000 - Concrete Incubator webcontent" u="1"/>
        <s v="5.Open &gt; Ballpark - Demand | S | 00000 - Dummy Activity of Tools - Worklogger" u="1"/>
        <s v="0.Done &gt; Feature Review |  00159 - Review of Menu not working when on mobile mode" u="1"/>
        <s v="4.To Do &gt; Alpha Test | S 00226 - Alpha for In Cemex, fix where the theme gets placed in the bundle by workspace" u="1"/>
        <s v="4.To Do &gt; M | BALLPARK - Subtask | 00000 - If remote staging host becomes unavailable, staging portal becomes unusable" u="1"/>
        <s v="0.Done &gt; QA |  00083 - QA for Design menus" u="1"/>
        <s v="4.To Do &gt; QA | S | 00124 - QA for Capture user info" u="1"/>
        <s v="5.Open &gt; BALLPARK - Development | S 00000 - Login &amp; Logout" u="1"/>
        <s v="0.Done &gt; Feature Review | S 00212 - Review of Company profile page" u="1"/>
        <s v="4.To Do &gt; M | BALLPARK - Subtask | 00000 - Ubicación incorrecta de la casilla de recurrencia" u="1"/>
        <s v="0.Done &gt; Frontend Development | S 01109 - Add icons for Orders, Releases, Shipments, and Documents" u="1"/>
        <s v="5.Open &gt; BALLPARK - Development |  00000 - BALLPARK - Development Task |  00176 - Set up QA environment" u="1"/>
        <s v="0.Done &gt; QA | S 00277 - QA for Debt Information" u="1"/>
        <s v="5.Open &gt; BALLPARK - Tech Planning |  00000 - BALLPARK - Tech Planning Feature |  00231 - Show Open Demand and On Hand Qty for Item." u="1"/>
        <s v="4.To Do &gt; Frontend Development | M 00867 - Fix spacing issues for all pages" u="1"/>
        <s v="0.Done &gt; Alpha Test | S 02539 - Alpha for 332 (BDT) - Schedule Line View Details Link Missing for some records" u="1"/>
        <s v="4.To Do &gt; BALLPARK - Feature Review | S 00000 - Hide Pricing Fields for Logistics, Co-Packer, and Quality roles" u="1"/>
        <s v="4.To Do &gt; BALLPARK - QA/UAT Support | M 00000 - Hide Pricing Fields for Logistics, Co-Packer, and Quality roles" u="1"/>
        <s v="5.Open &gt; Frontend Development | M 01699 - Add filter on Customer Location view" u="1"/>
        <s v="0.Done &gt; Backend Development | M 01583 - Add support for optional columns parameter" u="1"/>
        <s v="0.Done &gt; Feature Review | S 02112 - Review of 266 (BDT) - Iphone view of welcome page- order of pages " u="1"/>
        <s v="0.Done &gt; Feature Review |  00269 - Review of Products Overview" u="1"/>
        <s v="0.Done &gt; QA | S 02797 - QA for ORM exceptions for Inventory data sync " u="1"/>
        <s v="5.Open &gt; BALLPARK - Alpha Test | S 00000 - Search for Customer Profile Details" u="1"/>
        <s v="5.Open &gt; BALLPARK - Development |  00000 - Search for Customer Profile Details" u="1"/>
        <s v="5.Open &gt; BALLPARK - Feature Review | S 00000 - Search for User Profile Details" u="1"/>
        <s v="5.Open &gt; BALLPARK - QA Support | M 00000 - Search for Customer Profile Details" u="1"/>
        <s v="0.Done &gt; Feature Review |  01232 - Review of Reports Landing Page - Report Header is not aligned properly" u="1"/>
        <s v="0.Done &gt; Alpha Test | XS 00238 - Alpha for Press Releases Page" u="1"/>
        <s v="0.Done &gt; Frontend Development | M 01478 - Development for Welcome Name Banner" u="1"/>
        <s v="0.Done &gt; Alpha Test | S 02088 - Alpha for 260 (BDT) - Orders page- tablet view change page orientation from portrait to landscape" u="1"/>
        <s v="0.Done &gt; Feature Review |  00385 - Review of Sustainable Sourcing" u="1"/>
        <s v="4.To Do &gt; M | BALLPARK - Development 00000 - Asset publisher filter" u="1"/>
        <s v="0.Done &gt; Feature Review |  | 00088 - Review of Carousel with three images and timer" u="1"/>
        <s v="0.Done &gt; Feature Review |  | 01883 - Review of LDAP Configurations are not automatically imported" u="1"/>
        <s v="5.Open &gt; BALLPARK - Alpha Test  00538 - Buyer - Reports |  00000 - " u="1"/>
        <s v="5.Open &gt; BALLPARK - QA Support  00538 - Buyer - Reports |  00000 - " u="1"/>
        <s v="3.Doing &gt; Feature Review | M | 00114 - Review of Enhanced Group REST Service" u="1"/>
        <s v="4.To Do &gt; QA | S 01829 - QA for Customer Data Sync is checking wrong address for validity" u="1"/>
        <s v="0.Done &gt; Feature Review | S 00818 - Review of Where to get Actual/Standard pallet quantity for rolls/boxes/cartons" u="1"/>
        <s v="0.Done &gt; Alpha Test |  00604 - Alpha for Carrier List CRUD" u="1"/>
        <s v="5.Open &gt; BALLPARK - Feature Review | S 00000 - Create Google CI" u="1"/>
        <s v="4.To Do &gt; M | BALLPARK - Subtask | 00000 - Configure and run AWS Inspector" u="1"/>
        <s v="0.Done &gt; Sub-Task | M 02712 - Rounding issue on Standard Pallet Qty seen in QA env" u="1"/>
        <s v="0.Done &gt; Alpha Test |  01255 - Alpha for CSR should have access to limited control panel " u="1"/>
        <s v="0.Done &gt; Feature Review | S 01072 - Review of Update On Hand Inv data fields to allow for decimals " u="1"/>
        <s v="5.Open &gt; BALLPARK - UX | S 00000 - Update products based on feedback" u="1"/>
        <s v="0.Done &gt; Alpha Test |  | 00301 - Alpha for Products + Service &gt; Trading" u="1"/>
        <s v="4.To Do &gt; S | BALLPARK - Subtask | 00000 - Fix issue with titles not being shown for image selector" u="1"/>
        <s v="2.To Review &gt; Sub-Task | 00385 S - Connect dev to SQL Server" u="1"/>
        <s v="2.To Review &gt; Sub-Task | S 00385 - Connect dev to SQL Server" u="1"/>
        <s v="0.Done &gt; Feature Review | S 00037 - Review of Required Fields" u="1"/>
        <s v="0.Cancelled &gt; Alpha Bug | M 00848 - Description fields for products/items are missing in Order DM" u="1"/>
        <s v="0.Done &gt; Alpha Test | S 02519 - Alpha for 383 (BDT) If a single schedule line exists, and the Confirmed Qty = 0 LOG AND SKIP RECORD" u="1"/>
        <s v="5.Open &gt; BALLPARK - Feature Review | S | 00000 - Implement Celsus sync job to index Liferay Sites" u="1"/>
        <s v="5.Open &gt; BALLPARK - Tech Planning | XS | 00000 - Implement Celsus sync job to index Liferay Sites" u="1"/>
        <s v="5.Open &gt; Frontend Development | XS 00250 - Unified boiler plate text" u="1"/>
        <s v="0.Done &gt; Feature Review |  | 01485 - Review of Bemis Logo Compression/Crowding" u="1"/>
        <s v="0.Done &gt; Alpha Test |  | 01513 - Alpha for Customer Address does not display on Customer Profile" u="1"/>
        <s v="5.Open &gt; BALLPARK - Feature Review | S 00000 - LDAP bulk import cannot be disable if 2FA is enabled" u="1"/>
        <s v="5.Open &gt; BALLPARK - Feature Planning |  00000 - BALLPARK - Feature Planning Feature |  00275 - Products / Items - Status Filters" u="1"/>
        <s v="4.To Do &gt; S | BALLPARK - Developer Support | 00000 - Co-Packer - Role by Ship To" u="1"/>
        <s v="0.Done &gt; Feature Review | S 01167 - Review of Items per Page does not allow you to return to default setting" u="1"/>
        <s v="5.Open &gt; BALLPARK - Subtask | M 00000 - Buyer - Show Expanded Shipment View" u="1"/>
        <s v="3.Doing &gt; Backend Development | 00516 - Update the Customer Profile Service to allow Profile Updates" u="1"/>
        <s v="4.To Do &gt; S | BALLPARK - Feature Review | 00000 - As an internal user, when I successfully login to the portal, I am redirected to the CSR site within the portal" u="1"/>
        <s v="4.To Do &gt; S | BALLPARK - QA/UAT Support | 00000 - As an internal user, when I successfully login to the portal, I am redirected to the CSR site within the portal" u="1"/>
        <s v="0.Done &gt; Frontend Development | XS 00556 - About Us &gt; Our History - The Our Approach buttons aren't switching information. " u="1"/>
        <s v="5.Open &gt; BALLPARK - Feature Planning | XS 00000 - BALLPARK - Feature Planning Feature |  00308 - Customer - Org - Permissions" u="1"/>
        <s v="4.To Do &gt; S | BALLPARK - Alpha Test | 00000 - As a buyer, I can navigate to the Product spec detail from the Product landing page, so that I can see the specific details of an item" u="1"/>
        <s v="4.To Do &gt; Backend Development | 00460 - Implement Order DataSync" u="1"/>
        <s v="0.Done &gt; Alpha Test |  01425 - Alpha for Data Issue on Bemis QA Environment" u="1"/>
        <s v="5.Open &gt; BALLPARK - Development | S 00000 - Update Shipments data fields to allow for decimals " u="1"/>
        <s v="5.Open &gt; BALLPARK - Feature Review | S 00000 - Update orders data fields to allow for decimals " u="1"/>
        <s v="5.Open &gt; BALLPARK - UX | S 00000 - Update Scheduled Releases data fields to allow for decimals " u="1"/>
        <s v="5.Open &gt; BALLPARK - Alpha Test |  00000 - BALLPARK - Alpha Test Feature |  00296 - Mobile compatibility &amp; responsive design" u="1"/>
        <s v="5.Open &gt; BALLPARK - QA Support |  00000 - BALLPARK - QA Support Feature |  00296 - Mobile compatibility &amp; responsive design" u="1"/>
        <s v="0.Done &gt; Sub-Task | M 01334 - Add production configurations" u="1"/>
        <s v="4.To Do &gt; Feature Review | 00387 - View Orders by Item - Review" u="1"/>
        <s v="3.Doing &gt; Frontend Development | S 00148 - Create micro site page" u="1"/>
        <s v="0.Done &gt; Feature Review | S 02628 - Review of Enable 2FA &quot;Hard Switch&quot; in properties" u="1"/>
        <s v="0.Done &gt; Task | S 00041 - BEMISCP-11 Complete the Document matrix | Due date: 8/1/16" u="1"/>
        <s v="4.To Do &gt; Feature Review |  00877 - Review of Arrow Font Size on Releases Page is too small" u="1"/>
        <s v="0.Done &gt; Alpha Test | S 02670 - Alpha for ORM exceptions for Customer Location data sync " u="1"/>
        <s v="0.Done &gt; QA | S 00134 - QA for Ajustments in full stories layout" u="1"/>
        <s v="4.To Do &gt; UX | S 01675 - Update mockups with new sort functionality" u="1"/>
        <s v="0.Done &gt; Backend Development | M 01790 - Create Handling Unit Report Definition" u="1"/>
        <s v="0.Done &gt; Backend Development | S 00796 - Create lifecycle to import the report definitions on activation" u="1"/>
        <s v="0.Done &gt; Alpha Test | M 00708 - Alpha for Release expanded view" u="1"/>
        <s v="0.Done &gt; Alpha Test | S 02456 - Alpha for 211 (BDT) - Report parameter issue from page view buttons- Open and Closed/ Releases and Shipment History" u="1"/>
        <s v="0.Done &gt; Feature Review |  00919 - Review of Date Format is incorrect on all Pages" u="1"/>
        <s v="0.Done &gt; Feature Review |  01115 - Review of Spacing is incorrect across all pages" u="1"/>
        <s v="4.To Do &gt; Backend Development | M 00807 - Map ShipTo Location Ids to ShipTo Names" u="1"/>
        <s v="5.Open &gt; BALLPARK - Alpha Test Feature |  00219 - View customer site list | M 00000 - " u="1"/>
        <s v="5.Open &gt; BALLPARK - Developer Support  00496 - Buyer - Document Management |  00000 - " u="1"/>
        <s v="5.Open &gt; BALLPARK - Development Feature |  00207 - Populate User Profiles | M 00000 - " u="1"/>
        <s v="5.Open &gt; BALLPARK - Feature Planning  00539 - Buyer - Inventory Management |  00000 - " u="1"/>
        <s v="5.Open &gt; BALLPARK - Feature Review Feature |  00272 - Browse User Profile | M 00000 - " u="1"/>
        <s v="5.Open &gt; BALLPARK - QA Support Feature |  00219 - View customer site list | M 00000 - " u="1"/>
        <s v="4.To Do &gt; Sub-Task | M 00864 - Create separate thread pool for data sync background tasks" u="1"/>
        <s v="0.Done &gt; Feature Review |  | 00636 - Review of Use script to discover which web contents need to be fixed for ghost image issue" u="1"/>
        <s v="4.To Do &gt; Alpha Test | M 00741 - Alpha to Browse Customer Profile" u="1"/>
        <s v="3.Doing &gt; Backend Development | S 00882 - Create resource component for download documents" u="1"/>
        <s v="0.Cancelled &gt; Frontend Development | S 01149 - Add Link from &quot;The Hub&quot; logo to go back to bemis site" u="1"/>
        <s v="0.Done &gt; Frontend Development | M 01067 - Update Age logic display " u="1"/>
        <s v="4.To Do &gt; S | BALLPARK - Alpha Test | 00000 - Page visual layout broken after interactions" u="1"/>
        <s v="5.Open &gt; BALLPARK - Alpha Test |  00000 - BALLPARK - Alpha Test Feature |  00509 - Download Invoice and BoL " u="1"/>
        <s v="5.Open &gt; BALLPARK - QA Support |  00000 - BALLPARK - QA Support Feature |  00509 - Download Invoice and BoL " u="1"/>
        <s v="5.Open &gt; BALLPARK - Developer Support |  00000 - BALLPARK - Developer Support Feature |  00375 - Buyer - Reports Landing Page" u="1"/>
        <s v="4.To Do &gt; S | BALLPARK - Feature Review | 00000 - Update the order of report sections on the Reports Landing Page" u="1"/>
        <s v="4.To Do &gt; S | BALLPARK - QA/UAT Support | 00000 - Update the order of report sections on the Reports Landing Page" u="1"/>
        <s v="4.To Do &gt; M | BALLPARK - QA/UAT Support | 00000 - Add authorization for Enhanced Group API" u="1"/>
        <s v="4.To Do &gt; S | BALLPARK - Feature Review | 00000 - Add authorization for Enhanced Group API" u="1"/>
        <s v="0.Done &gt; Backend Development | M 01496 - Update Customer Site Template to use correct Theme ID" u="1"/>
        <s v="5.Open &gt; BALLPARK - Feature Review | S 00000 - Reverse PGI'd Shipment displayed in Portal (BDT 454)" u="1"/>
        <s v="4.To Do &gt; QA | S | 03117 - QA for 542 (BDT) - The page was not displayed because the Request URI is too long." u="1"/>
        <s v="0.Done &gt; Alpha Test |  | 01887 - Alpha for Shipments Cust PO" u="1"/>
        <s v="4.Doing &gt; BALLPARK - Alpha Test | 00000 - Add SCORM support" u="1"/>
        <s v="5.Open &gt; BALLPARK - Development | M | 00000 - Add SCORM support" u="1"/>
        <s v="5.Open &gt; BALLPARK - Tech Planning | S 00000 - Add SCORM support" u="1"/>
        <s v="5.Open &gt; BALLPARK - Alpha Test | S 00000 - Updates to Consignment logic" u="1"/>
        <s v="5.Open &gt; BALLPARK - QA Support | S 00000 - Updates to Consignment logic" u="1"/>
        <s v="5.Open &gt; BALLPARK - Feature Review | S 00000 - Filter Data by Customer Location" u="1"/>
        <s v="0.Done &gt; Alpha Test |  01351 - Alpha for Shipment Card Item Detail Box Scrolling Bar" u="1"/>
        <s v="4.To Do &gt; Sub-Task | 00109 - Final Approval of the Shipment Landing Page Visual Mockup" u="1"/>
        <s v="4.To Do &gt; XS | BALLPARK - Planning 00000 - Footer" u="1"/>
        <s v="0.Done &gt; Feature Review |  | 00341 - Review of Carousel for full story pages" u="1"/>
        <s v="5.Open &gt; BALLPARK - Alpha Test |  00000 - BALLPARK - Alpha Test Feature |  00371 - Customer Profile updates from IBB" u="1"/>
        <s v="5.Open &gt; BALLPARK - Feature Review |  00000 - BALLPARK - Feature Review Feature |  00374 - Shipment updates from IBB" u="1"/>
        <s v="5.Open &gt; BALLPARK - QA Support |  00000 - BALLPARK - QA Support Feature |  00371 - Customer Profile updates from IBB" u="1"/>
        <s v="0.Done &gt; Feature Review |  | 02076 - Review of 259 (BDT) - Orders Page- mobile view some customer PO numbers are hyperlinked" u="1"/>
        <s v="0.Done &gt; Feature Review | S 02280 - Review of Global search" u="1"/>
        <s v="0.Done &gt; Feature Review |  | 00340 - Review of Choose the section of the image to show" u="1"/>
        <s v="0.Done &gt; Feature Review |  01818 - Review of Create Handling Unit Report " u="1"/>
        <s v="3.Doing &gt; Tech Planning | M 00458 - Design interface with IBB Inventory API" u="1"/>
        <s v="0.Done &gt; Alpha Bug | M 02574 - Development for - Orders Page- mobile view some customer PO numbers are hyperlinked" u="1"/>
        <s v="5.Open &gt; BALLPARK - Developer Support |  00000 - BALLPARK - Developer Support Task |  00021 - BEMISCP-11 3 yrs Rolling History vs 18 months" u="1"/>
        <s v="0.Done &gt; Feature Review |  00005 - Review of Multi-criteria search" u="1"/>
        <s v="3.Doing &gt; Frontend Development | M 00492 - Orders Landing Page - Frontend" u="1"/>
        <s v="0.Done &gt; Feature Review | S 02414 - Review of Scheduled Releases Sub-Page No Sort Order" u="1"/>
        <s v="0.Done &gt; Feature Review |  | 01071 - Review of Update Scheduled Releases data fields to allow for decimals " u="1"/>
        <s v="5.Open &gt; BALLPARK - UX |  00000 - BALLPARK - UX Task |  00037 - BEMISCP-11 Entitlements - Proc Mgr - Negotiations - CRM" u="1"/>
        <s v="4.To Do &gt; Alpha Test | S 00376 - Alpha for Reports Page" u="1"/>
        <s v="0.Done &gt; QA |  00135 - QA for Language selection functionality" u="1"/>
        <s v="4.To Do &gt; Alpha Test |  00598 - Alpha for User Profile Dropdown" u="1"/>
        <s v="5.Open &gt; BALLPARK - Feature Planning | S 00000 - Release updates from IBB" u="1"/>
        <s v="5.Open &gt; BALLPARK - Subtask | M 00000 - Customer Profile updates from IBB" u="1"/>
        <s v="3.Doing &gt; Frontend Development | M 00814 - UI for Mobile compatibility &amp; responsive design" u="1"/>
        <s v="4.To Do &gt; M | BALLPARK - Subtask | 00000 - Always returns to dashboard when canceling a personal transfer" u="1"/>
        <s v="4.To Do &gt; S | BALLPARK - UX 00000 - Footer" u="1"/>
        <s v="5.Open &gt; BALLPARK - Feature Review | S 00000 - Shipment Search" u="1"/>
        <s v="0.Done &gt; Feature Review |  01931 - Review of Customer Org Hierarchy" u="1"/>
        <s v="4.To Do &gt; UX | 00000 - BALLPARK OF UX" u="1"/>
        <s v="5.Open &gt; BALLPARK - Development |  00000 - BALLPARK - Development Feature |  00271 - Search for User Profile Details" u="1"/>
        <s v="4.To Do &gt; Backend Development | S 00013 - Create Jira Template project" u="1"/>
        <s v="3.Doing &gt; Backend Development | M 01794 - Update Customer Data Sync logic" u="1"/>
        <s v="5.Open &gt; Ballpark - Demand | S 00000 - Dummy Activity of Content Workflow" u="1"/>
        <s v="0.Done &gt; Alpha Test | S 02488 - Alpha for 366 (BDT) - Releases page- mobile missing ship to info" u="1"/>
        <s v="4.To Do &gt; QA | S 00972 - QA for Modify default date range for shipment, release, and order screens" u="1"/>
        <s v="5.Open &gt; QA | M 00734 - QA for Buyer - Show Expanded Shipment View" u="1"/>
        <s v="4.To Do &gt; QA | S 01621 - QA for Sub-header font color on Reports Landing page are incorrect" u="1"/>
        <s v="0.Done &gt; Feature Review |  02041 - Review of 216 (BDT) Theme Generate Report link wrong color " u="1"/>
        <s v="0.Done &gt; QA | S 00099 - QA for Asset publisher layout" u="1"/>
        <s v="5.Open &gt; BALLPARK - Feature Planning | S 00000 - Footer" u="1"/>
        <s v="4.To Do &gt; Alpha Test | M 00715 - Alpha for Search Orders by Indexed fields" u="1"/>
        <s v="0.Done &gt; Feature Review |  00755 - Review of Fix Gradle theme build " u="1"/>
        <s v="5.Open &gt; BALLPARK - Alpha Test | S 00000 - On-Hand Inventory View for a specific item" u="1"/>
        <s v="5.Open &gt; BALLPARK - QA Support | S 00000 - On-Hand Inventory View for a specific item" u="1"/>
        <s v="0.Done &gt; Alpha Test | S 02526 - Alpha for 270 (BDT) - Release page missing info for Jel Sert" u="1"/>
        <s v="2.To Review &gt; Backend Development | XS 00595 - Implement test service to demonstrate capabilities" u="1"/>
        <s v="4.To Do &gt; Alpha Test | S 00025 - Alpha for Design menus" u="1"/>
        <s v="0.Done &gt; Frontend Development | S 01574 - Only show link when file is available" u="1"/>
        <s v="4.To Do &gt; QA | S | 02559 - QA for Add Google Analytics to the Customer Portal Sites" u="1"/>
        <s v="0.Done &gt; Feature Review |  00622 - Review of Customer Site Template should have 'template' in name" u="1"/>
        <s v="5.Open &gt; BALLPARK - Feature Planning |  00000 - Link &quot;Number Quantity on Hand&quot; from the Order Detail to the &quot;Item detail On-Hand Inventory&quot;" u="1"/>
        <s v="4.To Do &gt; BALLPARK - Alpha Test | S 00000 - Footer" u="1"/>
        <s v="4.To Do &gt; S | BALLPARK - Alpha Test 00000 - Footer" u="1"/>
        <s v="0.Done &gt; Alpha Test | S 00190 - Alpha for Country micro site single page" u="1"/>
        <s v="4.To Do &gt; S | BALLPARK - Planning 00000 - Place remaining Webcontents on Homepage" u="1"/>
        <s v="0.Done &gt; Alpha Test |  | 01980 - Alpha for 218 (BDT) Theme My Company Locations Font Color" u="1"/>
        <s v="0.Done &gt; QA |  | 00840 - QA for Fix Gradle theme build " u="1"/>
        <s v="0.Done &gt; Feature Review |  00819 - Review of IBB Request Log" u="1"/>
        <s v="5.Open &gt; Ballpark - Demand | S 00000 - Dummy Activity of Our Story" u="1"/>
        <s v="5.Open &gt; BALLPARK - Tech Planning | 00000 S - BALLPARK - Tech Planning" u="1"/>
        <s v="0.Done &gt; Alpha Test |  | 01918 - Alpha for Update Sales Order Data Sync logic" u="1"/>
        <s v="4.To Do &gt; QA | S 01809 - QA for Release Header fields do not display correctly" u="1"/>
        <s v="2.To Review &gt; Frontend Development | XS 01585 - Add links to landing pages from Dashboard" u="1"/>
        <s v="0.Done &gt; Frontend Development | M 02578 - 'Add' button is now displaying on Scheduled Release sub-page" u="1"/>
        <s v="0.Done &gt; Alpha Bug | M 01520 - Cancel button only works in local" u="1"/>
        <s v="4.To Do &gt; QA | S 01933 - QA for Link Bemis/TheHub Logo back CSR Bemis Site" u="1"/>
        <s v="0.Done &gt; Feature Review |  00096 - Review of Asset publisher - Simple version" u="1"/>
        <s v="5.Open &gt; Sub-Task | M 01094 - LoginRestController.java" u="1"/>
        <s v="0.Done &gt; Feature Review | S 01814 - Review of Report menu categories should be alphabetical" u="1"/>
        <s v="4.To Do &gt; QA | S | 00925 - QA for Orders Page - Marshal Orders with NULL Statuses Displayed" u="1"/>
        <s v="4.Doing &gt; BALLPARK - Alpha Test | 00000 - Carrier List not updated in The Hub Production system (BDT 609)" u="1"/>
        <s v="4.Doing &gt; Tech Planning | M | 00072 - Discuss UI Architecture" u="1"/>
        <s v="5.Open &gt; BALLPARK - Developer Support | S | 00000 - Link from Portal Logo" u="1"/>
        <s v="4.To Do &gt; Feature Review | S 01822 - Review of Footer" u="1"/>
        <s v="4.To Do &gt; S | BALLPARK - Alpha Test | 00000 - Add version" u="1"/>
        <s v="0.Done &gt; Frontend Development | M 01343 - Development for - Shipment Card Item Detail Box Scrolling Bar" u="1"/>
        <s v="5.Open &gt; BALLPARK - Development |  00000 - BALLPARK - Development Feature |  00214 - View Notifications" u="1"/>
        <s v="0.Done &gt; Frontend Development | M | 02551 - Development for - Inventory Pg Standard Pallet Qty Rounding Issue_x0009_" u="1"/>
        <s v="3.Doing &gt; Frontend Development | M 00705 - Develop Edit Profile - change my password and reminder query " u="1"/>
        <s v="0.Done &gt; Alpha Test | S 02103 - Alpha for 277 (BDT) - On hand Inventory page- tablet- Batch # is hyperlinked" u="1"/>
        <s v="0.Done &gt; QA | S 02077 - QA for 259 (BDT) - Orders Page- mobile view some customer PO numbers are hyperlinked" u="1"/>
        <s v="5.Open &gt; BALLPARK - Developer Support |  00000 - BALLPARK - Developer Support Feature |  00373 - *DELETE* User Profile updates from IBB" u="1"/>
        <s v="0.Done &gt; Alpha Test |  | 01568 - Alpha for Cards on Page incorrect" u="1"/>
        <s v="0.Done &gt; Feature Review |  00773 - Review of Search Orders by Indexed fields" u="1"/>
        <s v="4.To Do &gt; M | BALLPARK - Subtask | 00000 - Sales Rep - only sees orgs based on access" u="1"/>
        <s v="0.Done &gt; QA | S 02921 - QA for Premium Waters Index Issue" u="1"/>
        <s v="0.Done &gt; Frontend Development | S 00040 - Adjust the layout of webcontent" u="1"/>
        <s v="5.Open &gt; BALLPARK - Tech Planning | M 00000 - REST service for Enhanced Groups" u="1"/>
        <s v="0.Done &gt; Sub-Task | S 00852 - Create method to scan org hierarchy for data sync" u="1"/>
        <s v="4.To Do &gt; Alpha Test |  00637 - Alpha for Orders -  Bemis Order # (line No) should be moved below Bemis ProductID" u="1"/>
        <s v="0.Done &gt; Sub-Task |  | 00132 - Shipment Landing Page Wireframe Review - IT" u="1"/>
        <s v="4.To Do &gt; Feature Review |  00893 - Review of Remove Top Bar for Regular User" u="1"/>
        <s v="0.Done &gt; Alpha Test | M 01590 - Alpha Test - Validate All Release-related pages." u="1"/>
        <s v="0.Done &gt; Alpha Test |  | 01754 - Alpha for User Agreement link does not show content" u="1"/>
        <s v="0.Done &gt; Alpha Test |  | 00372 - Alpha for Become a supplier" u="1"/>
        <s v="4.To Do &gt; QA | M 01830 - QA for Allow Buyers to Update Display Settings" u="1"/>
        <s v="5.Open &gt; BALLPARK - UX |  00000 - BALLPARK - UX Feature |  00374 - Shipment updates from IBB" u="1"/>
        <s v="5.Open &gt; BALLPARK - Alpha Test |  00000 - Buyer - Reports Landing Page" u="1"/>
        <s v="5.Open &gt; BALLPARK - Feature Planning |  00000 - Shipments Landing Page" u="1"/>
        <s v="5.Open &gt; BALLPARK - QA Support |  00000 - Buyer - Reports Landing Page" u="1"/>
        <s v="5.Open &gt; BALLPARK - Subtask | M | 00000 - Buyer - Reports Landing Page" u="1"/>
        <s v="3.Doing &gt; QA | S 02309 - QA for Zip code is missing from Inventory Layout" u="1"/>
        <s v="0.Done &gt; Alpha Bug | M 02166 - Clicking on the link for Invoice or BOL &quot;fails to load PDF&quot;" u="1"/>
        <s v="0.Done &gt; Alpha Bug | S 00640 - Missing content-type and request body for order-ws api call" u="1"/>
        <s v="0.Done &gt; Alpha Test | S 01466 - Alpha for Release PO and Customer PO are wrapping on the same line" u="1"/>
        <s v="0.Done &gt; Feature Review | XS 02127 - Review of 282 (BDT) - Orders Page- Location filter location indicator " u="1"/>
        <s v="0.Done &gt; Sub-Task | M 02380 - Implement proper logic to send UTC" u="1"/>
        <s v="4.To Do &gt; S | BALLPARK - Alpha Test | 00000 - View Notifications" u="1"/>
        <s v="4.To Do &gt; Alpha Test |  00913 - Alpha for Release updates from IBB" u="1"/>
        <s v="4.To Do &gt; S | BALLPARK - Alpha Test | 00000 - Buyer expanded view of orders by PO" u="1"/>
        <s v="4.To Do &gt; S | BALLPARK - Developer Support | 00000 - Order Detail in Orders by PO" u="1"/>
        <s v="4.To Do &gt; S | BALLPARK - Subtask | 00000 - BEMISCP-11 Previous customer Item Number" u="1"/>
        <s v="0.Done &gt; QA | S 01283 - QA for My Locations navigation on Mobile view is not working" u="1"/>
        <s v="2.To Review &gt; Backend Development | 00506 M - Add Parent flag to Customer Migration - Dev" u="1"/>
        <s v="2.To Review &gt; Backend Development | M 00506 - Add Parent flag to Customer Migration - Dev" u="1"/>
        <s v="0.Cancelled &gt; Alpha Bug | S 00791 - Missing fields in the User Profile" u="1"/>
        <s v="5.Open &gt; BALLPARK - Feature Planning | S 00000 - Update Scheduled Releases data fields to allow for decimals " u="1"/>
        <s v="5.Open &gt; BALLPARK - Development |  00000 - BALLPARK - Development Feature |  00372 - *DUPLICATE* As a buyer, I can see updates to my customer profile screens when the IBB sends an update, so that I can have the most current information" u="1"/>
        <s v="0.Done &gt; Alpha Test | S 02613 - Alpha for 385 (BDT) Manufacture Data is missing from the On Hand Inventory sub-page" u="1"/>
        <s v="4.To Do &gt; S | BALLPARK - Feature Review | 00000 - Buyer Detail Product Spec" u="1"/>
        <s v="4.To Do &gt; S | BALLPARK - QA/UAT Support | 00000 - Buyer Detail Product Spec" u="1"/>
        <s v="0.Cancelled &gt; QA |  01409 - QA for Scheduled Releases Customer PO" u="1"/>
        <s v="0.Done &gt; Feature Review |  00630 - Review of Order Detail in Orders by Item View" u="1"/>
        <s v="5.Open &gt; BALLPARK - Development | S 00000 - Mobile compatibility &amp; responsive design" u="1"/>
        <s v="0.Done &gt; Alpha Test | S 01468 - Alpha for On Hand Inventory Details shows a Total Qty but there are no details " u="1"/>
        <s v="5.Open &gt; BALLPARK - UX |  00000 - BALLPARK - UX Feature |  00244 - Link &quot;Number Quantity on Hand&quot; from the Order Detail to the &quot;Item detail On-Hand Inventory&quot;" u="1"/>
        <s v="0.Done &gt; Tech Planning | S 00011 - Status - Tech Planning" u="1"/>
        <s v="0.Done &gt; Feature Review | S 01499 - Review of Data Issue on Bemis QA Environment" u="1"/>
        <s v="5.Open &gt; BALLPARK - Feature Review |  00000 - Left Navigation Expand / Collapse on all pages" u="1"/>
        <s v="0.Done &gt; Sub-Task |  00153 - Provide recommendation for multi-factor authentication for Bemis approval" u="1"/>
        <s v="0.Done &gt; Sub-Task | 00153  - Provide recommendation for multi-factor authentication for Bemis approval" u="1"/>
        <s v="3.Doing &gt; Feature Review |  00524 - Review of Identify .lpkg files in default bundle which we don't need to speepup the initial Tomcat start" u="1"/>
        <s v="2.To Review &gt; Frontend Development | M 01840 - Development - Cancel button on Locations filter does not work add in cancel button functionality" u="1"/>
        <s v="0.Done &gt; Alpha Test | S 00275 - Alpha for Debt Information" u="1"/>
        <s v="0.Done &gt; Frontend Development | M 00246 - Debt Information" u="1"/>
        <s v="4.To Do &gt; S | BALLPARK - Subtask | 00000 - Tech Spec Truncation" u="1"/>
        <s v="5.Open &gt; Alpha Test | M 00935 - Alpha for On-Hand Inventory View" u="1"/>
        <s v="5.Open &gt; BALLPARK - UX |  00000 - BALLPARK - UX Feature |  00264 - Shipped quantity" u="1"/>
        <s v="4.To Do &gt; M | BALLPARK - Alpha Test | 00000 - Check graphics record (to monitor order progress)" u="1"/>
        <s v="5.Open &gt; BALLPARK - Feature Planning |  00000 - BALLPARK - Feature Planning Task |  00495 - Update products based on feedback" u="1"/>
        <s v="2.To Review &gt; Frontend Development | M 00041 - Carousel with three images and timer" u="1"/>
        <s v="0.Done &gt; Alpha Bug | M 01952 - User Agreement link does not show for first time log in " u="1"/>
        <s v="0.Done &gt; Feature Review |  | 01369 - Review of Report Page- Open/Closed order status report- missing parameter" u="1"/>
        <s v="4.To Do &gt; Pull Request Review | 00387 - View Orders by Item - Review" u="1"/>
        <s v="4.To Do &gt; XS | BALLPARK - Feature Review | 00000 - Co-Packer - orders Ship to no pricing" u="1"/>
        <s v="4.To Do &gt; XS | BALLPARK - QA/UAT Support | 00000 - Co-Packer - orders Ship to no pricing" u="1"/>
        <s v="4.To Do &gt; S | BALLPARK - Developer Support | 00000 - Add ExpandAll option to Orders Summaries." u="1"/>
        <s v="5.Open &gt; Frontend Development | 00426 - Add UI support for linking Number Quantity to Inventory Page" u="1"/>
        <s v="0.Done &gt; Alpha Test |  02043 - Alpha for 235 (BDT) - confirmed quantity in view details shows error " u="1"/>
        <s v="5.Open &gt; BALLPARK - Developer Support |  00000 - BALLPARK - Developer Support Feature |  00215 - Login &amp; Logout" u="1"/>
        <s v="0.Done &gt; Feature Review | S 00205 - Review of Management Team" u="1"/>
        <s v="0.Done &gt; QA | S 00192 - QA for Country micro site single page" u="1"/>
        <s v="1.Reviewing &gt; Sub-Task | S 01497 - Upgrade Liferay Bundle to Patch 150" u="1"/>
        <s v="5.Open &gt; BALLPARK - Feature Review | S 00000 - Notify Google LMS of User activity" u="1"/>
        <s v="0.Done &gt; Alpha Test |  01286 - Alpha for Optional fields not correctly formatted or are missing in open and closed order report" u="1"/>
        <s v="5.Open &gt; BALLPARK - Developer Support |  00000 - BALLPARK - Developer Support Feature |  00110 - Buyer - Show Expanded Shipment View" u="1"/>
        <s v="0.Done &gt; Sub-Task |  00221 - Pull in data from Eurolandir XML" u="1"/>
        <s v="04.Doing &gt; Tech Planning | 00433 - Design Order Inventory DM/Services" u="1"/>
        <s v="0.Done &gt; Alpha Test |  | 00987 - Alpha for User Customer Name (Employer) is incorrect" u="1"/>
        <s v="0.Done &gt; Feature Review | S 02325 - Review of 246 (BDT) - Order Pg Req Date Incorrect" u="1"/>
        <s v="4.To Do &gt; BALLPARK - QA/UAT Support | XS 00000 - Link Product Id in Orders Detail to Product Spec Page." u="1"/>
        <s v="5.Open &gt; BALLPARK - Tech Planning |  00000 - BALLPARK - Tech Planning Task |  00090 - Cookies in Liferay Portal" u="1"/>
        <s v="5.Open &gt; Sub-Task | 00288 - Define WADL for IBB shipment web services" u="1"/>
        <s v="0.Done &gt; Feature Review | S 02843 - Review of Bemis User Agreement is not displaying on first time log in  " u="1"/>
        <s v="5.Open &gt; BALLPARK - Feature Planning |  00000 - BALLPARK - Feature Planning Feature |  00255 - Shipment History" u="1"/>
        <s v="0.Done &gt; Feature Review | S 01951 - Review of On-Hand Inventory View for a specific item" u="1"/>
        <s v="0.Done &gt; Feature Review | S 01818 - Review of Create Handling Unit Report " u="1"/>
        <s v="4.To Do &gt; BALLPARK - Feature Planning | M 00000 - Check graphics record (to monitor order progress)" u="1"/>
        <s v="4.To Do &gt; M | BALLPARK - Feature Review | 00000 - Check graphics record (to monitor order progress)" u="1"/>
        <s v="4.To Do &gt; S | BALLPARK - QA/UAT Support | 00000 - Check graphics record (to monitor order progress)" u="1"/>
        <s v="5.Open &gt; BALLPARK - Development |  00000 - BALLPARK - Development Feature |  00369 - Inventory updates from IBB" u="1"/>
        <s v="4.To Do &gt; QA | S | 02950 - QA for Update Carrier list for portal " u="1"/>
        <s v="0.Done &gt; Alpha Test |  | 01935 - Alpha for Update default settings for locations filter" u="1"/>
        <s v="5.Open &gt; BALLPARK - UX |  00000 - BALLPARK - UX Feature |  00249 - Search on Landing page" u="1"/>
        <s v="5.Open &gt; BALLPARK - UX |  00000 - BALLPARK - UX Feature |  00276 - Search on Landing page" u="1"/>
        <s v="4.To Do &gt; Alpha Test | S 00147 - Alpha for Adjust homepage layout in different screen resolutions" u="1"/>
        <s v="4.To Do &gt; Frontend Development | M 00129 - Adjust homepage layout in different screen resolutions" u="1"/>
        <s v="5.Open &gt; Frontend Development | 00467 - Create logic to link two pages" u="1"/>
        <s v="5.Open &gt; Frontend Development | 00470 - Create logic to link two pages" u="1"/>
        <s v="0.Done &gt; QA |  00494 - QA for Adjust layout of stock ticker in different screen sizes" u="1"/>
        <s v="4.To Do &gt; Sub-Task | 00386 - Connect dev to AD" u="1"/>
        <s v="4.To Do &gt; Sub-Task |  00100 - Final Approval of the Orders Landing Page Visual Mockup" u="1"/>
        <s v="0.Done &gt; Backend Development | S 01867 - Update shipTo logic" u="1"/>
        <s v="5.Open &gt; BALLPARK - Feature Review | S 00000 - Research SCORM" u="1"/>
        <s v="0.Done &gt; Alpha Test |  00484 - Alpha for Search function on menu bar" u="1"/>
        <s v="0.Done &gt; Feature Review |  | 00323 - Review of Products + Service &gt; Trading" u="1"/>
        <s v="4.To Do &gt; S | BALLPARK - Feature Review | 00000 - Products / Items - Status Filters" u="1"/>
        <s v="4.To Do &gt; S | BALLPARK - QA/UAT Support | 00000 - Products / Items - Status Filters" u="1"/>
        <s v="4.To Do &gt; QA |  | 03066 - QA for Error on Report Definition Control Panel when editing " u="1"/>
        <s v="0.Done &gt; Frontend Development | M 02354 - Development for - report preview and generate report issue- mobile devices" u="1"/>
        <s v="4.To Do &gt; BALLPARK - Alpha Test | S 00000 - Related articles" u="1"/>
        <s v="0.Done &gt; Feature Review | S 00993 - Review of List Releases of specifc Order" u="1"/>
        <s v="4.To Do &gt; XS | BALLPARK - UX | 00000 - Co-Packer - orders Ship to no pricing" u="1"/>
        <s v="0.Done &gt; Feature Review |  | 00622 - Review of Patching does not work on Windows" u="1"/>
        <s v="0.Done &gt; QA | S 02142 - QA for 209 (BDT) Report Page test- deleting reports in download folder" u="1"/>
        <s v="4.To Do &gt; S | BALLPARK - Subtask | 00000 - Logistics - Products/Items Shipped items no pricing" u="1"/>
        <s v="4.To Do &gt; S | BALLPARK - UX 00000 - Concrete Incubator webcontent" u="1"/>
        <s v="0.Done &gt; Alpha Test | M 00866 - Verify AFS is enabled and working correctly for DL" u="1"/>
        <s v="06.Open &gt; Pull Request Review | 00427 - Review UI support for linking Number Quantity to Inventory Page" u="1"/>
        <s v="5.Open &gt; BALLPARK - Alpha Test |  00000 - BALLPARK - Alpha Test Feature |  00376 - Generate Order Reports" u="1"/>
        <s v="5.Open &gt; BALLPARK - QA Support |  00000 - BALLPARK - QA Support Feature |  00376 - Generate Order Reports" u="1"/>
        <s v="0.Done &gt; Feature Review |  | 01543 - Review of Report time range selection box sizing - Shipments and Releases Report Test" u="1"/>
        <s v="5.Open &gt; BALLPARK - Developer Support |  00000 - BALLPARK - Developer Support Task |  00384 - Setup Bemis Development Infrastructure" u="1"/>
        <s v="4.To Do &gt; S | BALLPARK - Feature Review | 00000 - Logistics - Products/Items - Pending Shipments - no pricing" u="1"/>
        <s v="4.To Do &gt; S | BALLPARK - QA/UAT Support | 00000 - Logistics - Products/Items - Pending Shipments - no pricing" u="1"/>
        <s v="0.Done &gt; Feature Review |  | 00337 - Review of Adjust company profile page" u="1"/>
        <s v="0.Done &gt; QA |  | 01955 - QA for Update User Creation Test Scripts and customer LARs " u="1"/>
        <s v="0.Done &gt; Feature Review |  | 01391 - Review of Hide Edit options that Buyers do not have access to " u="1"/>
        <s v="0.Done &gt; Alpha Test |  | 00284 - Alpha for Stories page without footer" u="1"/>
        <s v="0.Done &gt; Feature Review |  | 00721 - Review of Custom-users-admin-web causes startup exceptions in portal" u="1"/>
        <s v="0.Done &gt; QA |  | 00966 - QA for Date Format is incorrect on all Pages" u="1"/>
        <s v="0.Done &gt; QA |  | 01116 - QA for Spacing is incorrect across all pages" u="1"/>
        <s v="0.Done &gt; Task |  | 00054 - BEMISCP-11 Workflow - COC, COAs upload to portal - Quality related" u="1"/>
        <s v="0.Done &gt; Tech Planning | M | 01688 - Planning for Create a hook so that CSR users can see which users have completed setup" u="1"/>
        <s v="0.Done &gt; Alpha Test | S | 03009 - Alpha for 490 BDT - Invoice or BOL link on completed shipments subpage does not work" u="1"/>
        <s v="0.Done &gt; QA |  | 00112 - QA for Events + Calendar Portlet" u="1"/>
        <s v="4.To Do &gt; S | BALLPARK - Feature Review | 00000 - Update Customer Profiles default order" u="1"/>
        <s v="4.To Do &gt; S | BALLPARK - QA/UAT Support | 00000 - Update Customer Profiles default order" u="1"/>
        <s v="0.Done &gt; QA |  | 00240 - QA for Press Releases Page" u="1"/>
        <s v="4.To Do &gt; M | BALLPARK - Developer Support | 00000 - One Click Deploy" u="1"/>
        <s v="0.Done &gt; Feature Review |  | 01084 - Review of Optimize JVM settings" u="1"/>
        <s v="0.Done &gt; Feature Review |  | 00513 - Review of Change &quot;submit for publication&quot; text to &quot;submit&quot;" u="1"/>
        <s v="0.Done &gt; Feature Review |  | 00241 - Review of Sustainability Overview" u="1"/>
        <s v="4.To Do &gt; S | BALLPARK - Alpha Test | 00000 - ShipTo Filter - Change default behavior and help text" u="1"/>
        <s v="2.To Review &gt; Frontend Development | S | 00657 - Development for - Page visual layout broken after interactions" u="1"/>
        <s v="4.To Do &gt; S | BALLPARK - Developer Support | 00000 - Hide Pricing Fields for Logistics, Co-Packer, and Quality roles" u="1"/>
        <s v="0.Done &gt; Task |  | 00016 - BEMISCP-11 Statement of Account (balance due to Bemis)" u="1"/>
        <s v="4.To Do &gt; S | BALLPARK - Alpha Test | 00000 - All Projects Configuration" u="1"/>
        <s v="0.Done &gt; Alpha Test |  | 00495 - Alpha for Create a sign in page" u="1"/>
        <s v="0.Done &gt; Feature Review |  | 01934 - Review of Import Users and Groups from AD" u="1"/>
        <s v="0.Done &gt; Alpha Test |  | 00951 - Alpha for Update On Hand Inv data fields to allow for decimals " u="1"/>
        <s v="5.Open &gt; Sub-Task | 00034 - 6.0 plugin + scripts (5/17/2013)" u="1"/>
        <s v="4.To Do &gt; S | BALLPARK - Subtask | 00000 - BEMISCP-11 CSR hierarchy" u="1"/>
        <s v="0.Done &gt; Alpha Test |  | 00700 - Alpha for Customer site template" u="1"/>
        <s v="0.Done &gt; Feature Review |  | 01015 - Review of Update Shipments data fields to allow for decimals " u="1"/>
        <s v="4.To Do &gt; S | BALLPARK - Alpha Test | 00000 -   Multiple Fields showing incorrectly on the Orders Landing Page. " u="1"/>
        <s v="0.Done &gt; Feature Review |  | 01042 - Review of Setup Bemis Development Infrastructure" u="1"/>
        <s v="4.To Do &gt; M | BALLPARK - Alpha Test | 00000 - Dashboard - New indicators" u="1"/>
        <s v="0.Done &gt; Feature Review |  | 00216 - Review of Country micro site subpages" u="1"/>
        <s v="4.To Do &gt; S | BALLPARK - Feature Review | 00000 - Packing List Report - SSRS" u="1"/>
        <s v="4.To Do &gt; S | BALLPARK - QA/UAT Support | 00000 - Packing List Report - SSRS" u="1"/>
        <s v="4.To Do &gt; S | BALLPARK - Subtask | 00000 - Prebill Inquiry" u="1"/>
        <s v="0.Done &gt; Feature Review |  | 00005 - Review of Multi-criteria search" u="1"/>
        <s v="0.Done &gt; QA |  | 00411 - QA for Format text and add links to image description" u="1"/>
        <s v="4.To Do &gt; S | BALLPARK - Feature Review | 00000 - Order does not exist in portal" u="1"/>
        <s v="4.To Do &gt; S | BALLPARK - QA/UAT Support | 00000 - Order does not exist in portal" u="1"/>
        <s v="0.Done &gt; Feature Review |  | 01630 - Review of BIT-107 Order Report URL too long " u="1"/>
        <s v="4.To Do &gt; S | BALLPARK - Alpha Test | 00000 - Update date limit on Global Search " u="1"/>
        <s v="4.To Do &gt; M | BALLPARK - Development | 00000 - Add ExpandAll option to Orders Summaries." u="1"/>
        <s v="0.Done &gt; Feature Review |  | 00445 - Review of In overview pages the banner and image below must fill in all screen size" u="1"/>
        <s v="5.Open &gt; Sub-Task | M | 01092 - DashboardAccountController.java" u="1"/>
        <s v="5.Open &gt; Sub-Task | M | 01095 - PersonalTransferController.java" u="1"/>
        <s v="0.Done &gt; Feature Review |  | 01826 - Review of Formatting Error when Resizing" u="1"/>
        <s v="5.Open &gt; Sub-Task | S | 00653 - Create a web content for each section within the collapsable content" u="1"/>
        <s v="4.To Do &gt; S | BALLPARK - Alpha Test | 00000 - On Hand Qty displayed for completed shipment (BDT 518) CR53" u="1"/>
        <s v="0.Done &gt; Alpha Test |  | 01130 - Alpha for On the Child Customer profile page format is incorrect" u="1"/>
        <s v="4.To Do &gt; M | BALLPARK - Subtask | 00000 - Notifications appear overlapped" u="1"/>
        <s v="0.Done &gt; QA |  | 00959 - QA for Release updates from IBB" u="1"/>
        <s v="4.To Do &gt; Feature Review | S | 00121 - Review of Create Google Local Environment" u="1"/>
        <s v="0.Done &gt; Alpha Test |  | 01216 - Alpha for Clicking on Shipped Qty or Scheduled Releases throws an error" u="1"/>
        <s v="0.Done &gt; Feature Review |  | 00996 - Review of Link from Bemis Logo" u="1"/>
        <s v="0.Done &gt; Feature Review |  | 00111 - Review of Events + Calendar Portlet" u="1"/>
        <s v="0.Cancelled &gt; Sub-Task |  | 00102 - Final Approval of the Products Landing Page Wireframe" u="1"/>
        <s v="4.To Do &gt; S | BALLPARK - Feature Review | 00000 - As a Sales Exec, I can view a list of customers and select one or more, so that I can selectively view information pertaining to a specific customer or sub-organization within the customer " u="1"/>
        <s v="4.To Do &gt; S | BALLPARK - QA/UAT Support | 00000 - As a Sales Exec, I can view a list of customers and select one or more, so that I can selectively view information pertaining to a specific customer or sub-organization within the customer " u="1"/>
        <s v="0.Done &gt; Feature Review |  | 00367 - Review of Include videos on the full story page" u="1"/>
        <s v="4.To Do &gt; XS | BALLPARK - UX | 00000 - View Order Note." u="1"/>
        <s v="0.Done &gt; Feature Review |  | 01505 - Review of Padding issues with left nav menu" u="1"/>
        <s v="4.To Do &gt; Feature Review |  | 00645 - Review of Allow HTTP between qa-staging and qa-live to test remote staging" u="1"/>
        <s v="0.Done &gt; QA |  | 00442 - QA for Related articles" u="1"/>
        <s v="4.To Do &gt; S | BALLPARK - Subtask | 00000 - Create data sync process to bulk upload data from IBB" u="1"/>
        <s v="4.To Do &gt; S | BALLPARK - Feature Review | 00000 - Add link to View Orders in Product View for Specific Item" u="1"/>
        <s v="4.To Do &gt; S | BALLPARK - QA/UAT Support | 00000 - Add link to View Orders in Product View for Specific Item" u="1"/>
        <s v="0.Done &gt; Feature Review |  | 00623 - Review of Clean up JSP for two-factor-auth-device-manager-web" u="1"/>
        <s v="4.To Do &gt; S | BALLPARK - Alpha Test | 00000 - Product landing page" u="1"/>
        <s v="4.To Do &gt; S | BALLPARK - Alpha Test | 00000 - Sort on Landing page" u="1"/>
        <s v="5.Open &gt; Sub-Task | S | 00655 - Add credentials web content to bottom of page" u="1"/>
        <s v="0.Done &gt; Alpha Test |  | 01360 - Alpha for All Reports- Default Column Fields " u="1"/>
        <s v="0.Done &gt; Feature Review |  | 01801 - Review of Mobile Footer no longer displays" u="1"/>
        <s v="4.To Do &gt; S | BALLPARK - Feature Review | 00000 - Product spec detail page - CSR view" u="1"/>
        <s v="4.To Do &gt; S | BALLPARK - QA/UAT Support | 00000 - Product spec detail page - CSR view" u="1"/>
        <s v="0.Done &gt; Tech Planning | S | 01530 - Evaluate records not showing up in completed shipments" u="1"/>
        <s v="4.To Do &gt; S | BALLPARK - Feature Review | 00000 -   Multiple Fields showing incorrectly on the Orders Landing Page. " u="1"/>
        <s v="4.To Do &gt; S | BALLPARK - QA/UAT Support | 00000 -   Multiple Fields showing incorrectly on the Orders Landing Page. " u="1"/>
        <s v="4.To Do &gt; S | BALLPARK - Subtask | 00000 - Allow for ability to customize button colors" u="1"/>
        <s v="0.Done &gt; Feature Review |  | 00625 - Review of Request SSL Certificate from Cemex for new website" u="1"/>
        <s v="0.Done &gt; Alpha Test |  | 00339 - Alpha for Sourcing Approach" u="1"/>
        <s v="0.Done &gt; QA |  | 01390 - QA for Product Description displaying incorrectly" u="1"/>
        <s v="0.Done &gt; Alpha Test |  | 00868 - Alpha for Orders Page - Marshal Orders with NULL Statuses Displayed" u="1"/>
        <s v="4.To Do &gt; XL | BALLPARK - Feature Review | 00000 - Create Theme" u="1"/>
        <s v="4.To Do &gt; XL | BALLPARK - QA/UAT Support | 00000 - Create Theme" u="1"/>
        <s v="3.Doing &gt; Backend Development | M | 00064 - Implement Celsus sync job" u="1"/>
        <s v="4.To Do &gt; S | BALLPARK - Feature Review | 00000 - Buyer -  View Release PO on Expanded Shipment View" u="1"/>
        <s v="4.To Do &gt; S | BALLPARK - QA/UAT Support | 00000 - Buyer -  View Release PO on Expanded Shipment View" u="1"/>
        <s v="0.Done &gt; Alpha Test |  | 01346 - Alpha for User agreement - BNA" u="1"/>
        <s v="4.To Do &gt; Feature Review | 02954 - Review of Update LDAP configs now that FP 13 has fixed automatic loading of configs" u="1"/>
        <s v="4.To Do &gt; M | BALLPARK - Subtask | 00000 - Hover background is not displaying correcly on &quot;Cuenta de destino&quot; field (3rd party transfer)" u="1"/>
        <s v="3.Doing &gt; Alpha Test | S | 00078 - Tests within Google Environment" u="1"/>
        <s v="4.To Do &gt; M | BALLPARK - Subtask | 00000 - Product values in different currencies" u="1"/>
        <s v="0.Done &gt; Alpha Test |  | 01616 - Alpha for Wording on Dynamic Reports preview page needs to be changed to improve usability" u="1"/>
        <s v="4.To Do &gt; S | BALLPARK - Subtask | 00000 - BEMISCP-11 Custom reports investigation" u="1"/>
        <s v="4.To Do &gt; M | BALLPARK - Alpha Test | 00000 - Co-Packer - Role by Ship To" u="1"/>
        <s v="4.To Do &gt; S | BALLPARK - Subtask | 00000 - Setup Liferay Development Infrastructure" u="1"/>
        <s v="4.To Do &gt; S | BALLPARK - Feature Review | 00000 -  Allow Portal Admin to adjust the date range of data synced" u="1"/>
        <s v="4.To Do &gt; S | BALLPARK - QA/UAT Support | 00000 -  Allow Portal Admin to adjust the date range of data synced" u="1"/>
        <s v="0.Done &gt; QA |  | 00127 - QA for Full story version 4" u="1"/>
        <s v="4.To Do &gt; M | BALLPARK - Subtask | 00000 - Cadastro de fornecedor com textos grandes quebram o cadastro" u="1"/>
        <s v="0.Cancelled &gt; Sub-Task |  | 00169 - Prototyping of the fields needed for customer inquiry / search" u="1"/>
        <s v="4.To Do &gt; M | BALLPARK - Subtask | 00000 - Co-Packer - Role by Ship To" u="1"/>
        <s v="0.Done &gt; QA |  | 01379 - QA for Report page- open and closed order report; parameters not expected" u="1"/>
        <s v="0.Done &gt; Sub-Task |  | 00103 - Final Approval of the Products Landing Page Visual Mockup" u="1"/>
        <s v="0.Done &gt; Sub-Task |  | 00109 - Final Approval of the Shipment Landing Page Visual Mockup" u="1"/>
        <s v="0.Done &gt; QA |  | 00486 - QA for Search function on menu bar" u="1"/>
        <s v="4.To Do &gt; S | BALLPARK - Subtask | 00000 - BEMISCP-11 Quality docs - Storage and access - KMS &amp; SAP (not until Phases 2&amp;3)" u="1"/>
        <s v="4.To Do &gt; S | BALLPARK - Feature Review | 00000 - As a buyer, I can schedule an ASN to be sent to me, so that I know when product has shipped" u="1"/>
        <s v="4.To Do &gt; S | BALLPARK - QA/UAT Support | 00000 - As a buyer, I can schedule an ASN to be sent to me, so that I know when product has shipped" u="1"/>
        <s v="0.Done &gt; Feature Review |  | 00776 - Review of Orders -  Bemis Order # (line No) should be moved below Bemis ProductID" u="1"/>
        <s v="0.Done &gt; Feature Review |  | 00850 - Review of Modify default date range for shipment, release, and order screens" u="1"/>
        <s v="0.Done &gt; QA |  | 01815 - QA for Report menu categories should be alphabetical" u="1"/>
        <s v="0.Done &gt; Feature Review |  | 01499 - Review of Data Issue on Bemis QA Environment" u="1"/>
        <s v="4.To Do &gt; S | BALLPARK - Alpha Test | 00000 - Add ExpandAll option to Orders Summaries." u="1"/>
        <s v="4.To Do &gt; S | BALLPARK - Feature Review | 00000 - Notify Google LMS of User activity" u="1"/>
        <s v="4.To Do &gt; S | BALLPARK - QA/UAT Support | 00000 - Notify Google LMS of User activity" u="1"/>
        <s v="4.To Do &gt; S | BALLPARK - Alpha Test | 00000 - Synchronize User Information" u="1"/>
        <s v="4.To Do &gt; M | BALLPARK - Subtask | 00000 - En la pantalla de confirmación el campo fecha está incorrecta" u="1"/>
        <s v="4.To Do &gt; XL | BALLPARK - Alpha Test | 00000 - Create Theme" u="1"/>
        <s v="4.Doing &gt; Frontend Development | L | 00073 - Implement Theme POC" u="1"/>
        <s v="0.Done &gt; Feature Review |  | 00191 - Review of Country micro site single page" u="1"/>
        <s v="0.Done &gt; QA |  | 01231 - QA for Select All and Clear All links in Location filter do not work" u="1"/>
        <s v="0.Done &gt; Feature Review |  | 00725 - Review of Race condition in DataSyncEngineImpl" u="1"/>
        <s v="0.Done &gt; Alpha Test |  | 00611 - Alpha for Remove Top Bar for Regular User" u="1"/>
        <s v="0.Done &gt; Feature Review |  | 01167 - Review of Items per Page does not allow you to return to default setting" u="1"/>
        <s v="5.Open &gt; Sub-Task | S | 00650 - Create/replace page for sustainability-&gt;overview" u="1"/>
        <s v="4.To Do &gt; S | BALLPARK - Alpha Test | 00000 - Buyer - Navigate to Order by PO page from Shipment Page" u="1"/>
        <s v="4.To Do &gt; M | BALLPARK - Subtask | 00000 - Telefone não está sendo salvo" u="1"/>
        <s v="0.Done &gt; QA |  | 00969 - QA for Order Description not wrapping correctly" u="1"/>
        <s v="0.Done &gt; Task | 00016 - BEMISCP-11 Statement of Account (balance due to Bemis)" u="1"/>
        <s v="0.Done &gt; Sub-Task |  | 00244 - Investigate more into background task issue" u="1"/>
        <s v="0.Done &gt; Alpha Test |  | 01341 - Alpha for Add documents button is inside the footer" u="1"/>
        <s v="4.To Do &gt; Frontend Development | L | 00073 - Implement Theme POC" u="1"/>
        <s v="4.Doing &gt; BALLPARK - Alpha Test | 00000 - Final Clean QA Deploy" u="1"/>
        <s v="0.Cancelled &gt; QA |  | 01727 - QA for Requirement changes for Reports" u="1"/>
        <s v="0.Done &gt; Feature Review |  | 00493 - Review of Adjust layout of stock ticker in different screen sizes" u="1"/>
        <s v="4.To Do &gt; M | BALLPARK - Subtask | 00000 - Batch details in on-hand inventory" u="1"/>
        <s v="4.To Do &gt; S | BALLPARK - Subtask | 00000 - BEMISCP-11 Watchlist - Orders / Items (Like starring an email)" u="1"/>
        <s v="0.Done &gt; Feature Review |  | 00381 - Review of Break page buttons evenly, centered" u="1"/>
        <s v="4.Doing &gt; BALLPARK - Feature Review | 00000 - Add expiration date" u="1"/>
        <s v="0.Done &gt; QA |  | 01227 - QA for Entries on the Release Page are not displaying " u="1"/>
        <s v="0.Done &gt; Feature Review |  | 00343 - Review of Our history page without timeline section" u="1"/>
        <s v="0.Done &gt; Feature Review |  | 01117 - Review of Browser compatibility" u="1"/>
        <s v="4.To Do &gt; S | BALLPARK - Alpha Test | 00000 - Buyer Detail Product Spec" u="1"/>
      </sharedItems>
    </cacheField>
    <cacheField name="PlannedEffortOnBug" numFmtId="0">
      <sharedItems containsString="0" containsBlank="1" containsNumber="1" minValue="0" maxValue="10.638297872340425"/>
    </cacheField>
    <cacheField name="WorklogOnBug" numFmtId="0">
      <sharedItems containsString="0" containsBlank="1" containsNumber="1" minValue="0" maxValue="48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arcelo Walter" refreshedDate="42909.37175648148" createdVersion="6" refreshedVersion="6" minRefreshableVersion="3" recordCount="10001">
  <cacheSource type="worksheet">
    <worksheetSource ref="A1:R1048576" sheet="GanttBase"/>
  </cacheSource>
  <cacheFields count="18">
    <cacheField name="Release" numFmtId="0">
      <sharedItems containsBlank="1" count="24">
        <s v="2-Discovery"/>
        <s v="1-POC"/>
        <s v="No release set"/>
        <m/>
        <s v="Sprint 4" u="1"/>
        <s v="Release 7" u="1"/>
        <s v="Release 1 QA" u="1"/>
        <s v="Release 4 QA" u="1"/>
        <s v="Release 3" u="1"/>
        <s v="Z . No Release Set" u="1"/>
        <s v="Release 6" u="1"/>
        <s v="Sprint 7" u="1"/>
        <s v="Release 9" u="1"/>
        <s v="Release 3 QA" u="1"/>
        <s v="Release 2" u="1"/>
        <s v="Sprint 6" u="1"/>
        <s v="Release 5" u="1"/>
        <s v="Release 8" u="1"/>
        <s v="Sprint 5" u="1"/>
        <s v="Release 2 QA" u="1"/>
        <s v="Release 1" u="1"/>
        <s v="Release 5 QA" u="1"/>
        <s v="Management" u="1"/>
        <s v="Release 4" u="1"/>
      </sharedItems>
    </cacheField>
    <cacheField name="Demand Name" numFmtId="0">
      <sharedItems containsBlank="1" count="57">
        <s v="00004 - Google LMS Integration"/>
        <s v="00069 - UI &amp; Theme"/>
        <s v="00001 - Enhanced Group Functionality (Site)"/>
        <s v="00005 - System Architecture"/>
        <s v="00003 - OpenID Connect SSO Support "/>
        <m/>
        <s v=" 00151 - Management Team" u="1"/>
        <s v=" | 00005 - System Architecture" u="1"/>
        <s v=" 00002 - User Activity Tracking" u="1"/>
        <s v=" 00054 - About Us" u="1"/>
        <s v=" | 00001 - Enhanced Group Functionality (Site)" u="1"/>
        <s v=" 00003 - OpenID Connect SSO Support " u="1"/>
        <s v=" 00006 - Theme" u="1"/>
        <s v=" 01439 - Enhanced Portal Foundation Settings" u="1"/>
        <s v=" 00540 - Buyer - Dashboard" u="1"/>
        <s v=" | 00004 - Google LMS Integration" u="1"/>
        <s v=" 00420 - Buyer - Shipment Management" u="1"/>
        <s v=" 00538 - Buyer - Reports" u="1"/>
        <s v=" 00533 - Bemis CP Theme" u="1"/>
        <s v=" | 00003 - OpenID Connect SSO Support " u="1"/>
        <s v=" 00444 - CSR - Customer and User Profile" u="1"/>
        <s v=" 00001 - Enhanced Group Functionality (Site)" u="1"/>
        <s v=" 00032 - Content Workflow" u="1"/>
        <s v=" 00443 - Buyer views Customer and User Profiles" u="1"/>
        <s v=" 00142 - Ethics and compliance page" u="1"/>
        <s v=" 00001 - Objective Taskboard" u="1"/>
        <s v=" 00519 - Buyer - Portal Foundations" u="1"/>
        <s v=" 00056 - Sustainability" u="1"/>
        <s v=" 00523 - CSR - Portal Foundations" u="1"/>
        <s v=" 00055 - Products + Service" u="1"/>
        <s v=" 00531 - System Architecture" u="1"/>
        <s v=" 01438 - Enhancement - Buyer Inventory Management " u="1"/>
        <s v=" 00016 - Stories" u="1"/>
        <s v=" 00055 - Products" u="1"/>
        <s v=" | 00002 - User Activity Tracking" u="1"/>
        <s v=" 00065 - Roles Configuration" u="1"/>
        <s v=" | 00069 - UI &amp; Theme" u="1"/>
        <s v=" 00501 - IBB Integration" u="1"/>
        <s v=" 01570 - Enhancement - Buyer Reports" u="1"/>
        <s v=" 01429 - Enhancement - Buyer Order Management" u="1"/>
        <s v=" 00149 - Company profile page" u="1"/>
        <s v=" 00004 - Google LMS Integration" u="1"/>
        <s v=" 01437 - Enhancement - Buyer Shipment Management" u="1"/>
        <s v=" 00510 - Buyer - Release Management" u="1"/>
        <s v=" 00139 - Global sites" u="1"/>
        <s v=" 01657 - Enhancement - Buyer Portal Foundations" u="1"/>
        <s v=" 00054 - Our Story" u="1"/>
        <s v=" 00366 - Buyer - Order Management" u="1"/>
        <s v=" 00065 - Permissions" u="1"/>
        <s v=" 00015 - JIRA Customizations/Automations" u="1"/>
        <s v=" 00017 - Investor Center" u="1"/>
        <s v=" 00017 - Investors" u="1"/>
        <s v=" 00016 - Media Center" u="1"/>
        <s v=" 00539 - Buyer - Inventory Management" u="1"/>
        <s v="00002 - User Activity Tracking" u="1"/>
        <s v=" 00008 - Homepage" u="1"/>
        <s v=" 00005 - System Architecture" u="1"/>
      </sharedItems>
    </cacheField>
    <cacheField name="Feature Name" numFmtId="0">
      <sharedItems containsBlank="1" count="401">
        <s v="Feature | 00023 - Add SCORM support"/>
        <s v="Feature | 00070 - Create Theme"/>
        <s v="Feature | 00056 - Implement Celsus sync job to index Liferay Sites"/>
        <s v="Task | 00020 - Create Google Local Environment"/>
        <s v="Feature | 00099 - Add sorting capability to Site REST API"/>
        <s v="Feature | 00022 - Add support for OpenID Connect Single Sign-on"/>
        <s v="Feature | 00007 - Add expiration date"/>
        <s v="Feature | 00159 - Feature without assignee GOOGLE"/>
        <m/>
        <s v="Feature |  00107 - Shipments Landing Page" u="1"/>
        <s v="Feature |  02864 - CR45 - Shipment Deletes" u="1"/>
        <s v="Feature |  00077 - Import Users and Groups from AD" u="1"/>
        <s v="Bug |  01203 - SSRS integration config had wrong password for QA" u="1"/>
        <s v="Bug |  01192 - Search in Locations filter fails when no location match is found  " u="1"/>
        <s v="Bug |  00554 - Notifications Configuration does not include Country Documents yet." u="1"/>
        <s v="Feature |  01526 - Update the report that is called from the Open Order Landing Page" u="1"/>
        <s v="Bug |  00822 - UI Navigation bar" u="1"/>
        <s v="Bug |  00115 - Ajustments in full stories layout" u="1"/>
        <s v="Feature |  01891 - Add Google Analytics to the Customer Portal Sites" u="1"/>
        <s v="Feature |  01668 - Refactor Shipment Sync/WS Classes for data refresh calls." u="1"/>
        <s v="Bug |  00832 - Interface between SIMPS and IPS - issues that have been identified" u="1"/>
        <s v="Feature |  00174 - Corporate Governance Page" u="1"/>
        <s v="Bug |  01270 - Column picks disappear in report form" u="1"/>
        <s v="Feature |  | 00033 - REST service for Enhanced Groups" u="1"/>
        <s v="Bug |  01548 - Customer logo is not displayed on parent or child location dashboards" u="1"/>
        <s v="Bug |  01414 - BIT-121 Report time range selection box sizing - Shipments and Releases Report Test" u="1"/>
        <s v="Feature |  00175 - Order Status Report" u="1"/>
        <s v="Feature |  00019 - Asset publisher - Simple version" u="1"/>
        <s v="Feature |  00371 - Customer Profile updates from IBB" u="1"/>
        <s v="Feature |  | 00025 - Notify Google LMS of User activity" u="1"/>
        <s v="Feature |  00262 - On-Hand Inventory View for a specific item" u="1"/>
        <s v="Task |  00965 - Part of Phase 1.5 - A number of small changes" u="1"/>
        <s v="Bug |  01005 - Do not show Scheduled Releases with a Confirmed Qty =  0" u="1"/>
        <s v="Task |  00316 - Install Audience Targeting on QA servers" u="1"/>
        <s v="Feature |  00296 - Mobile compatibility &amp; responsive design" u="1"/>
        <s v="Bug |  01421 - Bemis Logo displayed on Bemis' QA is incorrect" u="1"/>
        <s v="Bug |  02962 - Pinnacle Foods Bemis Order# 40009316 Shipment Missing (BDT 486)" u="1"/>
        <s v="Feature |  00229 - View Order Note." u="1"/>
        <s v="Feature |  00509 - View and Download Invoice and BoL " u="1"/>
        <s v="Feature |  00144 - Our story page without timeline section" u="1"/>
        <s v="Bug |  00632 - Orders - Move view details link below order Date" u="1"/>
        <s v="Feature |  | 00022 - Add support for OpenID Connect Single Sign-on" u="1"/>
        <s v="Feature |  00058 - Carrier List CRUD" u="1"/>
        <s v="Feature |  00018 - Concrete Incubator webcontent" u="1"/>
        <s v="Ballpark - Demand |  00000 - Dummy Feature of Our Story" u="1"/>
        <s v="Feature |  01113 - Redesign for product description display" u="1"/>
        <s v="Bug |  00892 - LDAP bulk import cannot be disable if 2FA is enabled" u="1"/>
        <s v="Bug |  01324 - Hide Edit options that Buyers do not have access to " u="1"/>
        <s v="Task |  00975 - Sprint Documentation SP10" u="1"/>
        <s v="Feature |  00010 - Modern tile with &quot;MORE&quot; animation" u="1"/>
        <s v="Bug |  00753 - Fix Gradle theme build " u="1"/>
        <s v="Feature |  | 00014 - Capture user info" u="1"/>
        <s v="Task |  01102 - Export to SIMPS enhancements required" u="1"/>
        <s v="Feature |  00227 - Add ExpandAll option to Orders Summaries." u="1"/>
        <s v="Feature |  00208 - Press Releases Page" u="1"/>
        <s v="Task |  | 00034 - Setup Dev Infrasctructure" u="1"/>
        <s v="Bug |  01139 - BIT-48 Padding issues with left nav menu " u="1"/>
        <s v="Feature |  00136 - Choose the section of the image to show" u="1"/>
        <s v="Bug |  00128 - Adjust homepage layout in different screen resolutions" u="1"/>
        <s v="Feature |  00074 - Related articles" u="1"/>
        <s v="Feature |  00511 - Releases landing page" u="1"/>
        <s v="Bug |  01448 - BIT-154 User Agreement Link " u="1"/>
        <s v="Bug |  01151 - CSR should have access to limited control panel " u="1"/>
        <s v="Bug |  01491 - Customer Site Template was not updated correctly" u="1"/>
        <s v="Feature |  01661 - Update default settings for locations filter" u="1"/>
        <s v="Task |  00525 - As a privileged user, I can add image (urls) to a Ministry" u="1"/>
        <s v="Feature |  00016 - Required Fields" u="1"/>
        <s v="Feature |  00270 - Browse Customer Profiles" u="1"/>
        <s v="Bug |  00904 - Update Shipments data fields to allow for decimals " u="1"/>
        <s v="Task |  01775 - Theme Dependency needs to be updated due to core changes" u="1"/>
        <s v="Bug |  01307 - Report Landing Page- Open Order Status Report- remove parameters from selection screen" u="1"/>
        <s v="Bug |  01292 - The 'Bemis QA Portal Data' spreadsheet shows inventory data but the sales order is not on the orders tab" u="1"/>
        <s v="Feature |  00184 - Key Company Data" u="1"/>
        <s v="Bug |  01348 - Order Report URL too long " u="1"/>
        <s v="Feature |  | 00016 - Capture learning events" u="1"/>
        <s v="Bug |  01451 - BIT-159 CSR- editing buyer profile" u="1"/>
        <s v="Feature |  00014 - Language selection functionality" u="1"/>
        <s v="Bug |  01309 - BIT-92 Report Landing Page- Inventory Detail Report" u="1"/>
        <s v="Feature |  00352 - Location selection persists between logout and login" u="1"/>
        <s v="Bug |  01324 - BIT-134 Hide Edit options that Buyers do not have access to " u="1"/>
        <s v="Feature |  00066 - Investor center effects" u="1"/>
        <s v="Feature |  00802 - List Releases of specifc Order" u="1"/>
        <s v="Task |  01732 - Automated Tests SP9 - Functional tests" u="1"/>
        <s v="Bug |  01256 - BOL and INVOICE Hyperlink fails to load PDF" u="1"/>
        <s v="Feature |  01396 - Allow Buyers to update display settings " u="1"/>
        <s v="Bug |  01417 - The Company logo will not populate on Welcome page" u="1"/>
        <s v="Feature |  01442 - Update search criteria on Release Landing Page " u="1"/>
        <s v="Bug |  00069 - Menu not working when on mobile mode" u="1"/>
        <s v="Ballpark - Demand |  00000 - Dummy Feature of Products" u="1"/>
        <s v="Bug |  00915 - Increase size limit for profile picture" u="1"/>
        <s v="Bug |  02934 - BIN Doc Service Test Invoice URL Parameters" u="1"/>
        <s v="Bug |  00784 - Modify default date range for shipment, release, and order screens" u="1"/>
        <s v="Task |  01089 - Analyse test coverage and improve it if necessary (Controllers and Services)" u="1"/>
        <s v="Feature |  01622 - Menu position does not remain closed when navigating from one page to another " u="1"/>
        <s v="Feature |  00223 - View Orders by PO" u="1"/>
        <s v="Bug |  01323 - Add documents button is inside the footer" u="1"/>
        <s v="Bug |  00804 - User Customer Name (Employer) is incorrect" u="1"/>
        <s v="Bug |  00194 - Make bootstrap grid match theme media widths" u="1"/>
        <s v="Feature |  00023 - Add SCORM support" u="1"/>
        <s v="Bug |  00585 - Page Fix for Careers page" u="1"/>
        <s v="Feature |  01692 - Update the Footer Content " u="1"/>
        <s v="Feature |  00256 - Buyer View of Customer Profile" u="1"/>
        <s v="Task |  00511 - Identify .lpkg files in default bundle which we don't need to speepup the initial Tomcat start" u="1"/>
        <s v="Task |  00971 - Automated test sprint 9" u="1"/>
        <s v="Feature |  02976 - Schedule Line Deletes" u="1"/>
        <s v="Feature |  00211 - Stock Information page" u="1"/>
        <s v="Feature |  01480 - Performance Testing and Tuning" u="1"/>
        <s v="Bug |  00860 - Date Format is incorrect on all Pages" u="1"/>
        <s v="Feature |  02957 - 482 BDT - Optimizing report performance to 4 sec" u="1"/>
        <s v="Bug |  00906 - Update Scheduled Releases data fields to allow for decimals " u="1"/>
        <s v="Task |  00710 - Automated Tests" u="1"/>
        <s v="Task |  01254 - Automated Tests" u="1"/>
        <s v="Feature |  | 00007 - Add expiration date" u="1"/>
        <s v="Feature |  00017 - Workflows Customizations" u="1"/>
        <s v="Feature |  01643 - Update Sales Order Data Sync logic" u="1"/>
        <s v="Task |  00218 - As a user, I can see the Cemex stock price for NYSE and BMV" u="1"/>
        <s v="Bug |  01266 - Welcome Name Banner" u="1"/>
        <s v="Task |  00824 - Architectural document for Sprint 6" u="1"/>
        <s v="Bug |  02964 - 487 (BDT) - Issues with ship to filter" u="1"/>
        <s v="Bug |  00371 - RDR sync failing halfway through ORG sync" u="1"/>
        <s v="Feature |  00009 - Place webcontent in the grid acording to wireframe" u="1"/>
        <s v="Feature |  00152 - Management Team" u="1"/>
        <s v="Task |  01291 - Automated Tests SP6 PQ3" u="1"/>
        <s v="Feature |  01527 - Updates for all Report " u="1"/>
        <s v="Feature |  00353 - Sort Orders by Specific Fields" u="1"/>
        <s v="Feature |  00156 - Create and assign customer Roles" u="1"/>
        <s v="Feature |  00222 - Order Detail in Orders by Item View" u="1"/>
        <s v="Bug |  02633 - 387 (BDT) - Missing any Shipments for Premium Waters" u="1"/>
        <s v="Bug |  00855 - Orders Page - Marshal Orders with NULL Statuses Displayed" u="1"/>
        <s v="Feature |  01344 - Update decimals display on Bemis Portal Landing pages" u="1"/>
        <s v="Bug |  01198 - BIT-146 Customer Address does not display on Customer Profile" u="1"/>
        <s v="Task |  00013 - BEMISCP-11 Terms &amp; Condition docs (site)(by customer specific)" u="1"/>
        <s v="Bug |  01310 - Report Landing Page- Inventory Detail Report- remove unnecessary Parameters" u="1"/>
        <s v="Feature |  00013 - Footer" u="1"/>
        <s v="Feature |  00361 - Footer" u="1"/>
        <s v="Feature |  00007 - Design menus" u="1"/>
        <s v="Feature |  00514 - Release Report" u="1"/>
        <s v="Bug |  00444 - Deleting record/site" u="1"/>
        <s v="Feature |  00033 - Content Workflow" u="1"/>
        <s v="Feature |  00535 - User Profile Dropdown" u="1"/>
        <s v="Task |  00547 - Automated tests for Sprint 3" u="1"/>
        <s v="Bug |  00175 - Sprint 2 minor fixes" u="1"/>
        <s v="Feature |  00016 - Capture learning events" u="1"/>
        <s v="Feature |  00254 - View/Edit my User Profile" u="1"/>
        <s v="Feature |  00167 - Add behaviour to concrete incubator link" u="1"/>
        <s v="Feature |  00002 - Multi-criteria search" u="1"/>
        <s v="Feature |  00297 - Browser compatibility" u="1"/>
        <s v="Bug |  02904 - Premium Waters Index Issue" u="1"/>
        <s v="Bug |  01272 - Fix sort order column names" u="1"/>
        <s v="Feature |  00225 - Search Orders by Indexed fields" u="1"/>
        <s v="Task |  00596 - Anchor tags not working for some pages" u="1"/>
        <s v="Task |  00818 - Need to Simplify the way to add a Candidate Photo" u="1"/>
        <s v="Bug |  00120 - Story carrousel on homepage does not animate (zoom)" u="1"/>
        <s v="Task |  00956 - Creation of 3 Queries" u="1"/>
        <s v="Task |  00670 - Automated tests for Sprint 4" u="1"/>
        <s v="Bug |  00806 - Ship To Filter Issue with Name Format and number of items" u="1"/>
        <s v="Bug |  01558 - BIT-166 Disabled User shows up in Members section on company profile page" u="1"/>
        <s v="Feature |  00138 - Carrousel for full story pages" u="1"/>
        <s v="Bug |  01177 - Importing Orgs from UAT generates exception" u="1"/>
        <s v="Bug |  01020 - Checkboxes for Locations in filter do not show " u="1"/>
        <s v="Feature |  01476 - Remove default e-mail suffix from login page" u="1"/>
        <s v="Feature |  02407 - Change date field used for selecting invoices" u="1"/>
        <s v="Bug |  01311 - All Reports from Reports Landing Page- Optional column formatting" u="1"/>
        <s v="Bug |  01311 - BIT-94 All Reports from Reports Landing Page- Optional column formatting" u="1"/>
        <s v="Feature |  00249 - Shipment Search" u="1"/>
        <s v="Feature |  00389 - Create a sign in page" u="1"/>
        <s v="Feature |  00011 - All Projects Configuration" u="1"/>
        <s v="Feature |  00359 - Batch details in on-hand inventory" u="1"/>
        <s v="Bug |  02638 - BDT 428 -ID 4191- Documents should not be using File Entry LocalService" u="1"/>
        <s v="Feature |  00513 - Release Search" u="1"/>
        <s v="Task |  00913 - Automated test sprint 7" u="1"/>
        <s v="Bug |  00905 - Update On Hand Inv data fields to allow for decimals " u="1"/>
        <s v="Feature |  | 00010 - Add status: draft, published, archived, invisible " u="1"/>
        <s v="Feature |  00024 - Questions Portlet" u="1"/>
        <s v="Feature |  00083 - Manage DL folder &amp; files" u="1"/>
        <s v="Feature |  00063 - Show full story on Media Center" u="1"/>
        <s v="Bug |  00902 - BIT-42 Update orders data fields to allow for decimals " u="1"/>
        <s v="Feature |  00286 - Global search" u="1"/>
        <s v="Feature |  00023 - Events + Calendar Portlet" u="1"/>
        <s v="Task |  00834 - Automated tests for Sprint 6" u="1"/>
        <s v="Bug |  01423 - BIT-46 Cards on Page incorrect" u="1"/>
        <s v="Feature |  00375 - Buyer - Reports Landing Page" u="1"/>
        <s v="Task |  00297 - Install fixes for PDF preview on QA env" u="1"/>
        <s v="Bug |  01195 -  Icons do not display properly on the Global Search Results Page" u="1"/>
        <s v="Bug |  01261 - Optional fields not correctly formatted or are missing in open and closed order report" u="1"/>
        <s v="Feature |  00232 - Reports Page" u="1"/>
        <s v="Feature |  00101 - Product landing page" u="1"/>
        <s v="Feature |  00020 - Asset publisher layout" u="1"/>
        <s v="Feature |  00088 - Customer Org Hierarchy" u="1"/>
        <s v="Bug |  01198 - Customer Address does not display on Customer Profile" u="1"/>
        <s v="Bug |  01418 - Release PO and Customer PO are wrapping on the same line" u="1"/>
        <s v="Bug |  01307 - BIT-90 Report Landing Page- Open Order Status Report- remove parameters from selection screen" u="1"/>
        <s v="Feature |  | 00070 - Create Theme" u="1"/>
        <s v="Task |  00593 - Change country menu cut off vertically" u="1"/>
        <s v="Bug |  01212 - Clicking on Shipped Qty or Scheduled Releases throws an error" u="1"/>
        <s v="Feature |  01475 - Update default Sort Order and Add Sort Functioanlity on Orders Landing Page " u="1"/>
        <s v="Feature | 00016 - Capture learning events" u="1"/>
        <s v="Bug |  01297 - Data Issue on Bemis QA Environment" u="1"/>
        <s v="Feature |  02853 - Upgrade liferay bundle to DE fix-pack 13" u="1"/>
        <s v="Feature |  00080 - All external users are re-directed to the  dashboard" u="1"/>
        <s v="Task |  00171 - Replace stock images with real images from Bank of America" u="1"/>
        <s v="Task |  01331 - Trocar chamadas fake pelos Serviços SUC / Testar o retorno dos dados e corrigir incosistências" u="1"/>
        <s v="Feature |  00445 -  View/Edit User Profile" u="1"/>
        <s v="Task |  00034 - Setup Project Infrasctructure" u="1"/>
        <s v="Bug |  01316 - All Reports- Default Column Fields " u="1"/>
        <s v="Feature |  00025 - Notify Google LMS of User activity" u="1"/>
        <s v="Feature |  00365 - Left Navigation Expand / Collapse on all pages" u="1"/>
        <s v="Feature |  00211 - Style and colors" u="1"/>
        <s v="Task |  01504 - Automated Tests SP7 PQ3" u="1"/>
        <s v="Feature |  00230 - Create/edit Order Note" u="1"/>
        <s v="Bug |  01265 - Bemis Logo Compression/Crowding" u="1"/>
        <s v="Task |  00425 - Architectural design document - Sprint 2" u="1"/>
        <s v="Bug |  01057 - User profile editing is accessible to users other than the profile owner." u="1"/>
        <s v="Feature |  01007 - Requirement changes for Reports" u="1"/>
        <s v="Feature |  00162 - Render iframe to show old content" u="1"/>
        <s v="Ballpark - Demand |  00000 - Dummy Feature of Sustainability" u="1"/>
        <s v="Bug |  01639 - BIT-159 Create Access Path for CSRs to Customer and User Profiles" u="1"/>
        <s v="Feature | 00006 - Add version" u="1"/>
        <s v="Feature |  00072 - Full story version 4" u="1"/>
        <s v="Feature |  00146 - Two Factor Authentication" u="1"/>
        <s v="Task |  00020 - Create Google Local Environment" u="1"/>
        <s v="Task |  00707 - Architectural discussions for Sprint 5" u="1"/>
        <s v="Feature |  00118 - Include videos on the full story page" u="1"/>
        <s v="Bug |  00805 - On the Customer profile page format is incorrect" u="1"/>
        <s v="Bug |  01054 - Entries on the Release Page are not displaying " u="1"/>
        <s v="Bug |  01684 - Add dependency in Theme for freemarker contributor" u="1"/>
        <s v="Feature |  00010 - Add status: draft, published, archived, invisible " u="1"/>
        <s v="Bug |  01415 - Invoice Report Field" u="1"/>
        <s v="Bug |  01348 - BIT-107 Order Report URL too long " u="1"/>
        <s v="Bug |  02880 - User navigates to blank portal page  " u="1"/>
        <s v="Task |  00584 - Make the user Jose Alberto as a site admin" u="1"/>
        <s v="Feature |  01019 - Link Bemis/TheHub Logo back CSR Bemis Site" u="1"/>
        <s v="Bug |  01218 - Landing page redirection does not work when impersonating" u="1"/>
        <s v="Bug |  00672 - Items per Page does not allow you to return to default setting" u="1"/>
        <s v="Bug |  00716 - When an order is deleted, the associated AssetEntries are not removed" u="1"/>
        <s v="Bug |  01426 - On Hand Inventory Details shows a Total Qty but there are no details " u="1"/>
        <s v="Bug |  01310 - BIT-93 Report Landing Page- Inventory Detail Report- remove unnecessary Parameters" u="1"/>
        <s v="Task |  00057 - Management work" u="1"/>
        <s v="Feature |  00305 - Co-Packer - Role by Ship To" u="1"/>
        <s v="Bug |  02935 - Documents page- title running off of screen box" u="1"/>
        <s v="Feature |  00022 - Add support for OpenID Connect Single Sign-on" u="1"/>
        <s v="Ballpark - Demand |  00000 - Dummy Feature of Roles Configuration" u="1"/>
        <s v="Feature |  00406 - Adjust forms layouts" u="1"/>
        <s v="Bug |  00633 - Orders - Add &quot;cust&quot; before PO label" u="1"/>
        <s v="Bug |  02453 - 375 (BDT) - Inventory Report - URL too long error " u="1"/>
        <s v="Bug |  01177 - BIT-136 Importing Orgs from UAT generates exception" u="1"/>
        <s v="Bug |  01068 - BIT-112 Do not display Schedule Lines when confirmedQty = 0 on Orders Landing  Page" u="1"/>
        <s v="Task |  00511 - Steps Components" u="1"/>
        <s v="Feature |  00073 - Unified boiler plate text" u="1"/>
        <s v="Feature |  00377 - Generate Shipping Reports" u="1"/>
        <s v="Feature | 00033 - Enhanced Group REST Service" u="1"/>
        <s v="Ballpark - Demand |  00000 - Dummy Feature of Permissions" u="1"/>
        <s v="Bug |  01534 - Customer Data Sync is checking wrong address for validity" u="1"/>
        <s v="Bug |  01056 - Location and ShipTo filter dropdowns are missing a border in FF and IE" u="1"/>
        <s v="Bug |  01088 - Carrier Link is not working " u="1"/>
        <s v="Task |  00025 - Configuração da infraestrutura de DevOps" u="1"/>
        <s v="Feature |  00347 - Product values in different currencies" u="1"/>
        <s v="Bug |  00902 - Update orders data fields to allow for decimals " u="1"/>
        <s v="Bug |  02918 - BDT 474 Reporting errors for Customer id 0138680" u="1"/>
        <s v="Bug |  01068 - Do not display Schedule Lines when confirmedQty = 0 on Orders Landing  Page" u="1"/>
        <s v="Feature |  01687 - Create a hook so that CSR users can see which users have completed setup" u="1"/>
        <s v="Bug |  01088 - BIT-17 Carrier Link is not working " u="1"/>
        <s v="Bug |  02239 - Zip code is missing from Inventory Layout" u="1"/>
        <s v="Feature |  | 00056 - Implement Celsus sync job to index Liferay Sites" u="1"/>
        <s v="Bug |  00954 - Import of Organizations fails due to a NoSuchListTypeException" u="1"/>
        <s v="Feature |  | 00023 - Add SCORM support" u="1"/>
        <s v="Bug |  01297 - BIT-84 Data Issue on Bemis QA Environment" u="1"/>
        <s v="Bug |  01309 - Report Landing Page- Inventory Detail Report" u="1"/>
        <s v="Feature |  00723 - Add content for Portal dashboard landing page" u="1"/>
        <s v="Feature |  01440 - Update search criteria on Orders Landing Page" u="1"/>
        <s v="Bug |  00903 - Update Releases data fields to allow for decimals " u="1"/>
        <s v="Task |  00370 - Common and specific infrastructure to the angular-portlet" u="1"/>
        <s v="Bug |  01240 - Formatting Error when Resizing" u="1"/>
        <s v="Feature |  00033 - REST service for Enhanced Groups" u="1"/>
        <s v="Feature | 00025 - Notify Google LMS of User activity" u="1"/>
        <s v="Bug |  01414 - Report time range selection box sizing - Shipments and Releases Report Test" u="1"/>
        <s v="Feature |  00645 - Buyer - Security" u="1"/>
        <s v="Feature |  00014 - Capture user info" u="1"/>
        <s v="Feature |  00029 - Stock ticker portlet" u="1"/>
        <s v="Feature |  00512 - Release expanded view" u="1"/>
        <s v="Feature |  00145 - Sustainability Overview" u="1"/>
        <s v="Feature |  00536 - Remove Top Bar for External User" u="1"/>
        <s v="Feature |  00242 - Link Product Id in Orders Detail to Product Spec Page." u="1"/>
        <s v="Bug |  01043 - Issues within IPS PROD at this time that need to be cleared up." u="1"/>
        <s v="Feature |  00071 - Full story version 2" u="1"/>
        <s v="Bug |  01257 - Missing Address should be empty" u="1"/>
        <s v="Bug |  01420 - Time, status and report freezes" u="1"/>
        <s v="Feature |  01211 - Wildcard search for certain fields" u="1"/>
        <s v="Task |  00266 - Create data sync process to bulk upload data from IBB" u="1"/>
        <s v="Feature |  00172 - Password Policy" u="1"/>
        <s v="Feature |  00110 - Buyer - Show Expanded Shipment View" u="1"/>
        <s v="Feature |  00235 - Building Solutions" u="1"/>
        <s v="Task |  01606 - Automated Tests SP8 PQ3" u="1"/>
        <s v="Feature |  00218 - Customer site template" u="1"/>
        <s v="Feature |  00446 - CSR View of Customer Profile" u="1"/>
        <s v="Bug |  01194 - 'Show More' link missing from Report description" u="1"/>
        <s v="Bug |  02426 - 378 (BDT) - No pagination on the Reports Download page " u="1"/>
        <s v="Bug |  00576 - Home page &quot;More&quot; button does not work for Internet Explorer 10 or 11" u="1"/>
        <s v="Task |  00228 - Allow patches to be source-controlled and installed into bundle by workspace" u="1"/>
        <s v="Feature |  01861 - Remove Buyer access to edit display settings" u="1"/>
        <s v="Bug |  01296 - Improve data sync logging to capture invalid data" u="1"/>
        <s v="Bug |  00541 - Stock Ticker portlet has content that is not localized" u="1"/>
        <s v="Feature |  00233 - Investors - Contact Us" u="1"/>
        <s v="Feature |  00012 - Country Selection content" u="1"/>
        <s v="Bug |  02885 - (BDT 467) - Releases and Shipments do not display for new customer setup " u="1"/>
        <s v="Feature |  00230 - Products Overview" u="1"/>
        <s v="Task |  | 00020 - Create Google Local Environment" u="1"/>
        <s v="Task |  00220 - Research: Error when creating a WebContent with nested WebContent" u="1"/>
        <s v="Task |  01019 - Update page What We Do" u="1"/>
        <s v="Feature |  00022 - Investors - Overview" u="1"/>
        <s v="Feature |  00161 - Format text and add links to image description" u="1"/>
        <s v="Task |  01065 - Have a way to restrict permissions in Receiving role" u="1"/>
        <s v="Task |  00587 - Register Device adjustments" u="1"/>
        <s v="Feature |  00140 - Country micro site single page" u="1"/>
        <s v="Feature |  01784 - Improve data display on all pages " u="1"/>
        <s v="Bug |  00578 - Image Animations do not match mockups for Stories" u="1"/>
        <s v="Feature |  01669 - Refactor Inventory Sync/WS Classes for data refresh calls." u="1"/>
        <s v="Bug |  00168 - Redirect Not Allowed" u="1"/>
        <s v="Bug |  01262 - BIT-143 Sub-header font color on Reports Landing page are incorrect" u="1"/>
        <s v="Feature |  00166 - Add behaviour to Homepage links" u="1"/>
        <s v="Feature |  01180 - Updates to Bemis Portal Navigation" u="1"/>
        <s v="Feature |  01127 - Create Page for CSRs to View Customer Locations " u="1"/>
        <s v="Task |  02939 - Update LDAP configs now that FP 13 has fixed automatic loading of configs" u="1"/>
        <s v="Feature |  02905 - 470 (BDT) Updates to Consignment logic - Completed Shipments Sub-page shipped qty mismatched" u="1"/>
        <s v="Feature |  00007 - Add expiration date" u="1"/>
        <s v="Feature |  02878 - Update Carrier list for portal " u="1"/>
        <s v="Feature |  01575 - User friendly error messaging for CSR and Buyers" u="1"/>
        <s v="Feature |  01250 - Update Sales Order to take in different order statuses" u="1"/>
        <s v="Feature |  00172 - Debt Information" u="1"/>
        <s v="Feature |  00236 - Global Solutions" u="1"/>
        <s v="Task |  00839 - Sprint Documentation" u="1"/>
        <s v="Feature |  00144 - Our history page without timeline section" u="1"/>
        <s v="Feature |  00326 - Search &amp; browse - customer &amp; user profiles - Sales restricted view" u="1"/>
        <s v="Feature |  00237 - Trading" u="1"/>
        <s v="Task |  00003 - Setup LCS activation" u="1"/>
        <s v="Feature |  00021 - Asset publisher filter" u="1"/>
        <s v="Bug |  01364 - BIT-114 Scheduled Releases Customer PO" u="1"/>
        <s v="Feature |  02886 - Always display BOL and Invoice links" u="1"/>
        <s v="Task |  00905 - Add History and Start dates to a number of Fields" u="1"/>
        <s v="Bug |  00634 - Orders -  Bemis Order # (line No) should be moved below Bemis ProductID" u="1"/>
        <s v="Bug |  01261 - BIT-68 Optional fields not correctly formatted or are missing in open and closed order report" u="1"/>
        <s v="Feature |  00150 - Company profile page" u="1"/>
        <s v="Feature |  00370 - Order updates from IBB" u="1"/>
        <s v="Bug |  00829 - Order Description not wrapping correctly" u="1"/>
        <s v="Feature |  00015 - Place remaining Webcontents on Homepage" u="1"/>
        <s v="Bug |  01181 - My Locations navigation on Mobile view is not working" u="1"/>
        <s v="Bug |  00830 - Two Factor authentication configuration is in the wrong category" u="1"/>
        <s v="Feature |  00239 - Hide Pricing Fields for Logistics, Co-Packer, and Quality roles" u="1"/>
        <s v="Bug |  00225 - In Cemex, fix where the theme gets placed in the bundle by workspace" u="1"/>
        <s v="Feature |  02692 - ID 4191/4190 Update the CSR permissions to be organization based" u="1"/>
        <s v="Bug |  01030 - Add open condition to Search Orders" u="1"/>
        <s v="Feature |  01480 - Performance Testing and Tunning" u="1"/>
        <s v="Bug |  01316 - BIT-78 All Reports- Default Column Fields " u="1"/>
        <s v="Bug |  01338 - BIT-99 Shipment Card Item Detail Box Scrolling Bar" u="1"/>
        <s v="Feature |  00341 - User agreement - BNA" u="1"/>
        <s v="Bug |  00196 - Adjust company profile page" u="1"/>
        <s v="Feature |  00143 - Ethics and compliance page" u="1"/>
        <s v="Feature |  00124 - View closed orders in Order Views" u="1"/>
        <s v="Feature |  00801 - List shipments from specific Order" u="1"/>
        <s v="Bug |  00854 - Orders Page - Quantity Fields Show 0 Value" u="1"/>
        <s v="Bug |  01267 - Cancel button on Locations filter does not cancel " u="1"/>
        <s v="Bug |  01450 - BIT-157 Wording on Dynamic Reports preview page needs to be changed to improve usability" u="1"/>
        <s v="Task |  00481 - UAT/Prod Deployment" u="1"/>
        <s v="Feature |  00224 - Order Detail in Orders by PO" u="1"/>
        <s v="Bug |  01338 - Shipment Card Item Detail Box Scrolling Bar" u="1"/>
        <s v="Feature |  00008 - Check graphics record (to monitor order progress)" u="1"/>
        <s v="Bug |  01535 - The calculation for the total location qty and batch lines displayed do not match  " u="1"/>
        <s v="Task |  00102 - OSGI Dependencies" u="1"/>
        <s v="Task |  00058 - Update SendEmail Jobs" u="1"/>
        <s v="Feature |  01473 - Switch to SOAP calls" u="1"/>
        <s v="Bug |  02593 - Report Preview UI issues " u="1"/>
        <s v="Feature |  00537 - Link from Portal Logo" u="1"/>
        <s v="Task |  00372 - E2.1 Login - Use SoapUI to validate WSDL/WS" u="1"/>
        <s v="Feature |  | 00006 - Add version" u="1"/>
        <s v="Bug |  01364 - Scheduled Releases Customer PO" u="1"/>
        <s v="Feature |  00011 - Carousel with three images and timer" u="1"/>
        <s v="Feature |  00141 - Country micro site subpages" u="1"/>
        <s v="Bug |  01139 - Padding issues with left nav menu" u="1"/>
        <s v="Bug |  02860 - User Profile dropdown is wrapping " u="1"/>
        <s v="Bug |  02959 - BDT 483- Forgot Password error message" u="1"/>
        <s v="Bug |  01267 - Cancel button on Locations filter does not work " u="1"/>
        <s v="Feature | 00010 - Add status: draft, published, archived, invisible " u="1"/>
        <s v="Feature |  00006 - Add version" u="1"/>
        <s v="Feature |  00328 - Custom 404 page" u="1"/>
        <s v="Feature | 00014 - Capture user info" u="1"/>
        <s v="Bug |  00188 - Fix java script errors" u="1"/>
        <s v="Feature |  00217 - Update Customer logo" u="1"/>
        <s v="Bug |  01256 - BOL Hyperlink fails to load PDF" u="1"/>
        <s v="Bug |  01183 - Reports Landing Page - Report Header is not aligned properly" u="1"/>
        <s v="Feature |  00018 - Create Google CI" u="1"/>
        <s v="Feature |  00308 - Customer - Org - Permissions" u="1"/>
        <s v="Bug |  01257 - BIT-60 Missing Address should be empty" u="1"/>
        <s v="Feature |  00358 - Co-Packer - orders Ship to no pricing" u="1"/>
        <s v="Feature |  00022 - Webcontent - Investors to Key Statistics" u="1"/>
        <s v="Task |  00678 - Adjust BeL to the BG Security Team recommendations" u="1"/>
        <s v="Bug |  01290 - Pinnacle Foods/Ethicon Inc SAP Orders missing in Orders Page" u="1"/>
        <s v="Bug |  00836 - Logon with incorrect password doesn't fail immediately with 2FA enabled" u="1"/>
        <s v="Feature |  00234 - Services Page" u="1"/>
        <s v="Task |  01013 - Update home page issues" u="1"/>
        <s v="Feature |  00302 - Filter Data by Customer Location" u="1"/>
        <s v="Bug |  00808 - Arrow Font Size on Releases Page is too small" u="1"/>
      </sharedItems>
    </cacheField>
    <cacheField name="SubtaskName" numFmtId="0">
      <sharedItems containsBlank="1" count="934">
        <s v="Sub-Task | M | 00157 - Research SCORM - 2"/>
        <s v="Tech Planning | M | 00072 - Discuss UI Architecture"/>
        <s v="Feature Review | S | 00145 - Review of Implement Celsus sync job to index Liferay Sites"/>
        <s v="Feature Review | S | 00121 - Review of Create Google Local Environment"/>
        <s v="Tech Planning | S | 00118 - Tech Planning for Implement Celsus sync"/>
        <s v="QA | S | 00151 - QA for Add sorting capability to Site REST API"/>
        <s v="Feature Planning | S | 00071 - Discuss UX"/>
        <s v="Sub-Task | XS | 00060 - Update OIDC modules to latest from master"/>
        <s v="Frontend Development | L | 00073 - Implement Theme POC"/>
        <s v="Backend Development | M | 00136 - Add scheduler to expire sites"/>
        <s v="Feature Planning | L | 00024 - Add SCORM support - Feature Planning"/>
        <s v="Tech Planning | S | 00093 - Expiration Date - Tech Planning"/>
        <s v="Feature Planning | S | 00008 - Expiration Date - Feature Planning"/>
        <s v="Sub-Task | S | 00160 - Sub-task of the feature without assignee"/>
        <m/>
        <s v="Frontend Development | S 00070 - Fix menu when on mobile mode" u="1"/>
        <s v="BALLPARK - Feature Review | S 00000 - Page Fix for Careers page" u="1"/>
        <s v="BALLPARK - Feature Planning | S 00000 - Browse Customer Profiles" u="1"/>
        <s v="QA | M 00747 - QA for View/Edit my User Profile" u="1"/>
        <s v="QA | M 00749 - QA for View/Edit User Profile" u="1"/>
        <s v="Alpha Test | S | 00119 - Alpha for Implement Celsus sync job to index Liferay Sites" u="1"/>
        <s v="Frontend Development | M 00064 - Show full story on media center" u="1"/>
        <s v="Backend Development | S 01460 - Research BOL - PDF loading failure" u="1"/>
        <s v="Sub-Task |  00723 - Math operands should be cast before any assignment." u="1"/>
        <s v="Feature Review | S 01807 - Review of Theme Dependency needs to be updated due to core changes" u="1"/>
        <s v="BALLPARK - Alpha Test | S 00000 - Investor center effects" u="1"/>
        <s v="BALLPARK - Alpha Test | M 00000 - Global search" u="1"/>
        <s v="QA | S 00900 - QA for Customer - Org - Permissions" u="1"/>
        <s v="BALLPARK - Feature Planning | S 00000 - Add Google Analytics to the Customer Portal Sites" u="1"/>
        <s v="QA | S 00085 - QA for Place webcontent in the grid acording to wireframe" u="1"/>
        <s v="Alpha Test | M 00945 - Alpha for BoL and Invoice links" u="1"/>
        <s v="BALLPARK - Alpha Test | S 00000 - Add version" u="1"/>
        <s v="BALLPARK - QA Support | S 00000 - Add version" u="1"/>
        <s v="Backend Development | M 01066 - Update BoL field logic " u="1"/>
        <s v="BALLPARK - QA/UAT Support | XS 00000 - Product values in different currencies" u="1"/>
        <s v="Feature Review | S 00993 - Review of List Releases of specifc Order" u="1"/>
        <s v="BALLPARK - Feature Planning | M 00000 - Check graphics record (to monitor order progress)" u="1"/>
        <s v="QA | S 02937 - QA for BDT 474 Reporting errors for Customer id 0138680" u="1"/>
        <s v="Feature Review | S 01391 - Review of Hide Edit options that Buyers do not have access to " u="1"/>
        <s v="BALLPARK - Development | M 00000 - Performance Testing and Tunning" u="1"/>
        <s v="Sub-Task |  00845 - Service Map" u="1"/>
        <s v="Sub-Task |  01020 - What We Do: Correct styles of Stories" u="1"/>
        <s v="Sub-Task | S | 00044 - OpenID Integration - Feature Planning" u="1"/>
        <s v="BALLPARK - Feature Review | S 00000 - Global search" u="1"/>
        <s v="BALLPARK - QA/UAT Support | L 00000 - Global search" u="1"/>
        <s v="BALLPARK - Tech Planning | S 00000 - Create/edit Order Note" u="1"/>
        <s v="Sub-Task |  00852 - The FreeMaker template  engine allows the execution of actions on the server side. This could allow java code execution from the client side." u="1"/>
        <s v="Sub-Task |  00849 - Libraries with known vulnerabilities" u="1"/>
        <s v="QA | S 00971 - QA for Arrow Font Size on Releases Page is too small" u="1"/>
        <s v="BALLPARK - Alpha Test | S 00000 - Carousel with three images and timer" u="1"/>
        <s v="BALLPARK - Alpha Test | S 00000 - View closed orders in Order Views" u="1"/>
        <s v="QA | S 00242 - QA for Sustainability Overview" u="1"/>
        <s v="BALLPARK - Feature Review | S 00000 - Add version" u="1"/>
        <s v="BALLPARK - Alpha Test | S 00000 - Render iframe to show old content" u="1"/>
        <s v="BALLPARK - Tech Planning | S 00000 - Hide Pricing Fields for Logistics, Co-Packer, and Quality roles" u="1"/>
        <s v="Sub-Task | M 00061 - Scrum master - January - 9 to 13" u="1"/>
        <s v="BALLPARK - Feature Review | S 00000 - Add SCORM support" u="1"/>
        <s v="Sub-Task |  00172 - Replace stock images for Securescape Homepage" u="1"/>
        <s v="Alpha Test | S 01425 - Alpha for Data Issue on Bemis QA Environment" u="1"/>
        <s v="Backend Development | S 00037 - Add status to Site service" u="1"/>
        <s v="Frontend Development | M 01009 - Reorder Reports on the landing page" u="1"/>
        <s v="BALLPARK - Tech Planning | S 00000 - List shipments from specific Order" u="1"/>
        <s v="Alpha Test | S 01466 - Alpha for Release PO and Customer PO are wrapping on the same line" u="1"/>
        <s v="Sub-Task |  00682 - Functional Test for Dashboard with no accounts" u="1"/>
        <s v="Alpha Test | S 01659 - Alpha for BIT-159 Create Access Path for CSRs to Customer and User Profiles" u="1"/>
        <s v="BALLPARK - Development | S 00000 - Search &amp; browse - customer &amp; user profiles - Sales restricted view" u="1"/>
        <s v="BALLPARK - Feature Planning | S 00000 - Content Workflow" u="1"/>
        <s v="BALLPARK - Developer Support | S 00000 - Hide Pricing Fields for Logistics, Co-Packer, and Quality roles" u="1"/>
        <s v="BALLPARK - Tech Planning | XS 00000 - Switch to SOAP calls" u="1"/>
        <s v="Sub-Task |  01104 - Provide a Dashboard to show the records from ExportQueue" u="1"/>
        <s v="BALLPARK - Development | XS 00000 - Remove default e-mail suffix from login page" u="1"/>
        <s v="BALLPARK - Tech Planning | S 00000 - Co-Packer - orders Ship to no pricing" u="1"/>
        <s v="BALLPARK - Feature Planning | M 00000 - Co-Packer - Role by Ship To" u="1"/>
        <s v="BALLPARK - Tech Planning | XS 00000 - Carousel with three images and timer" u="1"/>
        <s v="BALLPARK - Feature Review | S 00000 - View closed orders in Order Views" u="1"/>
        <s v="BALLPARK - QA/UAT Support | S 00000 - View closed orders in Order Views" u="1"/>
        <s v="Frontend Development | M 00041 - Carousel with three images and timer" u="1"/>
        <s v="BALLPARK - Tech Planning | S 00000 - View closed orders in Order Views" u="1"/>
        <s v="Backend Development | M 01691 - Replicate Order Sync refactoring for Shipment" u="1"/>
        <s v="BALLPARK - Developer Support | S 00000 - Add ExpandAll option to Orders Summaries." u="1"/>
        <s v="QA | S 01409 - QA for Scheduled Releases Customer PO" u="1"/>
        <s v="QA | S 01134 - QA for Update Scheduled Releases data fields to allow for decimals " u="1"/>
        <s v="Alpha Test | S 01591 - Alpha for Customer Data Sync is checking wrong address for validity" u="1"/>
        <s v="BALLPARK - Alpha Test | S 00000 - Sustainability Overview" u="1"/>
        <s v="Frontend Development | M 00044 - Create a configurable footer" u="1"/>
        <s v="BALLPARK - Alpha Test | S 00000 - Asset publisher layout" u="1"/>
        <s v="Ballpark - Demand | S 00000 - Dummy Activity of Sustainability" u="1"/>
        <s v="Tech Planning | M 01434 - Tech Planning - Review Order Data Sync and update" u="1"/>
        <s v="QA | M 00962 - QA for On-Hand Inventory View" u="1"/>
        <s v="BALLPARK - Tech Planning | XS 00000 - Asset publisher filter" u="1"/>
        <s v="BALLPARK - Alpha Test | XS 00000 - Add behaviour to concrete incubator link" u="1"/>
        <s v="BALLPARK - Development | S 00000 - Add behaviour to concrete incubator link" u="1"/>
        <s v="QA | S 01933 - QA for Link Bemis/TheHub Logo back CSR Bemis Site" u="1"/>
        <s v="BALLPARK - Feature Review | S 00000 - Add ExpandAll option to Orders Summaries." u="1"/>
        <s v="BALLPARK - QA/UAT Support | S 00000 - Add ExpandAll option to Orders Summaries." u="1"/>
        <s v="Feature Planning | M 00482 - Coordinate steps needed to reset environments for testing." u="1"/>
        <s v="Sub-Task | M 00586 - Create Installation documentation" u="1"/>
        <s v="Alpha Test | S 01463 - Alpha for Time, status and report freezes" u="1"/>
        <s v="QA | S 00967 - QA for Logon with incorrect password doesn't fail immediately with 2FA enabled" u="1"/>
        <s v="Sub-Task |  00840 - Sketch Files" u="1"/>
        <s v="Sub-Task |  00976 - Sketch Files" u="1"/>
        <s v="BALLPARK - Tech Planning | M 00000 - CR45 - Shipment Deletes" u="1"/>
        <s v="BALLPARK - UX | S 00000 - Create Google Local Environment" u="1"/>
        <s v="Alpha Test | S 00026 - Alpha for Concrete Incubator webcontent" u="1"/>
        <s v="BALLPARK - Alpha Test | XS 00000 - Add behaviour to Homepage links" u="1"/>
        <s v="BALLPARK - Development | S 00000 - Add behaviour to Homepage links" u="1"/>
        <s v="BALLPARK - Developer Support | S 00000 - Order Detail in Orders by PO" u="1"/>
        <s v="Backend Development | S 01217 - Prevent data sync from triggering before server startup is complete" u="1"/>
        <s v="BALLPARK - Development | S 00000 - View closed orders in Order Views" u="1"/>
        <s v="BALLPARK - Developer Support | S 00000 - View closed orders in Order Views" u="1"/>
        <s v="BALLPARK - Feature Planning | XS 00000 - View closed orders in Order Views" u="1"/>
        <s v="BALLPARK - Feature Review | S | 00000 - Capture user info" u="1"/>
        <s v="Sub-Task |  00679 - Functional Test for Changing security questions flow/OTP users" u="1"/>
        <s v="BALLPARK - UX | S 00000 - Manage DL folder &amp; files" u="1"/>
        <s v="Alpha Test | S 00980 - Alpha for List shipments from specific Order" u="1"/>
        <s v="BALLPARK - Development | M | 00000 - Capture learning events" u="1"/>
        <s v="BALLPARK - Tech Planning | S 00000 - Capture learning events" u="1"/>
        <s v="Sub-Task |  00914 - Refactoring in first access tests (Setting up security questions)" u="1"/>
        <s v="Frontend Development | S 00148 - Create micro site page" u="1"/>
        <s v="Frontend Development | S 00164 - Remove &quot;sign in&quot; link from the footer" u="1"/>
        <s v="BALLPARK - QA Support | S 00000 - In Cemex, fix where the theme gets placed in the bundle by workspace" u="1"/>
        <s v="Sub-Task |  00181 - Ultimo regresso header adjustment" u="1"/>
        <s v="QA | M 00939 - QA for Open and Closed Order Status Report " u="1"/>
        <s v="BALLPARK - Development | M 00000 - Product values in different currencies" u="1"/>
        <s v="QA | S 01280 - QA for  Icons do not display properly on the Global Search Results Page" u="1"/>
        <s v="BALLPARK - Feature Review | S 00000 - On-Hand Inventory View for a specific item" u="1"/>
        <s v="QA | S 02933 - QA for Always display BOL and Invoice links" u="1"/>
        <s v="Feature Review | S | 00131 - Review of Add sorting capability to Site REST API" u="1"/>
        <s v="Sub-Task |  00967 - Implement changes in Assignment to Potential Entity and Sending Entity Start Date" u="1"/>
        <s v="Sub-Task |  00426 - Support" u="1"/>
        <s v="Alpha Test | S 01690 - Alpha for Add dependency in Theme for freemarker contributor" u="1"/>
        <s v="Frontend Development | XS 00197 - Adjust company profile page" u="1"/>
        <s v="BALLPARK - QA Support | S 00000 - CR45 - Shipment Deletes" u="1"/>
        <s v="BALLPARK - Tech Planning | S 00000 - View Order Note." u="1"/>
        <s v="Feature Planning | S 01676 - Document/Update requirements for new sort functionality" u="1"/>
        <s v="QA | S 00104 - QA for Concrete Incubator webcontent" u="1"/>
        <s v="Feature Review | M | 00114 - Review of Enhanced Group REST Service" u="1"/>
        <s v="Sub-Task |  00732 - Standard outputs should not be used directly to log anything" u="1"/>
        <s v="BALLPARK - Development | XS 00000 - Release Report" u="1"/>
        <s v="BALLPARK - UX | XS 00000 - Buyer View of Customer Profile" u="1"/>
        <s v="QA | S | 00109 - QA for Add support for OpenID Connect Single Sign-on" u="1"/>
        <s v="QA | S 01377 - QA for All Reports- Default Column Fields " u="1"/>
        <s v="BALLPARK - Alpha Test | XS 00000 - Products Overview" u="1"/>
        <s v="BALLPARK - Alpha Test | S 00000 - Unified boiler plate text" u="1"/>
        <s v="Alpha Test | S 01484 - Alpha for Link Bemis/TheHub Logo back CSR Bemis Site" u="1"/>
        <s v="Alpha Test | S 00025 - Alpha for Design menus" u="1"/>
        <s v="Feature Review | S 01507 - Review of Customer Site Template was not updated correctly" u="1"/>
        <s v="Sub-Task | XS 00005 - Activate Production" u="1"/>
        <s v="Feature Review | S 00222 - Review of Research: Error when creating a WebContent with nested WebContent" u="1"/>
        <s v="Frontend Development | S 00040 - Adjust the layout of webcontent" u="1"/>
        <s v="BALLPARK - Development | M 00000 - Add SCORM support" u="1"/>
        <s v="BALLPARK - Alpha Test | S 00000 - Show full story on Media Center" u="1"/>
        <s v="QA | S 01486 - QA for Bemis Logo Compression/Crowding" u="1"/>
        <s v="BALLPARK - UX | S 00000 - Setup Project Infrasctructure" u="1"/>
        <s v="Feature Planning | S 00026 - Notify Google LMS of User activity - Feature Planning" u="1"/>
        <s v="BALLPARK - Alpha Test | S | 00000 - Capture learning events" u="1"/>
        <s v="BALLPARK - QA Support | S | 00000 - Capture learning events" u="1"/>
        <s v="BALLPARK - UX | S 00000 - List shipments from specific Order" u="1"/>
        <s v="QA | S 01353 - QA for Orders Page - Quantity Fields Show 0 Value" u="1"/>
        <s v="QA | M 01104 - QA for Left Navigation Expand / Collapse on all pages" u="1"/>
        <s v="QA | M 00956 - QA for Reports Landing Page" u="1"/>
        <s v="Backend Development | S 00013 - Create Jira Template project" u="1"/>
        <s v="Sub-Task |  00488 - Clean up indexer when SIM object gets deleted" u="1"/>
        <s v="QA | S 01384 - QA for Report Landing Page- Inventory Detail Report- remove unnecessary Parameters" u="1"/>
        <s v="QA | S 00240 - QA for Press Releases Page" u="1"/>
        <s v="BALLPARK - UX | XS 00000 - Co-Packer - orders Ship to no pricing" u="1"/>
        <s v="Sub-Task | M 01091 - AccountServiceImpl.java" u="1"/>
        <s v="BALLPARK - Tech Planning | S 00000 - Generate Shipping Reports" u="1"/>
        <s v="BALLPARK - Development | M 00000 - Add ExpandAll option to Orders Summaries." u="1"/>
        <s v="Sub-Task |  00525 - Steps Component - Infrastructure" u="1"/>
        <s v="QA | S 00970 - QA for UI Navigation bar" u="1"/>
        <s v="Feature Review |  00586 - Review of Make the user Jose Alberto as a site admin" u="1"/>
        <s v="BALLPARK - Alpha Test | S 00000 - Upgrade liferay bundle to DE fix-pack 13" u="1"/>
        <s v="BALLPARK - Tech Planning | S 00000 - Release Report" u="1"/>
        <s v="BALLPARK - Development | S 00000 - Create and assign customer Roles" u="1"/>
        <s v="Alpha Test | S 01125 - Alpha for Footer" u="1"/>
        <s v="Sub-Task |  00961 - Creation of Query: People Movement" u="1"/>
        <s v="Alpha Test | S 00053 - Alpha for Questions Portlet" u="1"/>
        <s v="Sub-Task |  00036 - Criar VM com Database Oracle" u="1"/>
        <s v="BALLPARK - Alpha Test | S 00000 - Capture learning events" u="1"/>
        <s v="BALLPARK - QA Support | S 00000 - Capture learning events" u="1"/>
        <s v="QA | S 00781 - QA for Orders - Move view details link below order Date" u="1"/>
        <s v="Feature Review | S 00394 - Review of Install Audience Targeting on QA servers" u="1"/>
        <s v="BALLPARK - UX | S 00000 - Carrier List CRUD" u="1"/>
        <s v="BALLPARK - Feature Review | S 00000 - In Cemex, fix where the theme gets placed in the bundle by workspace" u="1"/>
        <s v="Frontend Development | M 00814 - UI for Mobile compatibility &amp; responsive design" u="1"/>
        <s v="Feature Review | S 01653 - Review of BIT-46 Cards on Page incorrect" u="1"/>
        <s v="BALLPARK - Development | M 00000 - Workflows Customizations" u="1"/>
        <s v="QA | S 00217 - QA for Country micro site subpages" u="1"/>
        <s v="BALLPARK - Alpha Test | S 00000 - Setup Project Infrasctructure" u="1"/>
        <s v="BALLPARK - QA Support | S 00000 - Setup Project Infrasctructure" u="1"/>
        <s v="BALLPARK - Development | XS 00000 - Update Customer logo" u="1"/>
        <s v="BALLPARK - Alpha Test | S | 00000 - Notify Google LMS of User activity" u="1"/>
        <s v="BALLPARK - QA Support | S | 00000 - Notify Google LMS of User activity" u="1"/>
        <s v="Backend Development | M 01112 - Add location facet" u="1"/>
        <s v="Sub-Task |  01021 - What We Do: Stories details page" u="1"/>
        <s v="Sub-Task |  01282 - Automated tests for DCU45 - No accounts dashboard" u="1"/>
        <s v="Tech Planning | M 01673 - Tech Planning - Data Sync Changes - Inventory " u="1"/>
        <s v="QA | S 02953 - QA for 470 (BDT) Updates to Consignment logic - Completed Shipments Sub-page shipped qty mismatched" u="1"/>
        <s v="QA | S 02668 - QA for Report Preview UI issues " u="1"/>
        <s v="BALLPARK - Development | S 00000 - View Order Note." u="1"/>
        <s v="BALLPARK - UX | XS 00000 - Order Status Report" u="1"/>
        <s v="QA | S 00972 - QA for Modify default date range for shipment, release, and order screens" u="1"/>
        <s v="BALLPARK - Feature Review | S 00000 - Sort Orders by Specific Fields" u="1"/>
        <s v="BALLPARK - QA/UAT Support | S 00000 - Sort Orders by Specific Fields" u="1"/>
        <s v="BALLPARK - QA/UAT Support | XS 00000 - Link Product Id in Orders Detail to Product Spec Page." u="1"/>
        <s v="QA | S 02950 - QA for Update Carrier list for portal " u="1"/>
        <s v="QA | S 01135 - QA for Do not show Scheduled Releases with a Confirmed Qty =  0" u="1"/>
        <s v="Frontend Development | M 00049 - Set up the filter for the asset publisher" u="1"/>
        <s v="Backend Development | M 01435 - Backend Dev - Update Order Data Sync/Model" u="1"/>
        <s v="Backend Development | S 00042 - Create a configurable OSGI property to obtein API endpoint" u="1"/>
        <s v="Frontend Development | M 01350 - Development for - Customer Address does not display on Customer Profile" u="1"/>
        <s v="BALLPARK - Tech Planning | M 00000 - REST service for Enhanced Groups" u="1"/>
        <s v="Sub-Task | S 00245 - Work on frontend / ADT / UI" u="1"/>
        <s v="Sub-Task |  00173 - Replace stock images for Intelligence Reports &amp; Analysis Overview page" u="1"/>
        <s v="QA | S 01506 - QA for Padding issues with left nav menu" u="1"/>
        <s v="Sub-Task | M 00058 - Meetings with client" u="1"/>
        <s v="Backend Development | M 01427 - Update 'View Details' display logic" u="1"/>
        <s v="Sub-Task |  00731 - Strings literals should be placed on the left side when checking for equality" u="1"/>
        <s v="Sub-Task |  00479 - Set up Email Server on Dev" u="1"/>
        <s v="Sub-Task |  01015 - Update link to stories details" u="1"/>
        <s v="QA | S 00089 - QA for Carousel with three images and timer" u="1"/>
        <s v="BALLPARK - Feature Review | S 00000 - Hide Pricing Fields for Logistics, Co-Packer, and Quality roles" u="1"/>
        <s v="BALLPARK - QA/UAT Support | M 00000 - Hide Pricing Fields for Logistics, Co-Packer, and Quality roles" u="1"/>
        <s v="Sub-Task |  00713 - Calendar Component" u="1"/>
        <s v="Sub-Task |  00826 - Calendar Component" u="1"/>
        <s v="Alpha Test | S 00028 - Alpha for Webcontent - Investors to Key Statistics" u="1"/>
        <s v="BALLPARK - Feature Planning | S | 00000 - Add expiration date" u="1"/>
        <s v="Alpha Test | S 01625 - Alpha for Customer logo is not displayed on parent or child location dashboards" u="1"/>
        <s v="QA | M 00740 - QA for User Profile Dropdown" u="1"/>
        <s v="Alpha Test | S 00068 - Alpha for Asset publisher layout" u="1"/>
        <s v="Backend Development | M 01645 - Refactor Order Sync/WS Classes for data refresh calls." u="1"/>
        <s v="Ballpark - Demand | S 00000 - Dummy Activity of Our Story" u="1"/>
        <s v="Backend Development | S | 00031 - Backport OpenId Connect implementation to DXP" u="1"/>
        <s v="Sub-Task |  00564 - Functional Test for Block User" u="1"/>
        <s v="QA | S 00134 - QA for Ajustments in full stories layout" u="1"/>
        <s v="QA | S 01131 - QA for Update Releases data fields to allow for decimals " u="1"/>
        <s v="BALLPARK - Tech Planning | S 00000 - Browse Customer Profiles" u="1"/>
        <s v="BALLPARK - Feature Planning | S | 00000 - Add status: draft, published, archived, invisible " u="1"/>
        <s v="BALLPARK - Tech Planning | M | 00000 - REST service for Enhanced Groups" u="1"/>
        <s v="QA | S 02820 - QA for BOL and INVOICE Hyperlink fails to load PDF" u="1"/>
        <s v="QA | S 01504 - QA for Bemis Logo displayed on Bemis' QA is incorrect" u="1"/>
        <s v="Sub-Task |  00726 - Controles de flujo como &quot;if&quot;, &quot;for&quot;, &quot;while&quot;, &quot;switch&quot; y &quot;try&quot; no deben ser muy anidados." u="1"/>
        <s v="BALLPARK - QA Support | S 00000 - Image Animations do not match mockups for Stories" u="1"/>
        <s v="Alpha Test | S 01467 - Alpha for Report time range selection box sizing - Shipments and Releases Report Test" u="1"/>
        <s v="BALLPARK - Developer Support | XS 00000 - Link Product Id in Orders Detail to Product Spec Page." u="1"/>
        <s v="BALLPARK - Development | M 00000 - Related articles" u="1"/>
        <s v="Sub-Task |  00733 - &quot;Public static&quot; fields should be constant" u="1"/>
        <s v="QA | S 01053 - QA for Import of Organizations fails due to a NoSuchListTypeException" u="1"/>
        <s v="BALLPARK - Feature Planning | S 00000 - Add support for OpenID Connect Single Sign-on" u="1"/>
        <s v="BALLPARK - Feature Review | S | 00000 - Add support for OpenID Connect Single Sign-on" u="1"/>
        <s v="Alpha Test | S 01274 - Alpha for Redesign for product description display" u="1"/>
        <s v="BALLPARK - Alpha Test | S 00000 - Notify Google LMS of User activity" u="1"/>
        <s v="BALLPARK - QA Support | S 00000 - Notify Google LMS of User activity" u="1"/>
        <s v="Sub-Task |  00709 - Automated Tests for Setting up Security Image" u="1"/>
        <s v="BALLPARK - Feature Planning | XS 00000 - Release expanded view" u="1"/>
        <s v="Alpha Test | S 01289 - Alpha for Missing Address should be empty" u="1"/>
        <s v="QA | S 00006 - QA for Multi-criteria search" u="1"/>
        <s v="BALLPARK - Development | S 00000 - Sort Orders by Specific Fields" u="1"/>
        <s v="Sub-Task |  00960 - Creation of Query: Applicants in Process" u="1"/>
        <s v="Sub-Task | S 00044 - OpenID Integration - Feature Planning" u="1"/>
        <s v="Backend Development | S 01678 - New Sort Functionality for Orders - Backend" u="1"/>
        <s v="Backend Development | M 01582 - Add support for new Preview parameter" u="1"/>
        <s v="Backend Development | M 01702 - Update Shipment WS Client and mapping" u="1"/>
        <s v="Sub-Task |  00526 - Frontend" u="1"/>
        <s v="BALLPARK - Tech Planning | S 00000 - Releases landing page" u="1"/>
        <s v="Tech Planning | M 01693 - Tech Planning for Update Footer Content" u="1"/>
        <s v="QA | S 00897 - QA for Create and assign customer Roles" u="1"/>
        <s v="BALLPARK - Feature Review | S 00000 - Upgrade liferay bundle to DE fix-pack 13" u="1"/>
        <s v="QA | S | 00116 - QA for Notify Google LMS of User activity" u="1"/>
        <s v="BALLPARK - Alpha Test | XS 00000 - Our story page without timeline section" u="1"/>
        <s v="BALLPARK - Development | S 00000 - Our story page without timeline section" u="1"/>
        <s v="QA | S 01544 - QA for Report time range selection box sizing - Shipments and Releases Report Test" u="1"/>
        <s v="QA | M 01103 - QA for Customer site template" u="1"/>
        <s v="Backend Development | S 00041 - Create an scheduler to send information to LMS" u="1"/>
        <s v="QA | M 00546 - QA for Two Factor Authentication " u="1"/>
        <s v="BALLPARK - Tech Planning | S | 00000 - Capture learning events" u="1"/>
        <s v="BALLPARK - Tech Planning | S 00000 - Setup Project Infrasctructure" u="1"/>
        <s v="BALLPARK - Alpha Test | S 00000 - View Orders by PO" u="1"/>
        <s v="BALLPARK - UX | XS 00000 - View Order Note." u="1"/>
        <s v="Tech Planning | M 01566 - Tech Planning for new Sort Functionality for Orders" u="1"/>
        <s v="Backend Development | M 01206 - Determine what's causing the issue with the organization type" u="1"/>
        <s v="BALLPARK - Alpha Test | XS 00000 - Our history page without timeline section" u="1"/>
        <s v="BALLPARK - Feature Review | S 00000 - Link Product Id in Orders Detail to Product Spec Page." u="1"/>
        <s v="BALLPARK - Alpha Test | S | 00000 - Add version" u="1"/>
        <s v="BALLPARK - QA Support | S | 00000 - Add version" u="1"/>
        <s v="QA | S | 00081 - QA for Add status: draft, published, archived, invisible " u="1"/>
        <s v="QA | S 01138 - QA for User profile editing is accessible to users other than the profile owner." u="1"/>
        <s v="BALLPARK - Alpha Test | M 00000 - Co-Packer - Role by Ship To" u="1"/>
        <s v="QA | S 02667 - QA for Improve data display on all pages " u="1"/>
        <s v="BALLPARK - Alpha Test | S 00000 - Capture user info" u="1"/>
        <s v="BALLPARK - QA Support | S 00000 - Capture user info" u="1"/>
        <s v="Sub-Task |  00556 - Automated test for Terms and Conditions flow" u="1"/>
        <s v="Sub-Task |  00428 - Make sync process parallel" u="1"/>
        <s v="BALLPARK - Alpha Test | M 00000 - Performance Testing and Tunning" u="1"/>
        <s v="Sub-Task | S | 00057 - Set up Jenkins in Google local environment" u="1"/>
        <s v="BALLPARK - Development | M | 00000 - Add SCORM support" u="1"/>
        <s v="BALLPARK - Tech Planning | S 00000 - Add SCORM support" u="1"/>
        <s v="Sub-Task |  01734 - Simulate file for functional tests" u="1"/>
        <s v="BALLPARK - Feature Review | S 00000 - Manage DL folder &amp; files" u="1"/>
        <s v="BALLPARK - QA/UAT Support | S 00000 - Manage DL folder &amp; files" u="1"/>
        <s v="BALLPARK - Feature Planning | M 00000 - Shipment Search" u="1"/>
        <s v="Tech Planning | S 02981 - Tech Planning for Schedule Line Deletes" u="1"/>
        <s v="Alpha Test | S 01468 - Alpha for On Hand Inventory Details shows a Total Qty but there are no details " u="1"/>
        <s v="QA | S 00094 - QA for Country Selection content" u="1"/>
        <s v="Frontend Development | S | 00061 - Get open ID Connect Token from server" u="1"/>
        <s v="BALLPARK - Alpha Test | S 00000 - Country Selection content" u="1"/>
        <s v="BALLPARK - Alpha Test | XS 00000 - Language selection functionality" u="1"/>
        <s v="BALLPARK - Development | M 00000 - Language selection functionality" u="1"/>
        <s v="BALLPARK - Developer Support | S 00000 - Generate Shipping Reports" u="1"/>
        <s v="Sub-Task |  00843 - Use Cases" u="1"/>
        <s v="Sub-Task |  00977 - Use Cases" u="1"/>
        <s v="BALLPARK - Feature Planning | S 00000 - View/Edit my User Profile" u="1"/>
        <s v="QA | S 01303 - QA for 'Show More' link missing from Report description" u="1"/>
        <s v="Feature Review | S 00305 - Review of Install fixes for PDF preview on QA env" u="1"/>
        <s v="Alpha Test | S | 00084 - Alpha for Capture user info" u="1"/>
        <s v="BALLPARK - Alpha Test | S 00000 - Order Detail in Orders by PO" u="1"/>
        <s v="Frontend Development | S 00588 - Development for - Page Fix for Careers page" u="1"/>
        <s v="BALLPARK - Alpha Test | S | 00000 - Add status: draft, published, archived, invisible " u="1"/>
        <s v="BALLPARK - QA Support | S | 00000 - Add status: draft, published, archived, invisible " u="1"/>
        <s v="QA | S 00206 - QA for Management Team" u="1"/>
        <s v="BALLPARK - Alpha Test | S 00000 - Add ExpandAll option to Orders Summaries." u="1"/>
        <s v="Sub-Task |  00451 - Cache Management Definition" u="1"/>
        <s v="Sub-Task |  00711 - Cache Management Definition" u="1"/>
        <s v="Sub-Task |  00825 - Cache Management Definition" u="1"/>
        <s v="QA | S 00091 - QA for Place remaining Webcontents on Homepage" u="1"/>
        <s v="BALLPARK - Developer Support | XS 00000 - Batch details in on-hand inventory" u="1"/>
        <s v="Feature Review | S 02986 - Review of CR45 - Shipment Deletes" u="1"/>
        <s v="QA | S 00200 - QA for Fix java script errors" u="1"/>
        <s v="Backend Development | M | 00075 - Implement Group Version" u="1"/>
        <s v="BALLPARK - Development | S 00000 - Sustainability Overview" u="1"/>
        <s v="Alpha Test | S 01464 - Alpha for Cancel button on Locations filter does not cancel " u="1"/>
        <s v="Alpha Test | S | 00091 - Alpha for Add support for OpenID Connect Single Sign-on" u="1"/>
        <s v="BALLPARK - Feature Planning | S 00000 - Hide Pricing Fields for Logistics, Co-Packer, and Quality roles" u="1"/>
        <s v="QA | S 00083 - QA for Design menus" u="1"/>
        <s v="Alpha Test | S 01094 - Alpha for Buyer - Security" u="1"/>
        <s v="Sub-Task |  00728 - The diamond operator (&quot;&lt;&gt;&quot;) should be used" u="1"/>
        <s v="Backend Development | XS | 00053 - Add property definition for Liferay version number in Celsus" u="1"/>
        <s v="BALLPARK - Feature Review | XS 00000 - Co-Packer - orders Ship to no pricing" u="1"/>
        <s v="BALLPARK - QA/UAT Support | XS 00000 - Co-Packer - orders Ship to no pricing" u="1"/>
        <s v="QA | S 00105 - QA for Modern tile with &quot;MORE&quot; animation" u="1"/>
        <s v="BALLPARK - Developer Support | S 00000 - Release Report" u="1"/>
        <s v="BALLPARK - Feature Planning | XS 00000 - Release Report" u="1"/>
        <s v="Sub-Task | M 01096 - ThirdPartyTransferController.java" u="1"/>
        <s v="Feature Planning | S 00497 - Discuss document migration with Bemis" u="1"/>
        <s v="QA | M 00742 - QA for Browse Customer Profile" u="1"/>
        <s v="QA | M 00730 - QA for Release expanded view" u="1"/>
        <s v="Backend Development | S 01685 - Update Search Criteria for Release" u="1"/>
        <s v="BALLPARK - Alpha Test | M 00000 - Hide Pricing Fields for Logistics, Co-Packer, and Quality roles" u="1"/>
        <s v="BALLPARK - Developer Support | XS 00000 - Switch to SOAP calls" u="1"/>
        <s v="BALLPARK - Development | L 00000 - Co-Packer - Role by Ship To" u="1"/>
        <s v="BALLPARK - Tech Planning | S 00000 - Release expanded view" u="1"/>
        <s v="Sub-Task |  00551 - Functional Test for Security Question configuration" u="1"/>
        <s v="Alpha Test | S 01456 - Alpha for Padding issues with left nav menu" u="1"/>
        <s v="QA | M 01102 - QA for All external users are re-directed to the dashboard" u="1"/>
        <s v="Frontend Development | M 01689 - Development for Create a hook so that CSR users can see which users have completed setup" u="1"/>
        <s v="Sub-Task | M 01908 - QA for Remove Buyer Access to edit display settings" u="1"/>
        <s v="BALLPARK - Alpha Test | M 00000 - Check graphics record (to monitor order progress)" u="1"/>
        <s v="BALLPARK - UX | S 00000 - Product values in different currencies" u="1"/>
        <s v="Feature Review |  02954 - Review of Update LDAP configs now that FP 13 has fixed automatic loading of configs" u="1"/>
        <s v="BALLPARK - UX | M 00000 - Search Orders by Indexed fields" u="1"/>
        <s v="Sub-Task |  00724 - &quot;Equals(Object obj)&quot; and &quot;hashCode()&quot; should be overridden in pairs" u="1"/>
        <s v="Feature Planning | L 00024 - Add SCORM support - Feature Planning" u="1"/>
        <s v="BALLPARK - Feature Review | S | 00000 - Notify Google LMS of User activity" u="1"/>
        <s v="BALLPARK - Alpha Test | XS 00000 - Global Solutions" u="1"/>
        <s v="BALLPARK - Development | M 00000 - Global Solutions" u="1"/>
        <s v="Sub-Task |  00180 - Fixes" u="1"/>
        <s v="BALLPARK - Feature Review | S 00000 - Setup Project Infrasctructure" u="1"/>
        <s v="Alpha Test | S 01638 - Alpha for User Agreement Link " u="1"/>
        <s v="Alpha Test | S 00060 - Alpha for Events + Calendar Portlet" u="1"/>
        <s v="BALLPARK - UX | S 00000 - Create and assign customer Roles" u="1"/>
        <s v="Backend Development | M 00032 - Implement Single Sign Off" u="1"/>
        <s v="BALLPARK - Alpha Test | XS 00000 - Company profile page" u="1"/>
        <s v="BALLPARK - Development | M 00000 - Company profile page" u="1"/>
        <s v="BALLPARK - Tech Planning | M 00000 - Performance Testing and Tuning" u="1"/>
        <s v="BALLPARK - Alpha Test | M 00000 - Content Workflow" u="1"/>
        <s v="BALLPARK - Feature Review | S 00000 - Pinnacle Foods Bemis Order# 40009316 Shipment Missing (BDT 486)" u="1"/>
        <s v="BALLPARK - Feature Planning | XS 00000 - Language selection functionality" u="1"/>
        <s v="BALLPARK - Developer Support | S 00000 - Product values in different currencies" u="1"/>
        <s v="Sub-Task | M 01097 - TransferController.java" u="1"/>
        <s v="BALLPARK - Feature Review | S | 00000 - Implement Celsus sync job to index Liferay Sites" u="1"/>
        <s v="BALLPARK - Tech Planning | XS | 00000 - Implement Celsus sync job to index Liferay Sites" u="1"/>
        <s v="BALLPARK - Alpha Test | XS 00000 - Investors - Contact Us" u="1"/>
        <s v="BALLPARK - Development | M 00000 - Investors - Contact Us" u="1"/>
        <s v="BALLPARK - Tech Planning | XS 00000 - Choose the section of the image to show" u="1"/>
        <s v="BALLPARK - Alpha Test | S 00000 - Manage DL folder &amp; files" u="1"/>
        <s v="QA | S 01372 - QA for Fix sort order column names" u="1"/>
        <s v="QA | S 01322 - QA for Landing page redirection does not work when impersonating" u="1"/>
        <s v="BALLPARK - Feature Review | S 00000 - Schedule Line Deletes" u="1"/>
        <s v="Backend Development | S 00012 - Integrate REST API with Liferay service layer" u="1"/>
        <s v="QA | S 02909 - QA for User navigates to blank portal page  " u="1"/>
        <s v="BALLPARK - UX | S 00000 - List Releases of specifc Order" u="1"/>
        <s v="BALLPARK - Development | S 00000 - Setup Project Infrasctructure" u="1"/>
        <s v="BALLPARK - Tech Planning | L 00000 - Shipment Search" u="1"/>
        <s v="Feature Review | S 02971 - Review of 482 BDT - Optimizing report performance to 4 sec" u="1"/>
        <s v="BALLPARK - Alpha Test | S 00000 - Create Google CI" u="1"/>
        <s v="BALLPARK - QA Support | S 00000 - Create Google CI" u="1"/>
        <s v="Alpha Test | S 00812 - Alpha for Customer Profile updates from IBB" u="1"/>
        <s v="BALLPARK - Alpha Test | XS 00000 - Full story version 4" u="1"/>
        <s v="BALLPARK - Development | S 00000 - Full story version 4" u="1"/>
        <s v="Backend Development | M 01529 - Analysis and fix" u="1"/>
        <s v="Backend Development | S 01552 - Analysis and fix" u="1"/>
        <s v="BALLPARK - Developer Support | XS 00000 - Create and assign customer Roles" u="1"/>
        <s v="QA | S 00215 - QA for Ethics and compliance page" u="1"/>
        <s v="Frontend Development | M 00231 - Products Overview Page" u="1"/>
        <s v="BALLPARK - Developer Support | S 00000 - Sort Orders by Specific Fields" u="1"/>
        <s v="BALLPARK - Development | M 00000 - Create/edit Order Note" u="1"/>
        <s v="Sub-Task |  00591 - Rename 'thumbnail' image to 'alternate'" u="1"/>
        <s v="BALLPARK - QA Support | S 00000 - Home page &quot;More&quot; button does not work for Internet Explorer 10 or 11" u="1"/>
        <s v="BALLPARK - Development | M 00000 - Required Fields" u="1"/>
        <s v="BALLPARK - Development | M 00000 - Add version" u="1"/>
        <s v="QA | M 00997 - QA from link Bemis logo " u="1"/>
        <s v="BALLPARK - Alpha Test | S 00000 - Schedule Line Deletes" u="1"/>
        <s v="BALLPARK - QA Support | S 00000 - Schedule Line Deletes" u="1"/>
        <s v="BALLPARK - UX | XS 00000 - Add ExpandAll option to Orders Summaries." u="1"/>
        <s v="BALLPARK - Developer Support | S 00000 - View Orders by PO" u="1"/>
        <s v="Alpha Test | S | 00078 - Tests within Google Environment" u="1"/>
        <s v="QA | S 02623 - QA for Wildcard search for certain fields" u="1"/>
        <s v="BALLPARK - Development | S 00000 - Customer - Org - Permissions" u="1"/>
        <s v="BALLPARK - UX | XS 00000 - Customer - Org - Permissions" u="1"/>
        <s v="BALLPARK - Development | S 00000 - Investor center effects" u="1"/>
        <s v="QA | S 01227 - QA for Entries on the Release Page are not displaying " u="1"/>
        <s v="Sub-Task | S 00017 - Capture learning events - Feature Planning" u="1"/>
        <s v="BALLPARK - Tech Planning | M 00000 - Add support for OpenID Connect Single Sign-on" u="1"/>
        <s v="BALLPARK - Development | XS 00000 - Global Solutions" u="1"/>
        <s v="Backend Development | M 01646 - Refactor data filters/sanitizers" u="1"/>
        <s v="Alpha Test | S 01469 - Alpha for Create Page for CSRs to View Customer Locations " u="1"/>
        <s v="QA | M 00943 - QA for Release Report" u="1"/>
        <s v="Tech Planning | S | 00008 - Expiration Date - Feature Planning" u="1"/>
        <s v="Sub-Task |  00104 - application.startup.events OSGI service" u="1"/>
        <s v="Alpha Test | S 00577 - Alpha for Home page &quot;More&quot; button does not work for Internet Explorer 10 or 11" u="1"/>
        <s v="BALLPARK - Feature Planning | M 00000 - View Order Note." u="1"/>
        <s v="Backend Development | S | 00046 - Add expiration date - Backend Dev" u="1"/>
        <s v="QA | S 02642 - QA for 387 (BDT) - Missing any Shipments for Premium Waters" u="1"/>
        <s v="Sub-Task |  00932 - Keep the auditing dates for historical data" u="1"/>
        <s v="BALLPARK - Feature Planning | XS 00000 - Switch to SOAP calls" u="1"/>
        <s v="QA | S 00769 - QA for Carrier List CRUD" u="1"/>
        <s v="QA | S 01278 - QA for CSR should have access to limited control panel " u="1"/>
        <s v="Backend Development | M 01581 - Update existing Report Definitions parmeters/fields" u="1"/>
        <s v="Backend Development | S 00031 - Backport OpenId Connect implementation to DXP" u="1"/>
        <s v="Sub-Task |  00599 - Add Country Document Expiration Dates to Notifications" u="1"/>
        <s v="Alpha Test | S 00934 - Alpha for Import Users and Groups from AD" u="1"/>
        <s v="QA | S 01500 - QA for Data Issue on Bemis QA Environment" u="1"/>
        <s v="BALLPARK - Feature Planning | S 00000 - Setup Project Infrasctructure" u="1"/>
        <s v="Sub-Task |  01733 - Maintenance in functional tests" u="1"/>
        <s v="Tech Planning | S 00008 - Expiration Date - Feature Planning" u="1"/>
        <s v="Alpha Test | S | 00100 - Alpha for Add sorting capability to Site REST API" u="1"/>
        <s v="Backend Development | M 01647 - Update Order Data Model" u="1"/>
        <s v="BALLPARK - Alpha Test | S | 00000 - REST service for Enhanced Groups" u="1"/>
        <s v="BALLPARK - QA Support | S | 00000 - REST service for Enhanced Groups" u="1"/>
        <s v="BALLPARK - Feature Review | S 00000 - View Order Note." u="1"/>
        <s v="BALLPARK - QA/UAT Support | M 00000 - View Order Note." u="1"/>
        <s v="Sub-Task |  01103 - Modify Export logic to send data only if needed information was changed" u="1"/>
        <s v="QA | S 01368 - QA for Shipment Card Item Detail Box Scrolling Bar" u="1"/>
        <s v="BALLPARK - Tech Planning | S 00000 - Customer - Org - Permissions" u="1"/>
        <s v="Backend Development | S | 00102 - Dates fields should be saved in UTC" u="1"/>
        <s v="BALLPARK - Alpha Test | S 00000 - Search &amp; browse - customer &amp; user profiles - Sales restricted view" u="1"/>
        <s v="Tech Planning | M 01644 - Tech Planning - Data Sync Changes" u="1"/>
        <s v="QA | S 02559 - QA for Add Google Analytics to the Customer Portal Sites" u="1"/>
        <s v="QA | S 02284 - QA for Mobile compatibility &amp; responsive design" u="1"/>
        <s v="QA | S 00107 - QA for Full story version 2" u="1"/>
        <s v="BALLPARK - Alpha Test | S 00000 - Product values in different currencies" u="1"/>
        <s v="Sub-Task |  00929 - Automated tests for Personal Transfers - Step 1" u="1"/>
        <s v="Feature Review |  00600 - Review of Change country menu cut off vertically" u="1"/>
        <s v="QA | S 01300 - QA for Optional fields not correctly formatted or are missing in open and closed order report" u="1"/>
        <s v="BALLPARK - Development | L 00000 - Content Workflow" u="1"/>
        <s v="Frontend Development | S 00043 - Set up change country component" u="1"/>
        <s v="BALLPARK - Feature Planning | XS 00000 - List shipments from specific Order" u="1"/>
        <s v="Feature Review | S 01602 - Review of Link Bemis/TheHub Logo back CSR Bemis Site" u="1"/>
        <s v="Alpha Test | S 01306 - Alpha for Updates to Bemis Portal Navigation" u="1"/>
        <s v="QA | S 00135 - QA for Language selection functionality" u="1"/>
        <s v="Frontend Development | M | 00059 - Send collected user information to Google LMS" u="1"/>
        <s v="BALLPARK - Developer Support | S 00000 - Create Google Local Environment" u="1"/>
        <s v="Alpha Test | S 01346 - Alpha for User agreement - BNA" u="1"/>
        <s v="Backend Development | S 02984 - Add Scheduled Lines based on IBB ActiveCode" u="1"/>
        <s v="BALLPARK - Developer Support | XS 00000 - Co-Packer - orders Ship to no pricing" u="1"/>
        <s v="Backend Development | M | 00064 - Implement Celsus sync job" u="1"/>
        <s v="UX | S | 00112 - Define logout splash page" u="1"/>
        <s v="BALLPARK - Alpha Test | S 00000 - Modern tile with &quot;MORE&quot; animation" u="1"/>
        <s v="Sub-Task |  00593 - Steps Components - Backend" u="1"/>
        <s v="Feature Planning | S 00019 - Google CI Environment - Feature Planning" u="1"/>
        <s v="QA | S 02874 - QA for Create Page for CSRs to View Customer Locations " u="1"/>
        <s v="Sub-Task |  01056 - Automated test for Personal Transfers - Step 2" u="1"/>
        <s v="BALLPARK - Feature Review | S 00000 - Product values in different currencies" u="1"/>
        <s v="Feature Planning | XS 00137 - Analyze the best options to select the part of the image to display" u="1"/>
        <s v="BALLPARK - UX | S 00000 - Buyer - Reports Landing Page" u="1"/>
        <s v="BALLPARK - UX | XS 00000 - View Orders by PO" u="1"/>
        <s v="BALLPARK - Feature Review | S 00000 - Create Google Local Environment" u="1"/>
        <s v="BALLPARK - Alpha Test | S 00000 - Add expiration date" u="1"/>
        <s v="BALLPARK - QA Support | S 00000 - Add expiration date" u="1"/>
        <s v="Backend Development | M 01674 - Replicate Order Sync refactoring for Inventory" u="1"/>
        <s v="BALLPARK - Feature Review | S 00000 - Image Animations do not match mockups for Stories" u="1"/>
        <s v="BALLPARK - Feature Planning | XS 00000 - List Releases of specifc Order" u="1"/>
        <s v="BALLPARK - Feature Planning | S 00000 - Batch details in on-hand inventory" u="1"/>
        <s v="Alpha Test | S | 00094 - Alpha for Enhanced Group REST Service" u="1"/>
        <s v="BALLPARK - Development | S 00000 - Order Detail in Orders by PO" u="1"/>
        <s v="BALLPARK - Alpha Test | S 00000 - Add SCORM support" u="1"/>
        <s v="BALLPARK - QA Support | S 00000 - Add SCORM support" u="1"/>
        <s v="QA | S 02309 - QA for Zip code is missing from Inventory Layout" u="1"/>
        <s v="Sub-Task |  01106 - Have an administrative portlet to handle Export after migration date" u="1"/>
        <s v="Sub-Task |  01272 - Automated tests for DCU45" u="1"/>
        <s v="QA | S 00114 - QA for Questions Portlet" u="1"/>
        <s v="BALLPARK - Alpha Test | S 00000 - 487 (BDT) - Issues with ship to filter" u="1"/>
        <s v="BALLPARK - QA Support | S 00000 - 487 (BDT) - Issues with ship to filter" u="1"/>
        <s v="BALLPARK - Feature Planning | M 00000 - Global search" u="1"/>
        <s v="Frontend Development | S 01578 - Create user-friendly error page" u="1"/>
        <s v="Backend Development | S | 00037 - Add status to Site service" u="1"/>
        <s v="QA | S 00965 - QA for Increase size limit for profile picture" u="1"/>
        <s v="Alpha Test | S 00027 - Alpha for Asset publisher - Simple version" u="1"/>
        <s v="Sub-Task |  01607 - Maintenance in automated tests 004/003" u="1"/>
        <s v="BALLPARK - Developer Support | S 00000 - Create/edit Order Note" u="1"/>
        <s v="Frontend Development | M 01694 - Footer Content" u="1"/>
        <s v="Sub-Task |  00383 - Backend - Angular Portlet Infrastructure" u="1"/>
        <s v="BALLPARK - Tech Planning | M | 00000 - Add support for OpenID Connect Single Sign-on" u="1"/>
        <s v="BALLPARK - Alpha Test | S 00000 - Pinnacle Foods Bemis Order# 40009316 Shipment Missing (BDT 486)" u="1"/>
        <s v="BALLPARK - QA Support | S 00000 - Pinnacle Foods Bemis Order# 40009316 Shipment Missing (BDT 486)" u="1"/>
        <s v="QA | S 00969 - QA for Order Description not wrapping correctly" u="1"/>
        <s v="QA | S 01166 - QA for Carrier Link is not working " u="1"/>
        <s v="BALLPARK - Feature Review | S 00000 - Notify Google LMS of User activity" u="1"/>
        <s v="Backend Development | M 01654 - Order - update search criteria" u="1"/>
        <s v="Backend Development | S 01211 - Wildcard search for certain fields" u="1"/>
        <s v="Tech Planning | M 01665 - Tech Planning for Default Location Settings and Persistance" u="1"/>
        <s v="QA | S 01171 - QA for Add content for Portal dashboard landing page" u="1"/>
        <s v="QA | S 00127 - QA for Full story version 4" u="1"/>
        <s v="BALLPARK - Tech Planning | M 00000 - Performance Testing and Tunning" u="1"/>
        <s v="BALLPARK - Alpha Test | XS 00000 - Choose the section of the image to show" u="1"/>
        <s v="BALLPARK - Development | S 00000 - Choose the section of the image to show" u="1"/>
        <s v="BALLPARK - Feature Review | S 00000 - Create/edit Order Note" u="1"/>
        <s v="BALLPARK - QA/UAT Support | M 00000 - Create/edit Order Note" u="1"/>
        <s v="QA | S 02726 - QA for ID 4191- Documents should not be using File Entry LocalService" u="1"/>
        <s v="Sub-Task |  00487 - Create a UserListener in the applicant-portlet" u="1"/>
        <s v="BALLPARK - Alpha Test | XS 00000 - Management Team" u="1"/>
        <s v="BALLPARK - Development | S 00000 - Management Team" u="1"/>
        <s v="Frontend Development | S 00043 - Calculate &quot;Action Status&quot;" u="1"/>
        <s v="Sub-Task |  00382 - Frontend - Angular Portlet Infrastructure" u="1"/>
        <s v="Tech Planning | S 02965 - Tech Planning for Pinnacle Food Bemis Order" u="1"/>
        <s v="QA | S 01502 - QA for Cancel button on Locations filter does not work " u="1"/>
        <s v="Sub-Task | S | 00052 - Add logic to redirect unauthenticated users to login" u="1"/>
        <s v="Sub-Task |  01067 - Figure out the solution to restrict some features for Receiving Personnel" u="1"/>
        <s v="BALLPARK - Feature Review | S 00000 - Add expiration date" u="1"/>
        <s v="BALLPARK - QA/UAT Support | S 00000 - Customer Profile updates from IBB" u="1"/>
        <s v="QA | S 00968 - QA for Two Factor authentication configuration is in the wrong category" u="1"/>
        <s v="BALLPARK - Alpha Test | XS 00000 - Services Page" u="1"/>
        <s v="BALLPARK - Development | S 00000 - Services Page" u="1"/>
        <s v="Frontend Development | M 00045 - Ajust the layout of contents" u="1"/>
        <s v="Sub-Task | S | 00058 - Set up Oracle database in Google local environment" u="1"/>
        <s v="Backend Development | S 00043 - Calculate &quot;Action Status&quot;" u="1"/>
        <s v="BALLPARK - Alpha Test | XS 00000 - Country micro site subpages" u="1"/>
        <s v="BALLPARK - Development | S 00000 - Country micro site subpages" u="1"/>
        <s v="BALLPARK - Tech Planning | XS 00000 - Footer" u="1"/>
        <s v="Sub-Task |  00586 - Front-end part" u="1"/>
        <s v="Alpha Test | S 00035 - Alpha for Place webcontent in the grid acording to wireframe" u="1"/>
        <s v="BALLPARK - Alpha Test | XS 00000 - Format text and add links to image description" u="1"/>
        <s v="BALLPARK - Development | S 00000 - Format text and add links to image description" u="1"/>
        <s v="Sub-Task |  00735 - IP addresses should not be hardcoded. Never hard code sensitive information." u="1"/>
        <s v="QA | S 01333 - QA for Location and ShipTo filter dropdowns are missing a border in FF and IE" u="1"/>
        <s v="BALLPARK - Development | XS 00000 - Fix Gradle theme build " u="1"/>
        <s v="QA | S 01277 - QA for Clicking on Shipped Qty or Scheduled Releases throws an error" u="1"/>
        <s v="Frontend Development | M 00048 - Configure Layout for the Asset Publisher" u="1"/>
        <s v="QA | S 01386 - QA for Report Landing Page- Open Order Status Report- remove parameters from selection screen" u="1"/>
        <s v="Backend Development | S 01236 - Remove background-task mode from data sync" u="1"/>
        <s v="Sub-Task |  01570 - Develop automated tests for DCU004" u="1"/>
        <s v="Tech Planning | M 00498 - Define document migration process" u="1"/>
        <s v="BALLPARK - UX | S 00000 - Check graphics record (to monitor order progress)" u="1"/>
        <s v="BALLPARK - Alpha Test | XS 00000 - Reports Page" u="1"/>
        <s v="BALLPARK - Development | M 00000 - Reports Page" u="1"/>
        <s v="BALLPARK - Developer Support | S 00000 - Setup Project Infrasctructure" u="1"/>
        <s v="BALLPARK - Feature Review | S 00000 - 487 (BDT) - Issues with ship to filter" u="1"/>
        <s v="QA | S 02979 - QA for BDT 483- Forgot Password error message" u="1"/>
        <s v="QA | S 01498 - QA for Hide Edit options that Buyers do not have access to " u="1"/>
        <s v="BALLPARK - Alpha Test | XS 00000 - Stock Information page" u="1"/>
        <s v="BALLPARK - Development | S 00000 - Stock Information page" u="1"/>
        <s v="Sub-Task |  00721 - Define and show custom exceptions instead of the generic ones." u="1"/>
        <s v="BALLPARK - Feature Review | S 00000 - View Orders by PO" u="1"/>
        <s v="BALLPARK - QA/UAT Support | S 00000 - View Orders by PO" u="1"/>
        <s v="BALLPARK - Development | M 00000 - Capture learning events" u="1"/>
        <s v="Sub-Task |  00853 - WS Error Codes" u="1"/>
        <s v="QA | S 01393 - QA for Add documents button is inside the footer" u="1"/>
        <s v="Sub-Task |  00548 - Create a back botton" u="1"/>
        <s v="BALLPARK - Tech Planning | S 00000 - Order Status Report" u="1"/>
        <s v="BALLPARK - Development | XS 00000 - Stock ticker portlet" u="1"/>
        <s v="Alpha Test | S 01518 - Alpha for Importing Orgs from UAT generates exception" u="1"/>
        <s v="BALLPARK - Alpha Test | S 00000 - Sort Orders by Specific Fields" u="1"/>
        <s v="Sub-Task |  00879 - Automated test for Next Transactions Box" u="1"/>
        <s v="QA | S 00973 - QA for When an order is deleted, the associated AssetEntries are not removed" u="1"/>
        <s v="BALLPARK - Feature Review | S | 00000 - Add version" u="1"/>
        <s v="BALLPARK - Alpha Test | XS 00000 - Co-Packer - orders Ship to no pricing" u="1"/>
        <s v="Sub-Task |  00071 - emailer must retrieve and use location specific configuration" u="1"/>
        <s v="Feature Review | S 00224 - Review of As a user, I can see the Cemex stock price for NYSE and BMV" u="1"/>
        <s v="Frontend Development | M 00229 - Our history" u="1"/>
        <s v="BALLPARK - Development | S 00000 - Link Product Id in Orders Detail to Product Spec Page." u="1"/>
        <s v="BALLPARK - Feature Review | M 00000 - Co-Packer - Role by Ship To" u="1"/>
        <s v="BALLPARK - QA/UAT Support | S 00000 - Co-Packer - Role by Ship To" u="1"/>
        <s v="BALLPARK - Feature Review | S 00000 - List shipments from specific Order" u="1"/>
        <s v="Frontend Development | M 01085 - Style Document Upload portlet" u="1"/>
        <s v="BALLPARK - Feature Review | S 00000 - Capture user info" u="1"/>
        <s v="Tech Planning | M 01565 - Tech Planning for Remove Date limit on Orders Landing Page display" u="1"/>
        <s v="Sub-Task | M | 00063 - Set up Liferay CI" u="1"/>
        <s v="QA | S 00154 - QA for Adjust homepage layout in different screen resolutions" u="1"/>
        <s v="Tech Planning | M 01679 - Tech Planning - Data Sync Changes - Shipment" u="1"/>
        <s v="QA | S 01398 - QA for LDAP bulk import cannot be disable if 2FA is enabled" u="1"/>
        <s v="BALLPARK - Alpha Test | S 00000 - Asset publisher filter" u="1"/>
        <s v="Feature Review | S 01487 - Review of Remove default e-mail suffix from login page" u="1"/>
        <s v="BALLPARK - Feature Review | XS 00000 - Batch details in on-hand inventory" u="1"/>
        <s v="BALLPARK - QA/UAT Support | XS 00000 - Batch details in on-hand inventory" u="1"/>
        <s v="QA | S | 00124 - QA for Capture user info" u="1"/>
        <s v="Backend Development | M 01340 - Improve data sync logging to capture invalid data" u="1"/>
        <s v="BALLPARK - Tech Planning | S 00000 - Product values in different currencies" u="1"/>
        <s v="Backend Development | M 01584 - Add support for new Customer Item optional parameter" u="1"/>
        <s v="BALLPARK - Feature Review | S 00000 - Add status: draft, published, archived, invisible " u="1"/>
        <s v="QA | S 01137 - QA for Add open condition to Search Orders" u="1"/>
        <s v="BALLPARK - Development | M 00000 - Render iframe to show old content" u="1"/>
        <s v="Backend Development | M 00995 - Change no of max ShipTos in the ShipTo filter" u="1"/>
        <s v="BALLPARK - Alpha Test | S | 00000 - Add support for OpenID Connect Single Sign-on" u="1"/>
        <s v="BALLPARK - QA Support | S | 00000 - Add support for OpenID Connect Single Sign-on" u="1"/>
        <s v="Backend Development | S | 00077 - Create module to create mock sites" u="1"/>
        <s v="Backend Development | S 01573 - Review exception handling" u="1"/>
        <s v="QA | M 00999 - QA for List Shipments for a specific Item " u="1"/>
        <s v="QA | M 01000 - QA for List of Releases for Specific Item " u="1"/>
        <s v="BALLPARK - Feature Planning | S 00000 - Add status: draft, published, archived, invisible " u="1"/>
        <s v="BALLPARK - Feature Review | S | 00000 - Add status: draft, published, archived, invisible " u="1"/>
        <s v="Sub-Task |  00881 - Update integration test for portlet Candidate photo" u="1"/>
        <s v="Feature Planning | S | 00009 - Version - Feature Planning" u="1"/>
        <s v="QA | S 00779 - QA for Orders - Add &quot;cust&quot; before PO label" u="1"/>
        <s v="Alpha Test | S 00067 - Alpha for Modern tile with &quot;MORE&quot; animation" u="1"/>
        <s v="BALLPARK - Feature Planning | M 00000 - Order Status Report" u="1"/>
        <s v="Sub-Task |  00722 - Logging should be use for this exceptions. Throwable.printStackTrace(...) should not be called" u="1"/>
        <s v="BALLPARK - Feature Review | M 00000 - Order Detail in Orders by PO" u="1"/>
        <s v="BALLPARK - QA/UAT Support | S 00000 - Order Detail in Orders by PO" u="1"/>
        <s v="BALLPARK - Tech Planning | XS 00000 - Order Detail in Orders by PO" u="1"/>
        <s v="QA | M 00735 - QA for Shipment Search" u="1"/>
        <s v="BALLPARK - UX | XS 00000 - View/Edit my User Profile" u="1"/>
        <s v="BALLPARK - Alpha Test | S | 00000 - Add SCORM support" u="1"/>
        <s v="BALLPARK - QA Support | S | 00000 - Add SCORM support" u="1"/>
        <s v="QA | S 00925 - QA for Orders Page - Marshal Orders with NULL Statuses Displayed" u="1"/>
        <s v="BALLPARK - Alpha Test | S 00000 - Link Product Id in Orders Detail to Product Spec Page." u="1"/>
        <s v="QA | M 01607 - QA Task - Scheduled Releases Customer PO " u="1"/>
        <s v="BALLPARK - Development | XS 00000 - Co-Packer - orders Ship to no pricing" u="1"/>
        <s v="BALLPARK - Development | L 00000 - Check graphics record (to monitor order progress)" u="1"/>
        <s v="Sub-Task |  00560 - Functional Test for Login Next Time" u="1"/>
        <s v="Sub-Task | S 00038 - Status - Feature Planning" u="1"/>
        <s v="Alpha Test | S | 00085 - Alpha for Capture learning events" u="1"/>
        <s v="QA | S | 00126 - QA for Capture learning events" u="1"/>
        <s v="BALLPARK - Alpha Test | S | 00000 - Add expiration date" u="1"/>
        <s v="BALLPARK - QA Support | S | 00000 - Add expiration date" u="1"/>
        <s v="BALLPARK - Tech Planning | S 00000 - Search &amp; browse - customer &amp; user profiles - Sales restricted view" u="1"/>
        <s v="Frontend Development | M 01666 - Update default selection when user logs in to the portal " u="1"/>
        <s v="BALLPARK - Alpha Test | XS 00000 - Carrousel for full story pages" u="1"/>
        <s v="BALLPARK - Development | S 00000 - Carrousel for full story pages" u="1"/>
        <s v="QA | M 00946 - QA for BoL and Invoice Links" u="1"/>
        <s v="QA | S 02985 - QA for BIN Doc Service Test Invoice URL Parameters" u="1"/>
        <s v="BALLPARK - Development | M 00000 - Adjust forms layouts" u="1"/>
        <s v="BALLPARK - UX | XS 00000 - Update Customer logo" u="1"/>
        <s v="Sub-Task |  00719 - Exception handlers should preserve the original message" u="1"/>
        <s v="Sub-Task | M 01093 - LoginController.java" u="1"/>
        <s v="QA | S 02895 - QA for User Profile dropdown is wrapping " u="1"/>
        <s v="Sub-Task | S | 00017 - Capture learning events - Feature Planning" u="1"/>
        <s v="BALLPARK - Alpha Test | S 00000 - Add support for OpenID Connect Single Sign-on" u="1"/>
        <s v="BALLPARK - QA Support | S 00000 - Add support for OpenID Connect Single Sign-on" u="1"/>
        <s v="Ballpark - Demand | S 00000 - Dummy Activity of Permissions" u="1"/>
        <s v="QA | S 01225 - QA for User Customer Name (Employer) is incorrect" u="1"/>
        <s v="BALLPARK - Feature Planning | XS | 00000 - Implement Celsus sync job to index Liferay Sites" u="1"/>
        <s v="BALLPARK - Alpha Test | XS 00000 - Trading" u="1"/>
        <s v="BALLPARK - Development | M 00000 - Trading" u="1"/>
        <s v="BALLPARK - UX | M 00000 - Shipment Search" u="1"/>
        <s v="Backend Development | M 01583 - Add support for optional columns parameter" u="1"/>
        <s v="Frontend Development | S 00042 - Create effect when click on &quot;Change country&quot; link" u="1"/>
        <s v="Frontend Development | M 01221 - Development for - Search in Locations filter fails when no location match is found" u="1"/>
        <s v="QA | M 00734 - QA for Buyer - Show Expanded Shipment View" u="1"/>
        <s v="QA | M 01613 - QA for Customer Profile Format" u="1"/>
        <s v="Feature Review | S 01599 - Review of Allow Buyers to update display settings " u="1"/>
        <s v="BALLPARK - Alpha Test | XS 00000 - Building Solutions" u="1"/>
        <s v="BALLPARK - Development | S 00000 - Building Solutions" u="1"/>
        <s v="QA | S 01168 - QA for Items per Page does not allow you to return to default setting" u="1"/>
        <s v="Feature Review | XS 00543 - Review of Stock Ticker portlet has content that is not localized" u="1"/>
        <s v="BALLPARK - QA/UAT Support | S 00000 - User agreement - BNA" u="1"/>
        <s v="BALLPARK - Tech Planning | XS 00000 - User agreement - BNA" u="1"/>
        <s v="QA | S 01382 - QA for All Reports from Reports Landing Page- Optional column formatting" u="1"/>
        <s v="BALLPARK - UX | L 00000 - Global search" u="1"/>
        <s v="Backend Development | S 00040 - Create a service builder to persist collected information" u="1"/>
        <s v="QA | S 00192 - QA for Country micro site single page" u="1"/>
        <s v="QA | S 01374 - QA for SSRS integration config had wrong password for QA" u="1"/>
        <s v="Sub-Task |  01403 - Adaptar a solicitação de processo visto e a edição do processo de visto para colaborador e candidato." u="1"/>
        <s v="BALLPARK - Feature Planning | XS 00000 - Releases landing page" u="1"/>
        <s v="Sub-Task |  00059 - use pagination when retrieving notification" u="1"/>
        <s v="BALLPARK - Alpha Test | S | 00000 - Implement Celsus sync job to index Liferay Sites" u="1"/>
        <s v="BALLPARK - QA Support | S | 00000 - Implement Celsus sync job to index Liferay Sites" u="1"/>
        <s v="Sub-Task |  00962 - Creation of Query: Assigned Entity" u="1"/>
        <s v="Frontend Development | M 00491 - Product details - Frontend" u="1"/>
        <s v="BALLPARK - Feature Planning | XS 00000 - Release Search" u="1"/>
        <s v="BALLPARK - Tech Planning | S 00000 - Sort Orders by Specific Fields" u="1"/>
        <s v="BALLPARK - Alpha Test | XS 00000 - Debt Information" u="1"/>
        <s v="BALLPARK - Development | S 00000 - Debt Information" u="1"/>
        <s v="QA | S 01631 - QA for BIT-107 Order Report URL too long " u="1"/>
        <s v="BALLPARK - Alpha Test | S 00000 - Create/edit Order Note" u="1"/>
        <s v="BALLPARK - Tech Planning | XS 00000 - List Releases of specifc Order" u="1"/>
        <s v="Alpha Test | M 00748 - Alpha for View/Edit User Profile" u="1"/>
        <s v="BALLPARK - Feature Review | S | 00000 - Add SCORM support" u="1"/>
        <s v="Sub-Task |  01039 - Migration run in Prod, all people Assigned to Thailand ended up in CSEA" u="1"/>
        <s v="Sub-Task | M 00463 - Scrum master - March" u="1"/>
        <s v="QA | M 00744 - QA for CSR View of Customer Profile" u="1"/>
        <s v="BALLPARK - Alpha Test | S 00000 - View Order Note." u="1"/>
        <s v="BALLPARK - Alpha Test | S 00000 - Page Fix for Careers page" u="1"/>
        <s v="BALLPARK - QA Support | S 00000 - Page Fix for Careers page" u="1"/>
        <s v="QA | S 01610 - QA for The calculation for the total location qty and batch lines displayed do not match  " u="1"/>
        <s v="Tech Planning | S 00011 - Status - Tech Planning" u="1"/>
        <s v="BALLPARK - Feature Review | M 00000 - Check graphics record (to monitor order progress)" u="1"/>
        <s v="Alpha Test | S 00226 - Alpha for In Cemex, fix where the theme gets placed in the bundle by workspace" u="1"/>
        <s v="Sub-Task |  01380 - Initial tests for dcu004" u="1"/>
        <s v="BALLPARK - QA Support | XS 00000 - Stock Ticker portlet has content that is not localized" u="1"/>
        <s v="Sub-Task |  00105 - managing OSGI dependencies " u="1"/>
        <s v="BALLPARK - Alpha Test | S 00000 - Batch details in on-hand inventory" u="1"/>
        <s v="BALLPARK - Alpha Test | S | 00000 - Capture user info" u="1"/>
        <s v="BALLPARK - QA Support | S | 00000 - Capture user info" u="1"/>
        <s v="Sub-Task |  00946 - Modify import logic to include new fields" u="1"/>
        <s v="QA | M 01175 - QA for Footer" u="1"/>
        <s v="QA | S 00157 - QA for Asset publisher filter" u="1"/>
        <s v="BALLPARK - Tech Planning | S 00000 - Create Google Local Environment" u="1"/>
        <s v="BALLPARK - Feature Planning | M 00000 - Create/edit Order Note" u="1"/>
        <s v="BALLPARK - Tech Planning | XS 00000 - Country Selection content" u="1"/>
        <s v="Sub-Task |  01532 - Maintenance in automated tests" u="1"/>
        <s v="QA | M 00941 - QA for Shipping Report" u="1"/>
        <s v="QA | M 00745 - QA for Buyer View of Customer Profile" u="1"/>
        <s v="Sub-Task |  00996 - Verify Notification job is running" u="1"/>
        <s v="BALLPARK - Alpha Test | S 00000 - Create Google Local Environment" u="1"/>
        <s v="BALLPARK - QA Support | S 00000 - Create Google Local Environment" u="1"/>
        <s v="BALLPARK - Alpha Test | XS 00000 - Include videos on the full story page" u="1"/>
        <s v="BALLPARK - Development | S 00000 - Include videos on the full story page" u="1"/>
        <s v="BALLPARK - Development | S 00000 - Hide Pricing Fields for Logistics, Co-Packer, and Quality roles" u="1"/>
        <s v="QA | S 01395 - QA for Do not display Schedule Lines when confirmedQty = 0 on Orders Landing  Page" u="1"/>
        <s v="QA | S 00160 - QA for Menu not working when on mobile mode" u="1"/>
        <s v="Alpha Test | S 01660 - Alpha for Formatting Error when Resizing" u="1"/>
        <s v="Sub-Task | M 01099 - UserLiferayServiceImpl.java" u="1"/>
        <s v="QA | S 01136 - QA for Checkboxes for Locations in filter do not show " u="1"/>
        <s v="BALLPARK - Alpha Test | S 00000 - Related articles" u="1"/>
        <s v="Backend Development | M 01473 - Switch to SOAP calls" u="1"/>
        <s v="QA | S 00777 - QA for Orders -  Bemis Order # (line No) should be moved below Bemis ProductID" u="1"/>
        <s v="QA | S 01133 - QA for Update On Hand Inv data fields to allow for decimals " u="1"/>
        <s v="QA | S 00966 - QA for Date Format is incorrect on all Pages" u="1"/>
        <s v="BALLPARK - Feature Review | S 00000 - Two Factor Authentication" u="1"/>
        <s v="BALLPARK - Feature Planning | S | 00000 - Add support for OpenID Connect Single Sign-on" u="1"/>
        <s v="Alpha Test | S 01655 - Alpha for Menu position does not remain closed when navigating from one page to another " u="1"/>
        <s v="Sub-Task |  00174 - Replace stock images for Health and Safety FAQ banner" u="1"/>
        <s v="QA | M 01098 - QA for Customer Org Hierarchy" u="1"/>
        <s v="Backend Development | S 00036 - Create mock service Enhanced Group API" u="1"/>
        <s v="QA | S 01234 - QA for Reports Landing Page - Report Header is not aligned properly" u="1"/>
        <s v="Sub-Task |  00734 - Mutable fields should not be &quot;public static&quot;.  Make this member &quot;protected&quot;." u="1"/>
        <s v="Feature Review | S 01189 - Review of BEMISCP-11 Terms &amp; Condition docs (site)(by customer specific)" u="1"/>
        <s v="BALLPARK - Alpha Test | XS 00000 - Country micro site single page" u="1"/>
        <s v="BALLPARK - Development | S 00000 - Country micro site single page" u="1"/>
        <s v="QA | S 02782 - QA for 375 (BDT) - Inventory Report - URL too long error " u="1"/>
        <s v="Sub-Task |  00566 - Functional Test for First time access " u="1"/>
        <s v="Sub-Task |  00688 - Functional Tests for Dashboard - Banners Part" u="1"/>
        <s v="BALLPARK - UX | XS 00000 - View closed orders in Order Views" u="1"/>
        <s v="BALLPARK - Developer Support | S 00000 - Remove Top Bar for External User" u="1"/>
        <s v="Sub-Task |  00727 - Dead stores should be removed" u="1"/>
        <s v="BALLPARK - Alpha Test | XS 00000 - Key Company Data" u="1"/>
        <s v="BALLPARK - Development | S 00000 - Key Company Data" u="1"/>
        <s v="Feature Review | S | 00108 - Review of Add support for OpenID Connect Single Sign-on" u="1"/>
        <s v="QA | M 01105 - QA for Import User and Groups from AD" u="1"/>
        <s v="BALLPARK - Developer Support | S 00000 - View Order Note." u="1"/>
        <s v="QA | M 00729 - QA for Releases landing page" u="1"/>
        <s v="Frontend Development | M 00146 - Ethics and compliance page" u="1"/>
        <s v="BALLPARK - Alpha Test | S 00000 - Footer" u="1"/>
        <s v="BALLPARK - Feature Review | XS 00000 - Buyer - Security" u="1"/>
        <s v="QA | M 00979 - QA for Filter Data by Customer Location " u="1"/>
        <s v="QA | S 00203 - QA for Make bootstrap grid match theme media widths" u="1"/>
        <s v="QA | M 01160 - QA for Style and colors" u="1"/>
        <s v="Alpha Test | S 01686 - Alpha for Update the report that is called from the Open Order Landing Page" u="1"/>
        <s v="QA | M 00731 - QA for Release Search" u="1"/>
        <s v="QA | S 01621 - QA for Sub-header font color on Reports Landing page are incorrect" u="1"/>
        <s v="QA | S 01132 - QA for Update Shipments data fields to allow for decimals " u="1"/>
        <s v="QA | S | 00107 - QA for Add version" u="1"/>
        <s v="BALLPARK - Alpha Test | XS 00000 - Corporate Governance Page" u="1"/>
        <s v="BALLPARK - Development | S 00000 - Corporate Governance Page" u="1"/>
        <s v="Feature Review | S 01600 - Review of Buyer - Security" u="1"/>
        <s v="QA | S 01618 - QA for Wording on Dynamic Reports preview page needs to be changed to improve usability" u="1"/>
        <s v="Sub-Task | M 01094 - LoginRestController.java" u="1"/>
        <s v="QA | M 00733 - QA for Shipments Landing Page" u="1"/>
        <s v="BALLPARK - Development | S 00000 - Remove Buyer access to edit display settings" u="1"/>
        <s v="BALLPARK - Feature Planning | S | 00000 - Capture learning events" u="1"/>
        <s v="BALLPARK - Developer Support | S 00000 - Remove Buyer access to edit display settings" u="1"/>
        <s v="BALLPARK - Feature Planning | XS 00000 - Remove Buyer access to edit display settings" u="1"/>
        <s v="Sub-Task |  00182 - Put the images from seguridad" u="1"/>
        <s v="QA | S | 00115 - QA for Enhanced Group REST Service" u="1"/>
        <s v="Sub-Task |  00580 - Functional Test for Main Dashboard" u="1"/>
        <s v="BALLPARK - UX | XS 00000 - User agreement - BNA" u="1"/>
        <s v="Backend Development | M 01648 - Logging enhancements" u="1"/>
        <s v="BALLPARK - Development | M 00000 - Batch details in on-hand inventory" u="1"/>
        <s v="BALLPARK - Feature Review | S 00000 - User friendly error messaging for CSR and Buyers" u="1"/>
        <s v="BALLPARK - QA/UAT Support | S 00000 - User friendly error messaging for CSR and Buyers" u="1"/>
        <s v="BALLPARK - Tech Planning | XS 00000 - User friendly error messaging for CSR and Buyers" u="1"/>
        <s v="BALLPARK - Feature Planning | S 00000 - Add expiration date" u="1"/>
        <s v="BALLPARK - Feature Review | S | 00000 - Add expiration date" u="1"/>
        <s v="BALLPARK - Development | M | 00000 - Add version" u="1"/>
        <s v="BALLPARK - Tech Planning | S 00000 - Add version" u="1"/>
        <s v="BALLPARK - Tech Planning | S | 00000 - Add SCORM support" u="1"/>
        <s v="Backend Development | S 00014 - Integrate Taskboard configuration scripts" u="1"/>
        <s v="BALLPARK - Alpha Test | S 00000 - Add status: draft, published, archived, invisible " u="1"/>
        <s v="BALLPARK - QA Support | S 00000 - Add status: draft, published, archived, invisible " u="1"/>
        <s v="QA | M 00957 - QA for Passowrd Policy" u="1"/>
        <s v="QA | S 01283 - QA for My Locations navigation on Mobile view is not working" u="1"/>
        <s v="Sub-Task | M 00304 - Auto-refresh price" u="1"/>
        <s v="BALLPARK - Feature Review | S 00000 - Home page &quot;More&quot; button does not work for Internet Explorer 10 or 11" u="1"/>
        <s v="BALLPARK - Feature Review | S 00000 - Create Google CI" u="1"/>
        <s v="QA | S 01637 - QA for Customer Site Template was not updated correctly" u="1"/>
        <s v="BALLPARK - Feature Planning | S 00000 - Buyer View of Customer Profile" u="1"/>
        <s v="Sub-Task |  00183 - Privacy text" u="1"/>
        <s v="Sub-Task | M 01100 - UserServiceImpl.java" u="1"/>
        <s v="QA | S 01388 - QA for Report Landing Page- Inventory Detail Report" u="1"/>
        <s v="QA | S 02665 - QA for 378 (BDT) - No pagination on the Reports Download page " u="1"/>
        <s v="BALLPARK - Tech Planning | M 00000 - Create Google CI" u="1"/>
        <s v="Feature Planning | S 00009 - Version - Feature Planning" u="1"/>
        <s v="BALLPARK - Development | S 00000 - Switch to SOAP calls" u="1"/>
        <s v="Backend Development | S 00046 - Add expiration date - Backend Dev" u="1"/>
        <s v="Backend Development | S | 00090 - Create mock pages" u="1"/>
        <s v="Feature Review |  00524 - Review of Identify .lpkg files in default bundle which we don't need to speepup the initial Tomcat start" u="1"/>
        <s v="Alpha Test | S 01482 - Alpha for Welcome Name Banner" u="1"/>
        <s v="Feature Review |  00601 - Review of Anchor tags not working for some pages" u="1"/>
        <s v="QA | S 01596 - QA for Disabled User shows up in Members section on company profile page" u="1"/>
        <s v="BALLPARK - Feature Planning | XS 00000 - User friendly error messaging for CSR and Buyers" u="1"/>
        <s v="QA | S 02494 - QA for Change date field used for selecting invoices" u="1"/>
        <s v="BALLPARK - Tech Planning | S 00000 - Release Search" u="1"/>
        <s v="BALLPARK - Tech Planning | S | 00000 - Add version" u="1"/>
        <s v="Alpha Test | S 00579 - Alpha for Image Animations do not match mockups for Stories" u="1"/>
        <s v="Sub-Task |  00708 - Automated Tests for Changing Password flow" u="1"/>
        <s v="QA | M 01124 - QA for Browser compatibility" u="1"/>
        <s v="BALLPARK - Tech Planning | S 00000 - Batch details in on-hand inventory" u="1"/>
        <s v="QA | S 00112 - QA for Events + Calendar Portlet" u="1"/>
        <s v="Backend Development | M | 00101 - Implement sorting" u="1"/>
        <s v="QA | S 01532 - QA for Missing Address should be empty" u="1"/>
        <s v="BALLPARK - Developer Support | S 00000 - Link from Portal Logo" u="1"/>
        <s v="Backend Development | S | 00012 - Integrate REST API with Liferay service layer" u="1"/>
        <s v="QA | S 00964 - QA for Remove Top Bar for External User" u="1"/>
        <s v="BALLPARK - UX | S 00000 - Co-Packer - Role by Ship To" u="1"/>
        <s v="QA | S 02915 - QA for Upgrade liferay bundle to DE fix-pack 13" u="1"/>
        <s v="QA | S 00097 - QA for Asset publisher - Simple version" u="1"/>
        <s v="Frontend Development | M 01698 - Order Customer location list alphabetically by parent name " u="1"/>
        <s v="Frontend Development | M 01699 - Add filter on Customer Location view" u="1"/>
        <s v="Frontend Development | S 01677 - Update Order landing page styling after adding new sort functionality" u="1"/>
        <s v="QA | S 00986 - QA for Update Customer logo" u="1"/>
        <s v="QA | S 00110 - QA for Webcontent - Investors to Key Statistics" u="1"/>
        <s v="Ballpark - Demand | S 00000 - Dummy Activity of Products" u="1"/>
        <s v="Feature Review | S 00260 - Review of Allow patches to be source-controlled and installed into bundle by workspace" u="1"/>
        <s v="BALLPARK - Development | M 00000 - Add expiration date" u="1"/>
        <s v="BALLPARK - Feature Review | S 00000 - Add support for OpenID Connect Single Sign-on" u="1"/>
        <s v="BALLPARK - Alpha Test | S 00000 - Place remaining Webcontents on Homepage" u="1"/>
        <s v="BALLPARK - Development | S 00000 - Generate Shipping Reports" u="1"/>
        <s v="QA | S 02978 - QA for Documents page- title running off of screen box" u="1"/>
        <s v="Frontend Development | M 01459 - Development for - Update decimals display on Bemis Portal Landing pages" u="1"/>
        <s v="BALLPARK - Feature Review | M | 00000 - REST service for Enhanced Groups" u="1"/>
        <s v="BALLPARK - Development | XS 00000 - View Orders by PO" u="1"/>
        <s v="BALLPARK - Feature Review | M 00000 - REST service for Enhanced Groups" u="1"/>
        <s v="BALLPARK - Feature Planning | S 00000 - User agreement - BNA" u="1"/>
        <s v="QA | S 00126 - QA for Story carrousel on homepage does not animate (zoom)" u="1"/>
        <s v="QA | S 00099 - QA for Asset publisher layout" u="1"/>
        <s v="Ballpark - Demand | S 00000 - Dummy Activity of Roles Configuration" u="1"/>
        <s v="Sub-Task | M 00483 - Add section for &quot;cutover plan&quot; to Installation doc" u="1"/>
        <s v="QA | S 01546 - QA for Release PO and Customer PO are wrapping on the same line" u="1"/>
        <s v="BALLPARK - Feature Review | S 00000 - Capture learning events" u="1"/>
        <s v="Sub-Task |  00103 - Extend Apache log4j" u="1"/>
        <s v="Sub-Task |  00429 - Investigate RDR manager sync" u="1"/>
        <s v="Backend Development | M | 00032 - Implement Session Expiration" u="1"/>
        <s v="Frontend Development | M 01143 - Update address format to match wireframe" u="1"/>
        <s v="Sub-Task |  00844 - WSDL" u="1"/>
        <s v="Sub-Task |  00038 - Criar Job no Jenkins para Deploy" u="1"/>
        <s v="Sub-Task | M 00302 - Adjust order of stock exchanges" u="1"/>
        <s v="BALLPARK - Alpha Test | S 00000 - User friendly error messaging for CSR and Buyers" u="1"/>
        <s v="BALLPARK - Feature Planning | S 00000 - Create Google Local Environment" u="1"/>
        <s v="QA | S 02924 - QA for (BDT 467) - Releases and Shipments do not display for new customer setup " u="1"/>
        <s v="QA | S 00213 - QA for Company profile page" u="1"/>
        <s v="UX | S 01675 - Update mockups with new sort functionality" u="1"/>
        <s v="BALLPARK - Developer Support | S 00000 - Customer - Org - Permissions" u="1"/>
        <s v="BALLPARK - Feature Planning | XS 00000 - Customer - Org - Permissions" u="1"/>
        <s v="Sub-Task |  01274 - Automated tests for DCU47 - initial pages R1" u="1"/>
        <s v="QA | M 01123 - QA for Location selection persists between logout and login" u="1"/>
        <s v="Sub-Task |  00565 - Functional Test for Fake Question flow" u="1"/>
        <s v="BALLPARK - Tech Planning | S 00000 - Location selection persists between logout and login" u="1"/>
        <s v="Alpha Test | M 00935 - Alpha for On-Hand Inventory View" u="1"/>
        <s v="Sub-Task | M 01098 - TransferServiceImpl.java" u="1"/>
        <s v="Backend Development | M 01510 - Add missing Ship Date optional field" u="1"/>
        <s v="BALLPARK - Development | L 00000 - Create Google CI" u="1"/>
        <s v="Alpha Test | S 00147 - Alpha for Adjust homepage layout in different screen resolutions" u="1"/>
        <s v="Sub-Task | M 01092 - DashboardAccountController.java" u="1"/>
        <s v="Sub-Task | M 01095 - PersonalTransferController.java" u="1"/>
        <s v="Backend Development | S | 00052 - Add logic to redirect unauthenticated users to login" u="1"/>
        <s v="BALLPARK - Development | S 00000 - Unified boiler plate text" u="1"/>
        <s v="Sub-Task |  00848 - JavaScript libraries with known vulnerabilities on GitHub." u="1"/>
        <s v="Alpha Test | S 01472 - Alpha for Order Report URL too long " u="1"/>
        <s v="BALLPARK - Developer Support | S 00000 - Co-Packer - Role by Ship To" u="1"/>
        <s v="BALLPARK - Feature Planning | M 00000 - Product values in different currencies" u="1"/>
        <s v="BALLPARK - Development | S 00000 - Create Google Local Environment" u="1"/>
        <s v="Sub-Task |  00037 - Criar VM com VPN para usuários Mac" u="1"/>
        <s v="UX | S 01576 - Design user-friendly error page" u="1"/>
        <s v="Alpha Test | S 01483 - Alpha for Allow Buyers to update display settings " u="1"/>
        <s v="BALLPARK - Developer Support | M 00000 - Check graphics record (to monitor order progress)" u="1"/>
        <s v="Alpha Test | S 01471 - Alpha for Column picks disappear in report form" u="1"/>
        <s v="BALLPARK - Alpha Test | S 00000 - REST service for Enhanced Groups" u="1"/>
        <s v="BALLPARK - QA Support | S 00000 - REST service for Enhanced Groups" u="1"/>
        <s v="Feature Review | S | 00089 - Review of Notify Google LMS of User activity" u="1"/>
        <s v="BALLPARK - QA Support | S 00000 - 482 BDT - Optimizing report performance to 4 sec" u="1"/>
        <s v="QA | S 01226 - QA for Update orders data fields to allow for decimals " u="1"/>
        <s v="Sub-Task |  00730 - Utility classes should not have public constructors" u="1"/>
        <s v="Frontend Development | S 02970 - Development for - Issues with ship to filter" u="1"/>
        <s v="BALLPARK - Alpha Test | XS 00000 - Ethics and compliance page" u="1"/>
        <s v="BALLPARK - Feature Review | XS 00000 - Customer Profile updates from IBB" u="1"/>
        <s v="Sub-Task |  00847 - Request/Response" u="1"/>
        <s v="BALLPARK - Feature Planning | S 00000 - Create and assign customer Roles" u="1"/>
        <s v="QA | S 01515 - QA for Customer Address does not display on Customer Profile" u="1"/>
        <s v="Feature Review | S 01663 - Review of Create Page for CSRs to View Customer Locations " u="1"/>
        <s v="BALLPARK - UX | XS 00000 - Create/edit Order Note" u="1"/>
        <s v="Alpha Test | S 01457 - Alpha for Bemis Logo displayed on Bemis' QA is incorrect" u="1"/>
        <s v="Sub-Task |  00846 - Sequence Diagram" u="1"/>
        <s v="Sub-Task |  01014 - Correct links home page" u="1"/>
        <s v="Sub-Task | S | 00062 - Set up search server for Liferay Dev" u="1"/>
        <s v="BALLPARK - Feature Planning | S 00000 - Capture learning events" u="1"/>
        <s v="BALLPARK - Feature Review | S | 00000 - Capture learning events" u="1"/>
        <s v="QA | S 02866 - QA for ID 4191/4190 Update the CSR permissions to be organization based" u="1"/>
        <s v="QA | S 01539 - QA for On Hand Inventory Details shows a Total Qty but there are no details " u="1"/>
        <s v="BALLPARK - Tech Planning | M 00000 - Co-Packer - Role by Ship To" u="1"/>
        <s v="Alpha Test | S 01601 - Alpha for CSR- editing buyer profile" u="1"/>
        <s v="Backend Development | S | 00097 - Implement Date Filtering for Group Versions " u="1"/>
        <s v="QA | S 00102 - QA for Show full story on Media Center" u="1"/>
        <s v="BALLPARK - Tech Planning | S 00000 - Check graphics record (to monitor order progress)" u="1"/>
        <s v="Alpha Test | S 00170 - Alpha for Redirect Not Allowed" u="1"/>
        <s v="QA | S 02921 - QA for Premium Waters Index Issue" u="1"/>
        <s v="Sub-Task |  00567 - Functional Test for Configuring user data" u="1"/>
        <s v="Frontend Development | M 01008 - Combine Shipments and Releases Section on Reports Landing Page" u="1"/>
        <s v="BALLPARK - Development | S 00000 - Custom 404 page" u="1"/>
        <s v="QA | S 01636 - QA for The Company logo will not populate on Welcome page" u="1"/>
        <s v="Sub-Task |  00729 - Class variable fields should not have public accessibility" u="1"/>
        <s v="BALLPARK - Development | XS 00000 - Create a sign in page" u="1"/>
        <s v="BALLPARK - Tech Planning | XS 00000 - Order Detail in Orders by Item View" u="1"/>
        <s v="Sub-Task |  00725 - &quot;Switch&quot; statements should end with a &quot;default&quot; clause" u="1"/>
      </sharedItems>
    </cacheField>
    <cacheField name="Issue Status" numFmtId="0">
      <sharedItems containsBlank="1" count="7">
        <s v="3.Doing"/>
        <e v="#N/A"/>
        <m/>
        <s v="2.To Review" u="1"/>
        <s v="5.Open" u="1"/>
        <s v="1.Reviewing" u="1"/>
        <s v="4.To Do" u="1"/>
      </sharedItems>
    </cacheField>
    <cacheField name="Type" numFmtId="0">
      <sharedItems containsBlank="1" count="20">
        <s v="Sub-Task"/>
        <s v="Tech Planning"/>
        <s v="Feature Review"/>
        <s v="QA"/>
        <s v="Feature Planning"/>
        <s v="Frontend Development"/>
        <s v="Backend Development"/>
        <m/>
        <s v="Alpha Test" u="1"/>
        <s v="Ballpark - Feature Planning" u="1"/>
        <s v="Ballpark - UX" u="1"/>
        <s v="Ballpark - Developer Support" u="1"/>
        <s v="Ballpark - Feature Review" u="1"/>
        <s v="BALLPARK - Demand" u="1"/>
        <s v="BALLPARK - QA/UAT Support" u="1"/>
        <s v="Ballpark - QA Support" u="1"/>
        <s v="Ballpark - Alpha Test" u="1"/>
        <s v="Ballpark - Tech Planning" u="1"/>
        <s v="UX" u="1"/>
        <s v="Ballpark - Development" u="1"/>
      </sharedItems>
    </cacheField>
    <cacheField name="Role" numFmtId="0">
      <sharedItems containsBlank="1" count="4">
        <s v="Developer"/>
        <s v="Tech Lead"/>
        <m/>
        <s v="Coach" u="1"/>
      </sharedItems>
    </cacheField>
    <cacheField name="Size" numFmtId="0">
      <sharedItems containsBlank="1"/>
    </cacheField>
    <cacheField name="Effort" numFmtId="0">
      <sharedItems containsString="0" containsBlank="1" containsNumber="1" minValue="2.1276595744680851" maxValue="10.638297872340425"/>
    </cacheField>
    <cacheField name="Cycle Hours" numFmtId="0">
      <sharedItems containsString="0" containsBlank="1" containsNumber="1" minValue="3.4042553191491187E-2" maxValue="12.76595744680851"/>
    </cacheField>
    <cacheField name="Cycle Hours per Role With Risk" numFmtId="0">
      <sharedItems containsString="0" containsBlank="1" containsNumber="1" minValue="0.91914893617021254" maxValue="13.787234042553191"/>
    </cacheField>
    <cacheField name="Thread" numFmtId="0">
      <sharedItems containsBlank="1" count="8">
        <s v="Developer2"/>
        <s v="Developer1"/>
        <s v="Tech Lead1"/>
        <m/>
        <s v="Coach1" u="1"/>
        <s v="Developer3" u="1"/>
        <s v="Developer4" u="1"/>
        <s v="Developer5" u="1"/>
      </sharedItems>
    </cacheField>
    <cacheField name="Week" numFmtId="0">
      <sharedItems containsNonDate="0" containsDate="1" containsString="0" containsBlank="1" minDate="2017-01-09T00:00:00" maxDate="2017-12-12T00:00:00" count="50">
        <d v="2017-06-19T00:00:00"/>
        <d v="2017-06-26T00:00:00"/>
        <m/>
        <d v="2017-01-23T00:00:00" u="1"/>
        <d v="2017-01-16T00:00:00" u="1"/>
        <d v="2017-09-25T00:00:00" u="1"/>
        <d v="2017-10-30T00:00:00" u="1"/>
        <d v="2017-01-09T00:00:00" u="1"/>
        <d v="2017-09-18T00:00:00" u="1"/>
        <d v="2017-10-23T00:00:00" u="1"/>
        <d v="2017-04-24T00:00:00" u="1"/>
        <d v="2017-05-29T00:00:00" u="1"/>
        <d v="2017-09-11T00:00:00" u="1"/>
        <d v="2017-10-16T00:00:00" u="1"/>
        <d v="2017-04-17T00:00:00" u="1"/>
        <d v="2017-05-22T00:00:00" u="1"/>
        <d v="2017-09-04T00:00:00" u="1"/>
        <d v="2017-10-09T00:00:00" u="1"/>
        <d v="2017-04-10T00:00:00" u="1"/>
        <d v="2017-05-15T00:00:00" u="1"/>
        <d v="2017-10-02T00:00:00" u="1"/>
        <d v="2017-04-03T00:00:00" u="1"/>
        <d v="2017-05-08T00:00:00" u="1"/>
        <d v="2017-05-01T00:00:00" u="1"/>
        <d v="2017-08-28T00:00:00" u="1"/>
        <d v="2017-08-21T00:00:00" u="1"/>
        <d v="2017-03-27T00:00:00" u="1"/>
        <d v="2017-08-14T00:00:00" u="1"/>
        <d v="2017-03-20T00:00:00" u="1"/>
        <d v="2017-08-07T00:00:00" u="1"/>
        <d v="2017-03-13T00:00:00" u="1"/>
        <d v="2017-02-27T00:00:00" u="1"/>
        <d v="2017-03-06T00:00:00" u="1"/>
        <d v="2017-02-20T00:00:00" u="1"/>
        <d v="2017-02-13T00:00:00" u="1"/>
        <d v="2017-11-27T00:00:00" u="1"/>
        <d v="2017-02-06T00:00:00" u="1"/>
        <d v="2017-11-20T00:00:00" u="1"/>
        <d v="2017-07-31T00:00:00" u="1"/>
        <d v="2017-11-13T00:00:00" u="1"/>
        <d v="2017-07-24T00:00:00" u="1"/>
        <d v="2017-11-06T00:00:00" u="1"/>
        <d v="2017-12-11T00:00:00" u="1"/>
        <d v="2017-06-12T00:00:00" u="1"/>
        <d v="2017-07-17T00:00:00" u="1"/>
        <d v="2017-12-04T00:00:00" u="1"/>
        <d v="2017-06-05T00:00:00" u="1"/>
        <d v="2017-07-10T00:00:00" u="1"/>
        <d v="2017-01-30T00:00:00" u="1"/>
        <d v="2017-07-03T00:00:00" u="1"/>
      </sharedItems>
    </cacheField>
    <cacheField name="Day" numFmtId="0">
      <sharedItems containsNonDate="0" containsDate="1" containsString="0" containsBlank="1" minDate="2017-06-23T00:00:00" maxDate="2017-06-30T00:00:00"/>
    </cacheField>
    <cacheField name="Allocated Days" numFmtId="0">
      <sharedItems containsString="0" containsBlank="1" containsNumber="1" minValue="4.2553191489363984E-3" maxValue="1"/>
    </cacheField>
    <cacheField name="Allocated Cycle Hours" numFmtId="0">
      <sharedItems containsString="0" containsBlank="1" containsNumber="1" minValue="3.4042553191491187E-2" maxValue="8"/>
    </cacheField>
    <cacheField name="Completion" numFmtId="0">
      <sharedItems containsString="0" containsBlank="1" containsNumber="1" minValue="2.4691358024692685E-3" maxValue="1"/>
    </cacheField>
    <cacheField name="Allocated Effort" numFmtId="0">
      <sharedItems containsString="0" containsBlank="1" containsNumber="1" minValue="2.3640661938535552E-2" maxValue="8.74704491725769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Marcelo Walter" refreshedDate="42909.371757870373" createdVersion="6" refreshedVersion="6" minRefreshableVersion="3" recordCount="30">
  <cacheSource type="worksheet">
    <worksheetSource name="IssueTypeVsRoleMapping"/>
  </cacheSource>
  <cacheFields count="9">
    <cacheField name="Project" numFmtId="0">
      <sharedItems count="3">
        <s v="PROJECT - Google LMS"/>
        <s v="PROJECT - Cemex Web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Developer"/>
        <s v="Tech Lead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minValue="0" maxValue="29.412765957446805"/>
    </cacheField>
    <cacheField name="Effort on Backlog" numFmtId="164">
      <sharedItems containsSemiMixedTypes="0" containsString="0" containsNumber="1" minValue="0" maxValue="24.51063829787234"/>
    </cacheField>
    <cacheField name="Group %" numFmtId="9">
      <sharedItems containsSemiMixedTypes="0" containsString="0" containsNumber="1" minValue="0" maxValue="0.826636050516647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4"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0"/>
    <s v="Doing"/>
    <s v="GSSDLC-159"/>
    <s v="Alpha test - Resolution"/>
    <s v="S | 00159 - Alpha test - Resolution"/>
    <s v="Alpha Test | S | 00159 - Alpha test - Resolution"/>
    <n v="384270"/>
    <n v="393824"/>
    <n v="397002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25"/>
    <n v="0.125"/>
    <n v="1"/>
    <n v="0"/>
    <x v="0"/>
    <s v="1.QAing"/>
    <x v="0"/>
    <s v="3.Doing &gt; Alpha Test | S | 00159 - Alpha test - Resolution"/>
    <n v="0"/>
    <n v="0"/>
  </r>
  <r>
    <x v="0"/>
    <m/>
    <m/>
    <m/>
    <m/>
    <x v="1"/>
    <s v="Bug"/>
    <s v="To Alpha Test"/>
    <s v="GSSDLC-156"/>
    <s v="Test to Done"/>
    <s v="00156 - Test to Done"/>
    <x v="1"/>
    <x v="0"/>
    <s v="Queued for Review"/>
    <s v="GSSDLC-157"/>
    <s v="Alpha for Test to Done"/>
    <s v="S | 00157 - Alpha for Test to Done"/>
    <s v="Alpha Test | S | 00157 - Alpha for Test to Done"/>
    <m/>
    <n v="396997"/>
    <n v="39699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s v="6.To Alpha Test"/>
    <x v="1"/>
    <e v="#N/A"/>
    <n v="2.1276595744680851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1"/>
    <s v="Queued for Review"/>
    <s v="GSSDLC-155"/>
    <s v="QA for Dashboard - New indicators"/>
    <s v="S | 00155 - QA for Dashboard - New indicators"/>
    <s v="QA | S | 00155 - QA for Dashboard - New indicators"/>
    <n v="384270"/>
    <n v="393824"/>
    <n v="396996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25"/>
    <n v="0.125"/>
    <n v="1"/>
    <n v="0"/>
    <x v="0"/>
    <s v="1.QAing"/>
    <x v="1"/>
    <e v="#N/A"/>
    <n v="0"/>
    <n v="0"/>
  </r>
  <r>
    <x v="0"/>
    <m/>
    <m/>
    <m/>
    <m/>
    <x v="1"/>
    <s v="Bug"/>
    <s v="Done"/>
    <s v="GSSDLC-127"/>
    <s v="Bugs can be moved to Done anytime"/>
    <s v="00127 - Bugs can be moved to Done anytime"/>
    <x v="2"/>
    <x v="1"/>
    <s v="Done"/>
    <s v="GSSDLC-154"/>
    <s v="QA for Bugs can be moved to Done anytime"/>
    <s v="S | 00154 - QA for Bugs can be moved to Done anytime"/>
    <s v="QA | S | 00154 - QA for Bugs can be moved to Done anytime"/>
    <m/>
    <n v="396944"/>
    <n v="396995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154 - QA for Bugs can be moved to Done anytime"/>
    <n v="2.1276595744680851"/>
    <n v="0"/>
  </r>
  <r>
    <x v="0"/>
    <m/>
    <m/>
    <m/>
    <m/>
    <x v="1"/>
    <s v="Bug"/>
    <s v="Done"/>
    <s v="GSSDLC-127"/>
    <s v="Bugs can be moved to Done anytime"/>
    <s v="00127 - Bugs can be moved to Done anytime"/>
    <x v="2"/>
    <x v="2"/>
    <s v="Done"/>
    <s v="GSSDLC-153"/>
    <s v="Review of Bugs can be moved to Done anytime"/>
    <s v="S | 00153 - Review of Bugs can be moved to Done anytime"/>
    <s v="Feature Review | S | 00153 - Review of Bugs can be moved to Done anytime"/>
    <m/>
    <n v="396944"/>
    <n v="396994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153 - Review of Bugs can be moved to Done anytime"/>
    <n v="2.1276595744680851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0"/>
    <s v="Queued for Review"/>
    <s v="GSSDLC-152"/>
    <s v="Alpha for Jira Workflow updates"/>
    <s v="S | 00152 - Alpha for Jira Workflow updates"/>
    <s v="Alpha Test | S | 00152 - Alpha for Jira Workflow updates"/>
    <n v="373908"/>
    <n v="394634"/>
    <n v="39699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s v="6.To Alpha Test"/>
    <x v="1"/>
    <e v="#N/A"/>
    <n v="0"/>
    <n v="0"/>
  </r>
  <r>
    <x v="0"/>
    <m/>
    <m/>
    <m/>
    <m/>
    <x v="1"/>
    <s v="Bug"/>
    <s v="Done"/>
    <s v="GSSDLC-127"/>
    <s v="Bugs can be moved to Done anytime"/>
    <s v="00127 - Bugs can be moved to Done anytime"/>
    <x v="2"/>
    <x v="0"/>
    <s v="Done"/>
    <s v="GSSDLC-151"/>
    <s v="Alpha for Bugs can be moved to Done anytime"/>
    <s v="S | 00151 - Alpha for Bugs can be moved to Done anytime"/>
    <s v="Alpha Test | S | 00151 - Alpha for Bugs can be moved to Done anytime"/>
    <m/>
    <n v="396944"/>
    <n v="396992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151 - Alpha for Bugs can be moved to Done anytime"/>
    <n v="2.1276595744680851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2"/>
    <s v="Cancelled"/>
    <s v="GSSDLC-150"/>
    <s v="Review of Dashboard - New indicators"/>
    <s v="S | 00150 - Review of Dashboard - New indicators"/>
    <s v="Feature Review | S | 00150 - Review of Dashboard - New indicators"/>
    <n v="384270"/>
    <n v="393824"/>
    <n v="3969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.125"/>
    <n v="1"/>
    <n v="0"/>
    <x v="0"/>
    <s v="1.QAing"/>
    <x v="3"/>
    <s v="0.Cancelled &gt; Feature Review | S | 00150 - Review of Dashboard - New indicators"/>
    <n v="0"/>
    <n v="0"/>
  </r>
  <r>
    <x v="0"/>
    <m/>
    <m/>
    <m/>
    <m/>
    <x v="1"/>
    <s v="Feature"/>
    <s v="Doing"/>
    <s v="GSSDLC-107"/>
    <s v="Feature without assignee GSSDLC"/>
    <s v="00107 - Feature without assignee GSSDLC"/>
    <x v="4"/>
    <x v="3"/>
    <s v="Doing"/>
    <s v="GSSDLC-108"/>
    <s v="Sub-task of the feature without assignee"/>
    <s v="S | 00108 - Sub-task of the feature without assignee"/>
    <s v="Frontend Development | S | 00108 - Sub-task of the feature without assignee"/>
    <m/>
    <n v="396710"/>
    <n v="396711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5"/>
    <n v="0"/>
    <n v="1"/>
    <n v="0"/>
    <x v="1"/>
    <s v="7.Doing"/>
    <x v="0"/>
    <s v="3.Doing &gt; Frontend Development | S | 00108 - Sub-task of the feature without assignee"/>
    <n v="0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0"/>
    <s v="Done"/>
    <s v="GSSDLC-106"/>
    <s v="Alpha for Dashboard - New indicators"/>
    <s v="M | 00106 - Alpha for Dashboard - New indicators"/>
    <s v="Alpha Test | M | 00106 - Alpha for Dashboard - New indicators"/>
    <n v="384270"/>
    <n v="393824"/>
    <n v="39650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.125"/>
    <n v="1"/>
    <n v="4.2553191489361701"/>
    <x v="0"/>
    <s v="1.QAing"/>
    <x v="2"/>
    <s v="0.Done &gt; Alpha Test | M | 00106 - Alpha for Dashboard - New indicators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4"/>
    <s v="Queued for Review"/>
    <s v="GSSDLC-102"/>
    <s v="Update Jenkins Docker image"/>
    <s v="S | 00102 - Update Jenkins Docker image"/>
    <s v="Sub-Task | S | 00102 - Update Jenkins Docker image"/>
    <n v="384268"/>
    <n v="384278"/>
    <n v="39464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s v="Demand"/>
    <s v="Queued for Review"/>
    <s v="GSSDLC-54"/>
    <s v="Tools - Indicators"/>
    <x v="4"/>
    <s v="Feature"/>
    <s v="Queued for Review"/>
    <s v="GSSDLC-99"/>
    <s v="MySQL Jira Database Replica"/>
    <s v="00099 - MySQL Jira Database Replica"/>
    <x v="6"/>
    <x v="5"/>
    <s v="Queued for Review"/>
    <s v="GSSDLC-101"/>
    <s v="Restrict ChangeItem and ChangeGroup"/>
    <s v="M | 00101 - Restrict ChangeItem and ChangeGroup"/>
    <s v="Backend Development | M | 00101 - Restrict ChangeItem and ChangeGroup"/>
    <n v="384271"/>
    <n v="394646"/>
    <n v="394648"/>
    <s v="Plan"/>
    <x v="0"/>
    <n v="0"/>
    <n v="0"/>
    <n v="0"/>
    <n v="0"/>
    <s v="M"/>
    <s v="SUBTASK PLAN"/>
    <n v="10.638297872340425"/>
    <n v="12.76595744680851"/>
    <n v="10.638297872340425"/>
    <n v="12.76595744680851"/>
    <n v="0"/>
    <n v="10.638297872340425"/>
    <n v="0"/>
    <n v="0"/>
    <n v="0"/>
    <n v="0"/>
    <n v="0.25"/>
    <n v="0.25"/>
    <n v="1"/>
    <n v="0"/>
    <x v="2"/>
    <e v="#N/A"/>
    <x v="1"/>
    <e v="#N/A"/>
    <n v="0"/>
    <n v="0"/>
  </r>
  <r>
    <x v="0"/>
    <s v="Demand"/>
    <s v="Queued for Review"/>
    <s v="GSSDLC-54"/>
    <s v="Tools - Indicators"/>
    <x v="4"/>
    <s v="Feature"/>
    <s v="Queued for Review"/>
    <s v="GSSDLC-99"/>
    <s v="MySQL Jira Database Replica"/>
    <s v="00099 - MySQL Jira Database Replica"/>
    <x v="6"/>
    <x v="4"/>
    <s v="Queued for Review"/>
    <s v="GSSDLC-100"/>
    <s v="Disable auto-commit"/>
    <s v="S | 00100 - Disable auto-commit"/>
    <s v="Sub-Task | S | 00100 - Disable auto-commit"/>
    <n v="384271"/>
    <n v="394646"/>
    <n v="394647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5"/>
    <n v="0.25"/>
    <n v="1"/>
    <n v="0"/>
    <x v="2"/>
    <e v="#N/A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4"/>
    <s v="Queued for Review"/>
    <s v="GSSDLC-98"/>
    <s v="Cemex rollout"/>
    <s v="M | 00098 - Cemex rollout"/>
    <s v="Sub-Task | M | 00098 - Cemex rollout"/>
    <n v="384268"/>
    <n v="384278"/>
    <n v="394645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4"/>
    <s v="Queued for Review"/>
    <s v="GSSDLC-97"/>
    <s v="Bemis rollout"/>
    <s v="S | 00097 - Bemis rollout"/>
    <s v="Sub-Task | S | 00097 - Bemis rollout"/>
    <n v="384268"/>
    <n v="384278"/>
    <n v="394644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s v="Demand"/>
    <s v="Doing"/>
    <s v="GSSDLC-87"/>
    <s v="SDLC Process"/>
    <x v="5"/>
    <s v="Feature"/>
    <s v="Doing"/>
    <s v="GSSDLC-88"/>
    <s v="SDLC Documentation"/>
    <s v="00088 - SDLC Documentation"/>
    <x v="7"/>
    <x v="4"/>
    <s v="Queued for Review"/>
    <s v="GSSDLC-96"/>
    <s v="Move documentation to WIKI format"/>
    <s v="L | 00096 - Move documentation to WIKI format"/>
    <s v="Sub-Task | L | 00096 - Move documentation to WIKI format"/>
    <n v="394482"/>
    <n v="394483"/>
    <n v="394643"/>
    <s v="Plan"/>
    <x v="0"/>
    <n v="0"/>
    <n v="0"/>
    <n v="0"/>
    <n v="0"/>
    <s v="L"/>
    <s v="SUBTASK PLAN"/>
    <n v="17.021276595744681"/>
    <n v="20.425531914893615"/>
    <n v="17.021276595744681"/>
    <n v="20.425531914893615"/>
    <n v="0"/>
    <n v="17.021276595744681"/>
    <n v="0"/>
    <n v="0"/>
    <n v="0"/>
    <n v="0"/>
    <n v="0.25"/>
    <n v="0.25"/>
    <n v="1"/>
    <n v="0"/>
    <x v="0"/>
    <s v="7.Do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4"/>
    <s v="Queued for Review"/>
    <s v="GSSDLC-95"/>
    <s v="Configure Nexus to work well with HTTP"/>
    <s v="M | 00095 - Configure Nexus to work well with HTTP"/>
    <s v="Sub-Task | M | 00095 - Configure Nexus to work well with HTTP"/>
    <n v="384268"/>
    <n v="384278"/>
    <n v="394642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4"/>
    <s v="Queued for Review"/>
    <s v="GSSDLC-93"/>
    <s v="Bugs can be moved to Done anytime"/>
    <s v="XS | 00093 - Bugs can be moved to Done anytime"/>
    <s v="Sub-Task | XS | 00093 - Bugs can be moved to Done anytime"/>
    <n v="373908"/>
    <n v="394634"/>
    <n v="394638"/>
    <s v="Plan"/>
    <x v="0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s v="6.To Alpha Test"/>
    <x v="1"/>
    <e v="#N/A"/>
    <n v="0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4"/>
    <s v="Queued for Review"/>
    <s v="GSSDLC-92"/>
    <s v="Feature can skip Review step"/>
    <s v="XS | 00092 - Feature can skip Review step"/>
    <s v="Sub-Task | XS | 00092 - Feature can skip Review step"/>
    <n v="373908"/>
    <n v="394634"/>
    <n v="394637"/>
    <s v="Plan"/>
    <x v="0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s v="6.To Alpha Test"/>
    <x v="1"/>
    <e v="#N/A"/>
    <n v="0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5"/>
    <s v="Done"/>
    <s v="GSSDLC-91"/>
    <s v="Fill Resolution when Done"/>
    <s v="S | 00091 - Fill Resolution when Done"/>
    <s v="Backend Development | S | 00091 - Fill Resolution when Done"/>
    <n v="373908"/>
    <n v="394634"/>
    <n v="394636"/>
    <s v="Plan"/>
    <x v="0"/>
    <n v="38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8.5"/>
    <n v="0"/>
    <n v="0.2"/>
    <n v="6.25E-2"/>
    <n v="1"/>
    <n v="8.5106382978723403"/>
    <x v="0"/>
    <s v="6.To Alpha Test"/>
    <x v="2"/>
    <s v="0.Done &gt; Backend Development | S | 00091 - Fill Resolution when Done"/>
    <n v="0"/>
    <n v="0"/>
  </r>
  <r>
    <x v="0"/>
    <s v="Demand"/>
    <s v="Doing"/>
    <s v="GSSDLC-87"/>
    <s v="SDLC Process"/>
    <x v="5"/>
    <s v="Feature"/>
    <s v="Doing"/>
    <s v="GSSDLC-88"/>
    <s v="SDLC Documentation"/>
    <s v="00088 - SDLC Documentation"/>
    <x v="7"/>
    <x v="4"/>
    <s v="Doing"/>
    <s v="GSSDLC-89"/>
    <s v="Primer Doc"/>
    <s v="M | 00089 - Primer Doc"/>
    <s v="Sub-Task | M | 00089 - Primer Doc"/>
    <n v="394482"/>
    <n v="394483"/>
    <n v="394486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.25"/>
    <n v="1"/>
    <n v="0"/>
    <x v="0"/>
    <s v="7.Doing"/>
    <x v="0"/>
    <s v="3.Doing &gt; Sub-Task | M | 00089 - Primer Doc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0"/>
    <s v="Queued for Review"/>
    <s v="GSSDLC-86"/>
    <s v="Alpha for One Click Deploy"/>
    <s v="L | 00086 - Alpha for One Click Deploy"/>
    <s v="Alpha Test | L | 00086 - Alpha for One Click Deploy"/>
    <n v="384268"/>
    <n v="384278"/>
    <n v="394404"/>
    <s v="Plan"/>
    <x v="0"/>
    <n v="0"/>
    <n v="0"/>
    <n v="0"/>
    <n v="0"/>
    <s v="L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s v="5.Alpha Testing"/>
    <x v="1"/>
    <e v="#N/A"/>
    <n v="0"/>
    <n v="0"/>
  </r>
  <r>
    <x v="0"/>
    <m/>
    <m/>
    <m/>
    <m/>
    <x v="1"/>
    <s v="Bug"/>
    <s v="Done"/>
    <s v="GSSDLC-75"/>
    <s v="Chrome users cannot access taskboard using HTTPS"/>
    <s v="00075 - Chrome users cannot access taskboard using HTTPS"/>
    <x v="8"/>
    <x v="1"/>
    <s v="Done"/>
    <s v="GSSDLC-80"/>
    <s v="QA for Chrome users cannot access taskboard using HTTPS"/>
    <s v="S | 00080 - QA for Chrome users cannot access taskboard using HTTPS"/>
    <s v="QA | S | 00080 - QA for Chrome users cannot access taskboard using HTTPS"/>
    <m/>
    <n v="393471"/>
    <n v="3940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080 - QA for Chrome users cannot access taskboard using HTTPS"/>
    <n v="2.1276595744680851"/>
    <n v="0"/>
  </r>
  <r>
    <x v="0"/>
    <m/>
    <m/>
    <m/>
    <m/>
    <x v="1"/>
    <s v="Bug"/>
    <s v="Done"/>
    <s v="GSSDLC-75"/>
    <s v="Chrome users cannot access taskboard using HTTPS"/>
    <s v="00075 - Chrome users cannot access taskboard using HTTPS"/>
    <x v="8"/>
    <x v="2"/>
    <s v="Done"/>
    <s v="GSSDLC-79"/>
    <s v="Review of Chrome users cannot access taskboard using HTTPS"/>
    <s v="S | 00079 - Review of Chrome users cannot access taskboard using HTTPS"/>
    <s v="Feature Review | S | 00079 - Review of Chrome users cannot access taskboard using HTTPS"/>
    <m/>
    <n v="393471"/>
    <n v="3940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079 - Review of Chrome users cannot access taskboard using HTTPS"/>
    <n v="2.1276595744680851"/>
    <n v="0"/>
  </r>
  <r>
    <x v="0"/>
    <m/>
    <m/>
    <m/>
    <m/>
    <x v="1"/>
    <s v="Bug"/>
    <s v="Done"/>
    <s v="GSSDLC-75"/>
    <s v="Chrome users cannot access taskboard using HTTPS"/>
    <s v="00075 - Chrome users cannot access taskboard using HTTPS"/>
    <x v="8"/>
    <x v="0"/>
    <s v="Done"/>
    <s v="GSSDLC-78"/>
    <s v="Alpha for Chrome users cannot access taskboard using HTTPS"/>
    <s v="S | 00078 - Alpha for Chrome users cannot access taskboard using HTTPS"/>
    <s v="Alpha Test | S | 00078 - Alpha for Chrome users cannot access taskboard using HTTPS"/>
    <m/>
    <n v="393471"/>
    <n v="3940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078 - Alpha for Chrome users cannot access taskboard using HTTPS"/>
    <n v="2.1276595744680851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5"/>
    <s v="Done"/>
    <s v="GSSDLC-77"/>
    <s v="Show PRs aging"/>
    <s v="S | 00077 - Show PRs aging"/>
    <s v="Backend Development | S | 00077 - Show PRs aging"/>
    <n v="384270"/>
    <n v="393824"/>
    <n v="393836"/>
    <s v="Plan"/>
    <x v="0"/>
    <n v="11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1.5"/>
    <n v="0"/>
    <n v="0.125"/>
    <n v="0.125"/>
    <n v="1"/>
    <n v="8.5106382978723403"/>
    <x v="0"/>
    <s v="1.QAing"/>
    <x v="2"/>
    <s v="0.Done &gt; Backend Development | S | 00077 - Show PRs aging"/>
    <n v="0"/>
    <n v="0"/>
  </r>
  <r>
    <x v="0"/>
    <s v="Demand"/>
    <s v="Doing"/>
    <s v="GSSDLC-1"/>
    <s v="Objective Taskboard"/>
    <x v="6"/>
    <s v="Feature"/>
    <s v="Done"/>
    <s v="GSSDLC-60"/>
    <s v="Wip validator service REST"/>
    <s v="00060 - Wip validator service REST"/>
    <x v="9"/>
    <x v="1"/>
    <s v="Done"/>
    <s v="GSSDLC-72"/>
    <s v="QA for Wip validator service REST"/>
    <s v="S | 00072 - QA for Wip validator service REST"/>
    <s v="QA | S | 00072 - QA for Wip validator service REST"/>
    <n v="373790"/>
    <n v="390189"/>
    <n v="3907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s v="0.Done"/>
    <x v="2"/>
    <s v="0.Done &gt; QA | S | 00072 - QA for Wip validator service REST"/>
    <n v="0"/>
    <n v="0"/>
  </r>
  <r>
    <x v="0"/>
    <s v="Demand"/>
    <s v="Doing"/>
    <s v="GSSDLC-1"/>
    <s v="Objective Taskboard"/>
    <x v="6"/>
    <s v="Feature"/>
    <s v="Done"/>
    <s v="GSSDLC-60"/>
    <s v="Wip validator service REST"/>
    <s v="00060 - Wip validator service REST"/>
    <x v="9"/>
    <x v="2"/>
    <s v="Done"/>
    <s v="GSSDLC-71"/>
    <s v="Review of Wip validator service REST"/>
    <s v="S | 00071 - Review of Wip validator service REST"/>
    <s v="Feature Review | S | 00071 - Review of Wip validator service REST"/>
    <n v="373790"/>
    <n v="390189"/>
    <n v="390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s v="0.Done"/>
    <x v="2"/>
    <s v="0.Done &gt; Feature Review | S | 00071 - Review of Wip validator service REST"/>
    <n v="0"/>
    <n v="0"/>
  </r>
  <r>
    <x v="0"/>
    <s v="Demand"/>
    <s v="Doing"/>
    <s v="GSSDLC-1"/>
    <s v="Objective Taskboard"/>
    <x v="6"/>
    <s v="Feature"/>
    <s v="Done"/>
    <s v="GSSDLC-60"/>
    <s v="Wip validator service REST"/>
    <s v="00060 - Wip validator service REST"/>
    <x v="9"/>
    <x v="0"/>
    <s v="Done"/>
    <s v="GSSDLC-70"/>
    <s v="Alpha for Wip validator service REST"/>
    <s v="S | 00070 - Alpha for Wip validator service REST"/>
    <s v="Alpha Test | S | 00070 - Alpha for Wip validator service REST"/>
    <n v="373790"/>
    <n v="390189"/>
    <n v="3907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s v="0.Done"/>
    <x v="2"/>
    <s v="0.Done &gt; Alpha Test | S | 00070 - Alpha for Wip validator service REST"/>
    <n v="0"/>
    <n v="0"/>
  </r>
  <r>
    <x v="0"/>
    <s v="Demand"/>
    <s v="Doing"/>
    <s v="GSSDLC-1"/>
    <s v="Objective Taskboard"/>
    <x v="6"/>
    <s v="Feature"/>
    <s v="Done"/>
    <s v="GSSDLC-60"/>
    <s v="Wip validator service REST"/>
    <s v="00060 - Wip validator service REST"/>
    <x v="9"/>
    <x v="5"/>
    <s v="Done"/>
    <s v="GSSDLC-61"/>
    <s v="Wip validator service REST"/>
    <s v="M | 00061 - Wip validator service REST"/>
    <s v="Backend Development | M | 00061 - Wip validator service REST"/>
    <n v="373790"/>
    <n v="390189"/>
    <n v="390190"/>
    <s v="Plan"/>
    <x v="0"/>
    <n v="4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8"/>
    <n v="0"/>
    <n v="0.25"/>
    <n v="7.1428571428571425E-2"/>
    <n v="1"/>
    <n v="10.638297872340425"/>
    <x v="0"/>
    <s v="0.Done"/>
    <x v="2"/>
    <s v="0.Done &gt; Backend Development | M | 00061 - Wip validator service REST"/>
    <n v="0"/>
    <n v="0"/>
  </r>
  <r>
    <x v="0"/>
    <m/>
    <m/>
    <m/>
    <m/>
    <x v="1"/>
    <s v="Bug"/>
    <s v="Done"/>
    <s v="GSSDLC-44"/>
    <s v="Some bugs about teams"/>
    <s v="00044 - Some bugs about teams"/>
    <x v="10"/>
    <x v="1"/>
    <s v="Done"/>
    <s v="GSSDLC-48"/>
    <s v="QA for Some bugs about teams"/>
    <s v="S | 00048 - QA for Some bugs about teams"/>
    <s v="QA | S | 00048 - QA for Some bugs about teams"/>
    <m/>
    <n v="379874"/>
    <n v="3821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048 - QA for Some bugs about teams"/>
    <n v="2.1276595744680851"/>
    <n v="0"/>
  </r>
  <r>
    <x v="0"/>
    <m/>
    <m/>
    <m/>
    <m/>
    <x v="1"/>
    <s v="Bug"/>
    <s v="Done"/>
    <s v="GSSDLC-44"/>
    <s v="Some bugs about teams"/>
    <s v="00044 - Some bugs about teams"/>
    <x v="10"/>
    <x v="2"/>
    <s v="Done"/>
    <s v="GSSDLC-47"/>
    <s v="Review of Some bugs about teams"/>
    <s v="S | 00047 - Review of Some bugs about teams"/>
    <s v="Feature Review | S | 00047 - Review of Some bugs about teams"/>
    <m/>
    <n v="379874"/>
    <n v="3821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047 - Review of Some bugs about teams"/>
    <n v="2.1276595744680851"/>
    <n v="0"/>
  </r>
  <r>
    <x v="0"/>
    <m/>
    <m/>
    <m/>
    <m/>
    <x v="1"/>
    <s v="Bug"/>
    <s v="Done"/>
    <s v="GSSDLC-44"/>
    <s v="Some bugs about teams"/>
    <s v="00044 - Some bugs about teams"/>
    <x v="10"/>
    <x v="0"/>
    <s v="Done"/>
    <s v="GSSDLC-46"/>
    <s v="Alpha for Some bugs about teams"/>
    <s v="S | 00046 - Alpha for Some bugs about teams"/>
    <s v="Alpha Test | S | 00046 - Alpha for Some bugs about teams"/>
    <m/>
    <n v="379874"/>
    <n v="3821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046 - Alpha for Some bugs about teams"/>
    <n v="2.1276595744680851"/>
    <n v="0"/>
  </r>
  <r>
    <x v="0"/>
    <m/>
    <m/>
    <m/>
    <m/>
    <x v="1"/>
    <s v="Bug"/>
    <s v="Done"/>
    <s v="GSSDLC-44"/>
    <s v="Some bugs about teams"/>
    <s v="00044 - Some bugs about teams"/>
    <x v="10"/>
    <x v="3"/>
    <s v="Done"/>
    <s v="GSSDLC-45"/>
    <s v="Some bugs about teams"/>
    <s v="M | 00045 - Some bugs about teams"/>
    <s v="Frontend Development | M | 00045 - Some bugs about teams"/>
    <m/>
    <n v="379874"/>
    <n v="379875"/>
    <s v="Plan"/>
    <x v="0"/>
    <n v="4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3"/>
    <n v="0"/>
    <n v="0.25"/>
    <n v="0"/>
    <n v="1"/>
    <n v="5.3191489361702127"/>
    <x v="1"/>
    <s v="0.Done"/>
    <x v="2"/>
    <s v="0.Done &gt; Frontend Development | M | 00045 - Some bugs about teams"/>
    <n v="5.3191489361702127"/>
    <n v="43"/>
  </r>
  <r>
    <x v="0"/>
    <m/>
    <m/>
    <m/>
    <m/>
    <x v="1"/>
    <s v="Bug"/>
    <s v="Done"/>
    <s v="GSSDLC-39"/>
    <s v="Update subtask when parent update some fields"/>
    <s v="00039 - Update subtask when parent update some fields"/>
    <x v="11"/>
    <x v="1"/>
    <s v="Done"/>
    <s v="GSSDLC-43"/>
    <s v="QA for Update subtask when parent update some fields"/>
    <s v="S | 00043 - QA for Update subtask when parent update some fields"/>
    <s v="QA | S | 00043 - QA for Update subtask when parent update some fields"/>
    <m/>
    <n v="376927"/>
    <n v="3798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043 - QA for Update subtask when parent update some fields"/>
    <n v="2.1276595744680851"/>
    <n v="0"/>
  </r>
  <r>
    <x v="0"/>
    <m/>
    <m/>
    <m/>
    <m/>
    <x v="1"/>
    <s v="Bug"/>
    <s v="Done"/>
    <s v="GSSDLC-39"/>
    <s v="Update subtask when parent update some fields"/>
    <s v="00039 - Update subtask when parent update some fields"/>
    <x v="11"/>
    <x v="2"/>
    <s v="Done"/>
    <s v="GSSDLC-42"/>
    <s v="Review of Update subtask when parent update some fields"/>
    <s v="S | 00042 - Review of Update subtask when parent update some fields"/>
    <s v="Feature Review | S | 00042 - Review of Update subtask when parent update some fields"/>
    <m/>
    <n v="376927"/>
    <n v="3798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042 - Review of Update subtask when parent update some fields"/>
    <n v="2.1276595744680851"/>
    <n v="0"/>
  </r>
  <r>
    <x v="0"/>
    <m/>
    <m/>
    <m/>
    <m/>
    <x v="1"/>
    <s v="Bug"/>
    <s v="Done"/>
    <s v="GSSDLC-39"/>
    <s v="Update subtask when parent update some fields"/>
    <s v="00039 - Update subtask when parent update some fields"/>
    <x v="11"/>
    <x v="0"/>
    <s v="Done"/>
    <s v="GSSDLC-41"/>
    <s v="Alpha for Update subtask when parent update some fields"/>
    <s v="S | 00041 - Alpha for Update subtask when parent update some fields"/>
    <s v="Alpha Test | S | 00041 - Alpha for Update subtask when parent update some fields"/>
    <m/>
    <n v="376927"/>
    <n v="3798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041 - Alpha for Update subtask when parent update some fields"/>
    <n v="2.1276595744680851"/>
    <n v="0"/>
  </r>
  <r>
    <x v="0"/>
    <m/>
    <m/>
    <m/>
    <m/>
    <x v="1"/>
    <s v="Bug"/>
    <s v="Done"/>
    <s v="GSSDLC-39"/>
    <s v="Update subtask when parent update some fields"/>
    <s v="00039 - Update subtask when parent update some fields"/>
    <x v="11"/>
    <x v="5"/>
    <s v="Done"/>
    <s v="GSSDLC-40"/>
    <s v="Update subtask when parent update some fields"/>
    <s v="M | 00040 - Update subtask when parent update some fields"/>
    <s v="Backend Development | M | 00040 - Update subtask when parent update some fields"/>
    <m/>
    <n v="376927"/>
    <n v="376928"/>
    <s v="Plan"/>
    <x v="0"/>
    <n v="4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8"/>
    <n v="0"/>
    <n v="0.25"/>
    <n v="0"/>
    <n v="1"/>
    <n v="10.638297872340425"/>
    <x v="1"/>
    <s v="0.Done"/>
    <x v="2"/>
    <s v="0.Done &gt; Backend Development | M | 00040 - Update subtask when parent update some fields"/>
    <n v="10.638297872340425"/>
    <n v="48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1"/>
    <s v="Done"/>
    <s v="GSSDLC-38"/>
    <s v="QA for Required Fields"/>
    <s v="S | 00038 - QA for Required Fields"/>
    <s v="QA | S | 00038 - QA for Required Fields"/>
    <n v="373908"/>
    <n v="374018"/>
    <n v="376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s v="0.Done"/>
    <x v="2"/>
    <s v="0.Done &gt; QA | S | 00038 - QA for Required Fields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2"/>
    <s v="Done"/>
    <s v="GSSDLC-37"/>
    <s v="Review of Required Fields"/>
    <s v="S | 00037 - Review of Required Fields"/>
    <s v="Feature Review | S | 00037 - Review of Required Fields"/>
    <n v="373908"/>
    <n v="374018"/>
    <n v="3769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s v="0.Done"/>
    <x v="2"/>
    <s v="0.Done &gt; Feature Review | S | 00037 - Review of Required Fields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0"/>
    <s v="Done"/>
    <s v="GSSDLC-36"/>
    <s v="Alpha for Required Fields"/>
    <s v="S | 00036 - Alpha for Required Fields"/>
    <s v="Alpha Test | S | 00036 - Alpha for Required Fields"/>
    <n v="373908"/>
    <n v="374018"/>
    <n v="376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s v="0.Done"/>
    <x v="2"/>
    <s v="0.Done &gt; Alpha Test | S | 00036 - Alpha for Required Field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1"/>
    <s v="Done"/>
    <s v="GSSDLC-35"/>
    <s v="QA for Workflows Customizations"/>
    <s v="S | 00035 - QA for Workflows Customizations"/>
    <s v="QA | S | 00035 - QA for Workflows Customizations"/>
    <n v="373908"/>
    <n v="374020"/>
    <n v="376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s v="0.Done"/>
    <x v="2"/>
    <s v="0.Done &gt; QA | S | 00035 - QA for Workflows Customization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2"/>
    <s v="Done"/>
    <s v="GSSDLC-34"/>
    <s v="Review of Workflows Customizations"/>
    <s v="S | 00034 - Review of Workflows Customizations"/>
    <s v="Feature Review | S | 00034 - Review of Workflows Customizations"/>
    <n v="373908"/>
    <n v="374020"/>
    <n v="3769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s v="0.Done"/>
    <x v="2"/>
    <s v="0.Done &gt; Feature Review | S | 00034 - Review of Workflows Customization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0"/>
    <s v="Done"/>
    <s v="GSSDLC-33"/>
    <s v="Alpha for Workflows Customizations"/>
    <s v="S | 00033 - Alpha for Workflows Customizations"/>
    <s v="Alpha Test | S | 00033 - Alpha for Workflows Customizations"/>
    <n v="373908"/>
    <n v="374020"/>
    <n v="376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s v="0.Done"/>
    <x v="2"/>
    <s v="0.Done &gt; Alpha Test | S | 00033 - Alpha for Workflows Customization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4"/>
    <s v="Done"/>
    <s v="GSSDLC-32"/>
    <s v="Automation transition &quot;Open&quot; to &quot;To Do&quot; of parent issues"/>
    <s v="S | 00032 - Automation transition &quot;Open&quot; to &quot;To Do&quot; of parent issues"/>
    <s v="Sub-Task | S | 00032 - Automation transition &quot;Open&quot; to &quot;To Do&quot; of parent issues"/>
    <n v="373908"/>
    <n v="374020"/>
    <n v="376714"/>
    <s v="Plan"/>
    <x v="0"/>
    <n v="1.666666666666666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6666666666666667"/>
    <n v="0"/>
    <n v="0.2"/>
    <n v="6.25E-2"/>
    <n v="1"/>
    <n v="4.2553191489361701"/>
    <x v="0"/>
    <s v="0.Done"/>
    <x v="2"/>
    <s v="0.Done &gt; Sub-Task | S | 00032 - Automation transition &quot;Open&quot; to &quot;To Do&quot; of parent issues"/>
    <n v="0"/>
    <n v="0"/>
  </r>
  <r>
    <x v="0"/>
    <s v="Demand"/>
    <s v="Doing"/>
    <s v="GSSDLC-15"/>
    <s v="JIRA Customizations/Automations"/>
    <x v="2"/>
    <s v="Feature"/>
    <s v="Done"/>
    <s v="GSSDLC-17"/>
    <s v="Workflows Customizations"/>
    <s v="00017 - Workflows Customizations"/>
    <x v="13"/>
    <x v="4"/>
    <s v="Done"/>
    <s v="GSSDLC-31"/>
    <s v="Add transition &quot;Doing&quot; to &quot;Done&quot; for issue type &quot;Sub-Task&quot;"/>
    <s v="S | 00031 - Add transition &quot;Doing&quot; to &quot;Done&quot; for issue type &quot;Sub-Task&quot;"/>
    <s v="Sub-Task | S | 00031 - Add transition &quot;Doing&quot; to &quot;Done&quot; for issue type &quot;Sub-Task&quot;"/>
    <n v="373908"/>
    <n v="374020"/>
    <n v="376694"/>
    <s v="Plan"/>
    <x v="0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"/>
    <n v="6.25E-2"/>
    <n v="1"/>
    <n v="4.2553191489361701"/>
    <x v="0"/>
    <s v="0.Done"/>
    <x v="2"/>
    <s v="0.Done &gt; Sub-Task | S | 00031 - Add transition &quot;Doing&quot; to &quot;Done&quot; for issue type &quot;Sub-Task&quot;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4"/>
    <s v="Done"/>
    <s v="GSSDLC-20"/>
    <s v="Feature and Bug to require TSize fields"/>
    <s v="M | 00020 - Feature and Bug to require TSize fields"/>
    <s v="Sub-Task | M | 00020 - Feature and Bug to require TSize fields"/>
    <n v="373908"/>
    <n v="374018"/>
    <n v="374041"/>
    <s v="Plan"/>
    <x v="0"/>
    <n v="30.333333333333332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0.333333333333332"/>
    <n v="0"/>
    <n v="0.16666666666666666"/>
    <n v="6.25E-2"/>
    <n v="1"/>
    <n v="8.5106382978723403"/>
    <x v="0"/>
    <s v="0.Done"/>
    <x v="2"/>
    <s v="0.Done &gt; Sub-Task | M | 00020 - Feature and Bug to require TSize fields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4"/>
    <s v="Done"/>
    <s v="GSSDLC-19"/>
    <s v="Size fields for project GSSDLC"/>
    <s v="XS | 00019 - Size fields for project GSSDLC"/>
    <s v="Sub-Task | XS | 00019 - Size fields for project GSSDLC"/>
    <n v="373908"/>
    <n v="374018"/>
    <n v="374029"/>
    <s v="Plan"/>
    <x v="0"/>
    <n v="2.333333333333333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2.3333333333333335"/>
    <n v="0"/>
    <n v="0.16666666666666666"/>
    <n v="6.25E-2"/>
    <n v="1"/>
    <n v="2.1276595744680851"/>
    <x v="0"/>
    <s v="0.Done"/>
    <x v="2"/>
    <s v="0.Done &gt; Sub-Task | XS | 00019 - Size fields for project GSSDLC"/>
    <n v="0"/>
    <n v="0"/>
  </r>
  <r>
    <x v="0"/>
    <s v="Demand"/>
    <s v="Doing"/>
    <s v="GSSDLC-15"/>
    <s v="JIRA Customizations/Automations"/>
    <x v="2"/>
    <s v="Feature"/>
    <s v="Done"/>
    <s v="GSSDLC-16"/>
    <s v="Required Fields"/>
    <s v="00016 - Required Fields"/>
    <x v="12"/>
    <x v="4"/>
    <s v="Done"/>
    <s v="GSSDLC-18"/>
    <s v="&quot;T-Shirt Size&quot; required for Task and sub-tasks"/>
    <s v="M | 00018 - &quot;T-Shirt Size&quot; required for Task and sub-tasks"/>
    <s v="Sub-Task | M | 00018 - &quot;T-Shirt Size&quot; required for Task and sub-tasks"/>
    <n v="373908"/>
    <n v="374018"/>
    <n v="374023"/>
    <s v="Plan"/>
    <x v="0"/>
    <n v="11.666666666666666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1.666666666666666"/>
    <n v="0"/>
    <n v="0.16666666666666666"/>
    <n v="6.25E-2"/>
    <n v="1"/>
    <n v="8.5106382978723403"/>
    <x v="0"/>
    <s v="0.Done"/>
    <x v="2"/>
    <s v="0.Done &gt; Sub-Task | M | 00018 - &quot;T-Shirt Size&quot; required for Task and sub-tasks"/>
    <n v="0"/>
    <n v="0"/>
  </r>
  <r>
    <x v="0"/>
    <s v="Demand"/>
    <s v="Doing"/>
    <s v="GSSDLC-1"/>
    <s v="Objective Taskboard"/>
    <x v="6"/>
    <s v="Feature"/>
    <s v="Cancelled"/>
    <s v="GSSDLC-11"/>
    <s v="All Projects Configuration"/>
    <s v="00011 - All Projects Configuration"/>
    <x v="14"/>
    <x v="5"/>
    <s v="Cancelled"/>
    <s v="GSSDLC-13"/>
    <s v="Create Jira Template project"/>
    <s v="S | 00013 - Create Jira Template project"/>
    <s v="Backend Development | S | 00013 - Create Jira Template project"/>
    <n v="373790"/>
    <n v="373891"/>
    <n v="37389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7.1428571428571425E-2"/>
    <n v="1"/>
    <n v="0"/>
    <x v="0"/>
    <s v="0.Cancelled"/>
    <x v="3"/>
    <s v="0.Cancelled &gt; Backend Development | S | 00013 - Create Jira Template project"/>
    <n v="0"/>
    <n v="0"/>
  </r>
  <r>
    <x v="0"/>
    <s v="Demand"/>
    <s v="Doing"/>
    <s v="GSSDLC-1"/>
    <s v="Objective Taskboard"/>
    <x v="6"/>
    <s v="Feature"/>
    <s v="Cancelled"/>
    <s v="GSSDLC-11"/>
    <s v="All Projects Configuration"/>
    <s v="00011 - All Projects Configuration"/>
    <x v="14"/>
    <x v="5"/>
    <s v="Done"/>
    <s v="GSSDLC-12"/>
    <s v="Create scripts to perform Taskboard configurations"/>
    <s v="00012 - Create scripts to perform Taskboard configurations"/>
    <s v="Backend Development | 00012 - Create scripts to perform Taskboard configurations"/>
    <n v="373790"/>
    <n v="373891"/>
    <n v="3738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7.1428571428571425E-2"/>
    <n v="1"/>
    <n v="0"/>
    <x v="0"/>
    <s v="0.Cancelled"/>
    <x v="2"/>
    <s v="0.Done &gt; Backend Development | 00012 - Create scripts to perform Taskboard configurations"/>
    <n v="0"/>
    <n v="0"/>
  </r>
  <r>
    <x v="0"/>
    <m/>
    <m/>
    <m/>
    <m/>
    <x v="1"/>
    <s v="Bug"/>
    <s v="Done"/>
    <s v="GSSDLC-7"/>
    <s v="Hierarchical Class of Service (performance)"/>
    <s v="00007 - Hierarchical Class of Service (performance)"/>
    <x v="15"/>
    <x v="1"/>
    <s v="Done"/>
    <s v="GSSDLC-10"/>
    <s v="QA for Hierarchical Class of Service (performance)"/>
    <s v="00010 - QA for Hierarchical Class of Service (performance)"/>
    <s v="QA | 00010 - QA for Hierarchical Class of Service (performance)"/>
    <m/>
    <n v="373887"/>
    <n v="3738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010 - QA for Hierarchical Class of Service (performance)"/>
    <n v="0"/>
    <n v="0"/>
  </r>
  <r>
    <x v="0"/>
    <m/>
    <m/>
    <m/>
    <m/>
    <x v="1"/>
    <s v="Bug"/>
    <s v="Done"/>
    <s v="GSSDLC-7"/>
    <s v="Hierarchical Class of Service (performance)"/>
    <s v="00007 - Hierarchical Class of Service (performance)"/>
    <x v="15"/>
    <x v="2"/>
    <s v="Done"/>
    <s v="GSSDLC-9"/>
    <s v="Review of Hierarchical Class of Service (performance)"/>
    <s v="00009 - Review of Hierarchical Class of Service (performance)"/>
    <s v="Feature Review | 00009 - Review of Hierarchical Class of Service (performance)"/>
    <m/>
    <n v="373887"/>
    <n v="3738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009 - Review of Hierarchical Class of Service (performance)"/>
    <n v="0"/>
    <n v="0"/>
  </r>
  <r>
    <x v="0"/>
    <m/>
    <m/>
    <m/>
    <m/>
    <x v="1"/>
    <s v="Bug"/>
    <s v="Done"/>
    <s v="GSSDLC-7"/>
    <s v="Hierarchical Class of Service (performance)"/>
    <s v="00007 - Hierarchical Class of Service (performance)"/>
    <x v="15"/>
    <x v="0"/>
    <s v="Done"/>
    <s v="GSSDLC-8"/>
    <s v="Alpha for Hierarchical Class of Service (performance)"/>
    <s v="00008 - Alpha for Hierarchical Class of Service (performance)"/>
    <s v="Alpha Test | 00008 - Alpha for Hierarchical Class of Service (performance)"/>
    <m/>
    <n v="373887"/>
    <n v="3738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008 - Alpha for Hierarchical Class of Service (performance)"/>
    <n v="0"/>
    <n v="0"/>
  </r>
  <r>
    <x v="0"/>
    <s v="Demand"/>
    <s v="Doing"/>
    <s v="GSSDLC-1"/>
    <s v="Objective Taskboard"/>
    <x v="6"/>
    <s v="Feature"/>
    <s v="Done"/>
    <s v="GSSDLC-2"/>
    <s v="Multi-criteria search"/>
    <s v="00002 - Multi-criteria search"/>
    <x v="16"/>
    <x v="1"/>
    <s v="Done"/>
    <s v="GSSDLC-6"/>
    <s v="QA for Multi-criteria search"/>
    <s v="S | 00006 - QA for Multi-criteria search"/>
    <s v="QA | S | 00006 - QA for Multi-criteria search"/>
    <n v="373790"/>
    <n v="373791"/>
    <n v="3737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s v="0.Done"/>
    <x v="2"/>
    <s v="0.Done &gt; QA | S | 00006 - QA for Multi-criteria search"/>
    <n v="0"/>
    <n v="0"/>
  </r>
  <r>
    <x v="0"/>
    <s v="Demand"/>
    <s v="Doing"/>
    <s v="GSSDLC-1"/>
    <s v="Objective Taskboard"/>
    <x v="6"/>
    <s v="Feature"/>
    <s v="Done"/>
    <s v="GSSDLC-2"/>
    <s v="Multi-criteria search"/>
    <s v="00002 - Multi-criteria search"/>
    <x v="16"/>
    <x v="2"/>
    <s v="Done"/>
    <s v="GSSDLC-5"/>
    <s v="Review of Multi-criteria search"/>
    <s v="00005 - Review of Multi-criteria search"/>
    <s v="Feature Review | 00005 - Review of Multi-criteria search"/>
    <n v="373790"/>
    <n v="373791"/>
    <n v="3737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s v="0.Done"/>
    <x v="2"/>
    <s v="0.Done &gt; Feature Review | 00005 - Review of Multi-criteria search"/>
    <n v="0"/>
    <n v="0"/>
  </r>
  <r>
    <x v="0"/>
    <s v="Demand"/>
    <s v="Doing"/>
    <s v="GSSDLC-1"/>
    <s v="Objective Taskboard"/>
    <x v="6"/>
    <s v="Feature"/>
    <s v="Done"/>
    <s v="GSSDLC-2"/>
    <s v="Multi-criteria search"/>
    <s v="00002 - Multi-criteria search"/>
    <x v="16"/>
    <x v="0"/>
    <s v="Done"/>
    <s v="GSSDLC-4"/>
    <s v="Alpha for Multi-criteria search"/>
    <s v="00004 - Alpha for Multi-criteria search"/>
    <s v="Alpha Test | 00004 - Alpha for Multi-criteria search"/>
    <n v="373790"/>
    <n v="373791"/>
    <n v="3737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s v="0.Done"/>
    <x v="2"/>
    <s v="0.Done &gt; Alpha Test | 00004 - Alpha for Multi-criteria search"/>
    <n v="0"/>
    <n v="0"/>
  </r>
  <r>
    <x v="0"/>
    <s v="Demand"/>
    <s v="Doing"/>
    <s v="GSSDLC-1"/>
    <s v="Objective Taskboard"/>
    <x v="6"/>
    <s v="Feature"/>
    <s v="Done"/>
    <s v="GSSDLC-2"/>
    <s v="Multi-criteria search"/>
    <s v="00002 - Multi-criteria search"/>
    <x v="16"/>
    <x v="5"/>
    <s v="Done"/>
    <s v="GSSDLC-3"/>
    <s v="Work with searching and hierarchical filter"/>
    <s v="00003 - Work with searching and hierarchical filter"/>
    <s v="Backend Development | 00003 - Work with searching and hierarchical filter"/>
    <n v="373790"/>
    <n v="373791"/>
    <n v="3737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s v="0.Done"/>
    <x v="2"/>
    <s v="0.Done &gt; Backend Development | 00003 - Work with searching and hierarchical filter"/>
    <n v="0"/>
    <n v="0"/>
  </r>
  <r>
    <x v="1"/>
    <m/>
    <m/>
    <m/>
    <m/>
    <x v="1"/>
    <s v="Feature"/>
    <s v="Queued for Review"/>
    <s v="GOOGLE-159"/>
    <s v="Feature without assignee GOOGLE"/>
    <s v="00159 - Feature without assignee GOOGLE"/>
    <x v="17"/>
    <x v="4"/>
    <s v="Queued for Review"/>
    <s v="GOOGLE-160"/>
    <s v="Sub-task of the feature without assignee"/>
    <s v="S | 00160 - Sub-task of the feature without assignee"/>
    <s v="Sub-Task | S | 00160 - Sub-task of the feature without assignee"/>
    <m/>
    <n v="396818"/>
    <n v="39681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33333333333333331"/>
    <n v="0"/>
    <n v="1"/>
    <n v="0"/>
    <x v="1"/>
    <e v="#N/A"/>
    <x v="1"/>
    <e v="#N/A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4"/>
    <s v="Doing"/>
    <s v="GOOGLE-157"/>
    <s v="Research SCORM - 2"/>
    <s v="M | 00157 - Research SCORM - 2"/>
    <s v="Sub-Task | M | 00157 - Research SCORM - 2"/>
    <n v="386048"/>
    <n v="386107"/>
    <n v="396674"/>
    <s v="Plan"/>
    <x v="2"/>
    <n v="8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8"/>
    <n v="0.16666666666666666"/>
    <n v="4.3478260869565216E-2"/>
    <n v="1"/>
    <n v="0"/>
    <x v="0"/>
    <s v="7.Doing"/>
    <x v="0"/>
    <s v="3.Doing &gt; Sub-Task | M | 00157 - Research SCORM - 2"/>
    <n v="0"/>
    <n v="0"/>
  </r>
  <r>
    <x v="1"/>
    <m/>
    <m/>
    <m/>
    <m/>
    <x v="1"/>
    <s v="Bug"/>
    <s v="Done"/>
    <s v="GOOGLE-138"/>
    <s v="The legacy id should match the siteId created from mocked data"/>
    <s v="00138 - The legacy id should match the siteId created from mocked data"/>
    <x v="19"/>
    <x v="1"/>
    <s v="Done"/>
    <s v="GOOGLE-156"/>
    <s v="QA for The legacy id should match the siteId created from mocked data"/>
    <s v="S | 00156 - QA for The legacy id should match the siteId created from mocked data"/>
    <s v="QA | S | 00156 - QA for The legacy id should match the siteId created from mocked data"/>
    <m/>
    <n v="394585"/>
    <n v="395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156 - QA for The legacy id should match the siteId created from mocked data"/>
    <n v="2.1276595744680851"/>
    <n v="0"/>
  </r>
  <r>
    <x v="1"/>
    <m/>
    <m/>
    <m/>
    <m/>
    <x v="1"/>
    <s v="Bug"/>
    <s v="Done"/>
    <s v="GOOGLE-138"/>
    <s v="The legacy id should match the siteId created from mocked data"/>
    <s v="00138 - The legacy id should match the siteId created from mocked data"/>
    <x v="19"/>
    <x v="2"/>
    <s v="Done"/>
    <s v="GOOGLE-155"/>
    <s v="Review of The legacy id should match the siteId created from mocked data"/>
    <s v="S | 00155 - Review of The legacy id should match the siteId created from mocked data"/>
    <s v="Feature Review | S | 00155 - Review of The legacy id should match the siteId created from mocked data"/>
    <m/>
    <n v="394585"/>
    <n v="3959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155 - Review of The legacy id should match the siteId created from mocked data"/>
    <n v="2.1276595744680851"/>
    <n v="0"/>
  </r>
  <r>
    <x v="1"/>
    <m/>
    <m/>
    <m/>
    <m/>
    <x v="1"/>
    <s v="Bug"/>
    <s v="Done"/>
    <s v="GOOGLE-144"/>
    <s v="Missing learning record events"/>
    <s v="00144 - Missing learning record events"/>
    <x v="20"/>
    <x v="1"/>
    <s v="Done"/>
    <s v="GOOGLE-154"/>
    <s v="QA for Missing learning record events"/>
    <s v="M | 00154 - QA for Missing learning record events"/>
    <s v="QA | M | 00154 - QA for Missing learning record events"/>
    <m/>
    <n v="395231"/>
    <n v="395975"/>
    <s v="Plan"/>
    <x v="0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0.25"/>
    <n v="0"/>
    <n v="1"/>
    <n v="3.191489361702128"/>
    <x v="1"/>
    <s v="0.Done"/>
    <x v="2"/>
    <s v="0.Done &gt; QA | M | 00154 - QA for Missing learning record events"/>
    <n v="3.191489361702128"/>
    <n v="3"/>
  </r>
  <r>
    <x v="1"/>
    <m/>
    <m/>
    <m/>
    <m/>
    <x v="1"/>
    <s v="Bug"/>
    <s v="Done"/>
    <s v="GOOGLE-144"/>
    <s v="Missing learning record events"/>
    <s v="00144 - Missing learning record events"/>
    <x v="20"/>
    <x v="2"/>
    <s v="Done"/>
    <s v="GOOGLE-153"/>
    <s v="Review of Missing learning record events"/>
    <s v="XS | 00153 - Review of Missing learning record events"/>
    <s v="Feature Review | XS | 00153 - Review of Missing learning record events"/>
    <m/>
    <n v="395231"/>
    <n v="39597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0153 - Review of Missing learning record events"/>
    <n v="1.0638297872340425"/>
    <n v="0"/>
  </r>
  <r>
    <x v="1"/>
    <m/>
    <m/>
    <m/>
    <m/>
    <x v="1"/>
    <s v="Bug"/>
    <s v="Done"/>
    <s v="GOOGLE-144"/>
    <s v="Missing learning record events"/>
    <s v="00144 - Missing learning record events"/>
    <x v="20"/>
    <x v="0"/>
    <s v="Done"/>
    <s v="GOOGLE-152"/>
    <s v="Alpha for Missing learning record events"/>
    <s v="M | 00152 - Alpha for Missing learning record events"/>
    <s v="Alpha Test | M | 00152 - Alpha for Missing learning record events"/>
    <m/>
    <n v="395231"/>
    <n v="39597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Alpha Test | M | 00152 - Alpha for Missing learning record events"/>
    <n v="4.2553191489361701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1"/>
    <s v="Queued for Review"/>
    <s v="GOOGLE-151"/>
    <s v="QA for Add sorting capability to Site REST API"/>
    <s v="S | 00151 - QA for Add sorting capability to Site REST API"/>
    <s v="QA | S | 00151 - QA for Add sorting capability to Site REST API"/>
    <n v="385695"/>
    <n v="393124"/>
    <n v="395969"/>
    <s v="Plan"/>
    <x v="3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s v="2.To QA"/>
    <x v="1"/>
    <e v="#N/A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5"/>
    <s v="Done"/>
    <s v="GOOGLE-150"/>
    <s v="Extract module for Authentication"/>
    <s v="S | 00150 - Extract module for Authentication"/>
    <s v="Backend Development | S | 00150 - Extract module for Authentication"/>
    <n v="386047"/>
    <n v="386106"/>
    <n v="395722"/>
    <s v="Plan"/>
    <x v="3"/>
    <n v="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7.6923076923076927E-2"/>
    <n v="7.6923076923076927E-2"/>
    <n v="1"/>
    <n v="8.5106382978723403"/>
    <x v="0"/>
    <s v="1.QAing"/>
    <x v="2"/>
    <s v="0.Done &gt; Backend Development | S | 00150 - Extract module for Authentication"/>
    <n v="0"/>
    <n v="0"/>
  </r>
  <r>
    <x v="1"/>
    <m/>
    <m/>
    <m/>
    <m/>
    <x v="1"/>
    <s v="Bug"/>
    <s v="Done"/>
    <s v="GOOGLE-138"/>
    <s v="The legacy id should match the siteId created from mocked data"/>
    <s v="00138 - The legacy id should match the siteId created from mocked data"/>
    <x v="19"/>
    <x v="0"/>
    <s v="Done"/>
    <s v="GOOGLE-149"/>
    <s v="Alpha for The legacy id should match the siteId created from mocked data"/>
    <s v="S | 00149 - Alpha for The legacy id should match the siteId created from mocked data"/>
    <s v="Alpha Test | S | 00149 - Alpha for The legacy id should match the siteId created from mocked data"/>
    <m/>
    <n v="394585"/>
    <n v="3955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149 - Alpha for The legacy id should match the siteId created from mocked data"/>
    <n v="2.1276595744680851"/>
    <n v="0"/>
  </r>
  <r>
    <x v="1"/>
    <m/>
    <m/>
    <m/>
    <m/>
    <x v="1"/>
    <s v="Bug"/>
    <s v="Done"/>
    <s v="GOOGLE-144"/>
    <s v="Missing learning record events"/>
    <s v="00144 - Missing learning record events"/>
    <x v="20"/>
    <x v="3"/>
    <s v="Done"/>
    <s v="GOOGLE-148"/>
    <s v="Missing learning record events"/>
    <s v="S | 00148 - Missing learning record events"/>
    <s v="Frontend Development | S | 00148 - Missing learning record events"/>
    <m/>
    <n v="395231"/>
    <n v="395540"/>
    <s v="Plan"/>
    <x v="0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0"/>
    <n v="1"/>
    <n v="4.2553191489361701"/>
    <x v="1"/>
    <s v="0.Done"/>
    <x v="2"/>
    <s v="0.Done &gt; Frontend Development | S | 00148 - Missing learning record events"/>
    <n v="4.2553191489361701"/>
    <n v="5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2"/>
    <s v="Queued for Review"/>
    <s v="GOOGLE-145"/>
    <s v="Review of Implement Celsus sync job to index Liferay Sites"/>
    <s v="S | 00145 - Review of Implement Celsus sync job to index Liferay Sites"/>
    <s v="Feature Review | S | 00145 - Review of Implement Celsus sync job to index Liferay Sites"/>
    <n v="385695"/>
    <n v="389416"/>
    <n v="395240"/>
    <s v="Plan"/>
    <x v="3"/>
    <n v="0"/>
    <n v="0"/>
    <n v="0"/>
    <n v="4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2.1276595744680851E-2"/>
    <n v="1"/>
    <n v="0"/>
    <x v="0"/>
    <s v="4.To Feature Review"/>
    <x v="1"/>
    <e v="#N/A"/>
    <n v="0"/>
    <n v="0"/>
  </r>
  <r>
    <x v="1"/>
    <m/>
    <m/>
    <m/>
    <m/>
    <x v="1"/>
    <s v="Bug"/>
    <s v="Done"/>
    <s v="GOOGLE-138"/>
    <s v="The legacy id should match the siteId created from mocked data"/>
    <s v="00138 - The legacy id should match the siteId created from mocked data"/>
    <x v="19"/>
    <x v="5"/>
    <s v="Done"/>
    <s v="GOOGLE-142"/>
    <s v="Send Site.siteId on the API instead of Group.groupId"/>
    <s v="S | 00142 - Send Site.siteId on the API instead of Group.groupId"/>
    <s v="Backend Development | S | 00142 - Send Site.siteId on the API instead of Group.groupId"/>
    <m/>
    <n v="394585"/>
    <n v="394899"/>
    <s v="Plan"/>
    <x v="0"/>
    <n v="4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4.5"/>
    <n v="0"/>
    <n v="0.25"/>
    <n v="0"/>
    <n v="1"/>
    <n v="8.5106382978723403"/>
    <x v="1"/>
    <s v="0.Done"/>
    <x v="2"/>
    <s v="0.Done &gt; Backend Development | S | 00142 - Send Site.siteId on the API instead of Group.groupId"/>
    <n v="8.5106382978723403"/>
    <n v="4.5"/>
  </r>
  <r>
    <x v="1"/>
    <m/>
    <m/>
    <m/>
    <m/>
    <x v="1"/>
    <s v="Bug"/>
    <s v="Done"/>
    <s v="GOOGLE-87"/>
    <s v="Should only send learning records when log in as a learner "/>
    <s v="00087 - Should only send learning records when log in as a learner "/>
    <x v="24"/>
    <x v="1"/>
    <s v="Done"/>
    <s v="GOOGLE-141"/>
    <s v="QA for Should only send learning records when log in as a learner "/>
    <s v="S | 00141 - QA for Should only send learning records when log in as a learner "/>
    <s v="QA | S | 00141 - QA for Should only send learning records when log in as a learner "/>
    <m/>
    <n v="391999"/>
    <n v="3947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141 - QA for Should only send learning records when log in as a learner "/>
    <n v="2.1276595744680851"/>
    <n v="0"/>
  </r>
  <r>
    <x v="1"/>
    <m/>
    <m/>
    <m/>
    <m/>
    <x v="1"/>
    <s v="Bug"/>
    <s v="Done"/>
    <s v="GOOGLE-87"/>
    <s v="Should only send learning records when log in as a learner "/>
    <s v="00087 - Should only send learning records when log in as a learner "/>
    <x v="24"/>
    <x v="2"/>
    <s v="Done"/>
    <s v="GOOGLE-140"/>
    <s v="Review of Should only send learning records when log in as a learner "/>
    <s v="S | 00140 - Review of Should only send learning records when log in as a learner "/>
    <s v="Feature Review | S | 00140 - Review of Should only send learning records when log in as a learner "/>
    <m/>
    <n v="391999"/>
    <n v="3947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140 - Review of Should only send learning records when log in as a learner "/>
    <n v="2.1276595744680851"/>
    <n v="0"/>
  </r>
  <r>
    <x v="1"/>
    <m/>
    <m/>
    <m/>
    <m/>
    <x v="1"/>
    <s v="Bug"/>
    <s v="Done"/>
    <s v="GOOGLE-87"/>
    <s v="Should only send learning records when log in as a learner "/>
    <s v="00087 - Should only send learning records when log in as a learner "/>
    <x v="24"/>
    <x v="0"/>
    <s v="Done"/>
    <s v="GOOGLE-139"/>
    <s v="Alpha for Should only send learning records when log in as a learner "/>
    <s v="S | 00139 - Alpha for Should only send learning records when log in as a learner "/>
    <s v="Alpha Test | S | 00139 - Alpha for Should only send learning records when log in as a learner "/>
    <m/>
    <n v="391999"/>
    <n v="3947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139 - Alpha for Should only send learning records when log in as a learner "/>
    <n v="2.1276595744680851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5"/>
    <s v="Queued for Review"/>
    <s v="GOOGLE-136"/>
    <s v="Add scheduler to expire sites"/>
    <s v="M | 00136 - Add scheduler to expire sites"/>
    <s v="Backend Development | M | 00136 - Add scheduler to expire sites"/>
    <n v="385695"/>
    <n v="386070"/>
    <n v="394433"/>
    <s v="Plan"/>
    <x v="2"/>
    <n v="0"/>
    <n v="0"/>
    <n v="0"/>
    <n v="0"/>
    <s v="M"/>
    <s v="SUBTASK PLAN"/>
    <n v="10.638297872340425"/>
    <n v="12.76595744680851"/>
    <n v="10.638297872340425"/>
    <n v="12.76595744680851"/>
    <n v="0"/>
    <n v="10.638297872340425"/>
    <n v="0"/>
    <n v="0"/>
    <n v="0"/>
    <n v="0"/>
    <n v="0.14285714285714285"/>
    <n v="2.1276595744680851E-2"/>
    <n v="1"/>
    <n v="0"/>
    <x v="0"/>
    <s v="7.Doing"/>
    <x v="1"/>
    <e v="#N/A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135"/>
    <s v="Change Add Site Listener to update existing versions"/>
    <s v="S | 00135 - Change Add Site Listener to update existing versions"/>
    <s v="Backend Development | S | 00135 - Change Add Site Listener to update existing versions"/>
    <n v="385695"/>
    <n v="386740"/>
    <n v="394050"/>
    <s v="Plan"/>
    <x v="3"/>
    <n v="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"/>
    <n v="0"/>
    <n v="7.6923076923076927E-2"/>
    <n v="2.1276595744680851E-2"/>
    <n v="1"/>
    <n v="8.5106382978723403"/>
    <x v="0"/>
    <s v="0.Done"/>
    <x v="2"/>
    <s v="0.Done &gt; Backend Development | S | 00135 - Change Add Site Listener to update existing versions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4"/>
    <s v="Done"/>
    <s v="GOOGLE-134"/>
    <s v="Redirect user to last visited page when login flow triggered"/>
    <s v="S | 00134 - Redirect user to last visited page when login flow triggered"/>
    <s v="Sub-Task | S | 00134 - Redirect user to last visited page when login flow triggered"/>
    <n v="386047"/>
    <n v="386106"/>
    <n v="393882"/>
    <s v="Plan"/>
    <x v="3"/>
    <n v="1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4"/>
    <n v="0"/>
    <n v="7.6923076923076927E-2"/>
    <n v="7.6923076923076927E-2"/>
    <n v="1"/>
    <n v="4.2553191489361701"/>
    <x v="0"/>
    <s v="1.QAing"/>
    <x v="2"/>
    <s v="0.Done &gt; Sub-Task | S | 00134 - Redirect user to last visited page when login flow triggered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6"/>
    <s v="Done"/>
    <s v="GOOGLE-133"/>
    <s v="Sort only work if bolth orderField and orderCollation is informed"/>
    <s v="S | 00133 - Sort only work if bolth orderField and orderCollation is informed"/>
    <s v="Alpha Bug | S | 00133 - Sort only work if bolth orderField and orderCollation is informed"/>
    <n v="385695"/>
    <n v="393124"/>
    <n v="393849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s v="2.To QA"/>
    <x v="2"/>
    <s v="0.Done &gt; Alpha Bug | S | 00133 - Sort only work if bolth orderField and orderCollation is informed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6"/>
    <s v="Done"/>
    <s v="GOOGLE-132"/>
    <s v="Sort field version in API doesn't work, must pass versionNumber"/>
    <s v="S | 00132 - Sort field version in API doesn't work, must pass versionNumber"/>
    <s v="Alpha Bug | S | 00132 - Sort field version in API doesn't work, must pass versionNumber"/>
    <n v="385695"/>
    <n v="393124"/>
    <n v="393847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s v="2.To QA"/>
    <x v="2"/>
    <s v="0.Done &gt; Alpha Bug | S | 00132 - Sort field version in API doesn't work, must pass versionNumber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2"/>
    <s v="Done"/>
    <s v="GOOGLE-131"/>
    <s v="Review of Add sorting capability to Site REST API"/>
    <s v="S | 00131 - Review of Add sorting capability to Site REST API"/>
    <s v="Feature Review | S | 00131 - Review of Add sorting capability to Site REST API"/>
    <n v="385695"/>
    <n v="393124"/>
    <n v="39384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1276595744680851E-2"/>
    <n v="1"/>
    <n v="2.1276595744680851"/>
    <x v="0"/>
    <s v="2.To QA"/>
    <x v="2"/>
    <s v="0.Done &gt; Feature Review | S | 00131 - Review of Add sorting capability to Site REST API"/>
    <n v="0"/>
    <n v="0"/>
  </r>
  <r>
    <x v="1"/>
    <m/>
    <m/>
    <m/>
    <m/>
    <x v="1"/>
    <s v="Bug"/>
    <s v="Done"/>
    <s v="GOOGLE-87"/>
    <s v="Should only send learning records when log in as a learner "/>
    <s v="00087 - Should only send learning records when log in as a learner "/>
    <x v="24"/>
    <x v="5"/>
    <s v="Done"/>
    <s v="GOOGLE-130"/>
    <s v="Should only send learning records when log in as a learner "/>
    <s v="S | 00130 - Should only send learning records when log in as a learner "/>
    <s v="Backend Development | S | 00130 - Should only send learning records when log in as a learner "/>
    <m/>
    <n v="391999"/>
    <n v="39383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0130 - Should only send learning records when log in as a learner "/>
    <n v="8.5106382978723403"/>
    <n v="0"/>
  </r>
  <r>
    <x v="1"/>
    <m/>
    <m/>
    <m/>
    <m/>
    <x v="1"/>
    <s v="Bug"/>
    <s v="Done"/>
    <s v="GOOGLE-86"/>
    <s v="Have too many errors for the developer license limit "/>
    <s v="00086 - Have too many errors for the developer license limit "/>
    <x v="27"/>
    <x v="1"/>
    <s v="Done"/>
    <s v="GOOGLE-129"/>
    <s v="QA for Have too many errors for the developer license limit "/>
    <s v="S | 00129 - QA for Have too many errors for the developer license limit "/>
    <s v="QA | S | 00129 - QA for Have too many errors for the developer license limit "/>
    <m/>
    <n v="391994"/>
    <n v="3937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129 - QA for Have too many errors for the developer license limit "/>
    <n v="2.1276595744680851"/>
    <n v="0"/>
  </r>
  <r>
    <x v="1"/>
    <m/>
    <m/>
    <m/>
    <m/>
    <x v="1"/>
    <s v="Bug"/>
    <s v="Done"/>
    <s v="GOOGLE-86"/>
    <s v="Have too many errors for the developer license limit "/>
    <s v="00086 - Have too many errors for the developer license limit "/>
    <x v="27"/>
    <x v="2"/>
    <s v="Done"/>
    <s v="GOOGLE-128"/>
    <s v="Review of Have too many errors for the developer license limit "/>
    <s v="S | 00128 - Review of Have too many errors for the developer license limit "/>
    <s v="Feature Review | S | 00128 - Review of Have too many errors for the developer license limit "/>
    <m/>
    <n v="391994"/>
    <n v="3937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128 - Review of Have too many errors for the developer license limit "/>
    <n v="2.1276595744680851"/>
    <n v="0"/>
  </r>
  <r>
    <x v="1"/>
    <m/>
    <m/>
    <m/>
    <m/>
    <x v="1"/>
    <s v="Bug"/>
    <s v="Done"/>
    <s v="GOOGLE-86"/>
    <s v="Have too many errors for the developer license limit "/>
    <s v="00086 - Have too many errors for the developer license limit "/>
    <x v="27"/>
    <x v="0"/>
    <s v="Done"/>
    <s v="GOOGLE-127"/>
    <s v="Alpha for Have too many errors for the developer license limit "/>
    <s v="S | 00127 - Alpha for Have too many errors for the developer license limit "/>
    <s v="Alpha Test | S | 00127 - Alpha for Have too many errors for the developer license limit "/>
    <m/>
    <n v="391994"/>
    <n v="3937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127 - Alpha for Have too many errors for the developer license limit "/>
    <n v="2.1276595744680851"/>
    <n v="0"/>
  </r>
  <r>
    <x v="1"/>
    <s v="Demand"/>
    <s v="Doing"/>
    <s v="GOOGLE-2"/>
    <s v="User Activity Tracking"/>
    <x v="10"/>
    <s v="Feature"/>
    <s v="Done"/>
    <s v="GOOGLE-16"/>
    <s v="Capture learning events"/>
    <s v="00016 - Capture learning events"/>
    <x v="28"/>
    <x v="1"/>
    <s v="Done"/>
    <s v="GOOGLE-126"/>
    <s v="QA for Capture learning events"/>
    <s v="S | 00126 - QA for Capture learning events"/>
    <s v="QA | S | 00126 - QA for Capture learning events"/>
    <n v="385925"/>
    <n v="386091"/>
    <n v="393760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s v="0.Done"/>
    <x v="2"/>
    <s v="0.Done &gt; QA | S | 00126 - QA for Capture learning events"/>
    <n v="0"/>
    <n v="0"/>
  </r>
  <r>
    <x v="1"/>
    <s v="Demand"/>
    <s v="Doing"/>
    <s v="GOOGLE-2"/>
    <s v="User Activity Tracking"/>
    <x v="10"/>
    <s v="Feature"/>
    <s v="Done"/>
    <s v="GOOGLE-16"/>
    <s v="Capture learning events"/>
    <s v="00016 - Capture learning events"/>
    <x v="28"/>
    <x v="2"/>
    <s v="Done"/>
    <s v="GOOGLE-125"/>
    <s v="Review of Capture learning events"/>
    <s v="S | 00125 - Review of Capture learning events"/>
    <s v="Feature Review | S | 00125 - Review of Capture learning events"/>
    <n v="385925"/>
    <n v="386091"/>
    <n v="393759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s v="0.Done"/>
    <x v="2"/>
    <s v="0.Done &gt; Feature Review | S | 00125 - Review of Capture learning events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1"/>
    <s v="Done"/>
    <s v="GOOGLE-124"/>
    <s v="QA for Capture user info"/>
    <s v="S | 00124 - QA for Capture user info"/>
    <s v="QA | S | 00124 - QA for Capture user info"/>
    <n v="385925"/>
    <n v="386088"/>
    <n v="39375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s v="0.Done"/>
    <x v="2"/>
    <s v="0.Done &gt; QA | S | 00124 - QA for Capture user info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2"/>
    <s v="Done"/>
    <s v="GOOGLE-123"/>
    <s v="Review of Capture user info"/>
    <s v="S | 00123 - Review of Capture user info"/>
    <s v="Feature Review | S | 00123 - Review of Capture user info"/>
    <n v="385925"/>
    <n v="386088"/>
    <n v="393757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s v="0.Done"/>
    <x v="2"/>
    <s v="0.Done &gt; Feature Review | S | 00123 - Review of Capture user info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6"/>
    <s v="Done"/>
    <s v="GOOGLE-122"/>
    <s v="Update expiration date doesn't not work"/>
    <s v="S | 00122 - Update expiration date doesn't not work"/>
    <s v="Alpha Bug | S | 00122 - Update expiration date doesn't not work"/>
    <n v="385695"/>
    <n v="386740"/>
    <n v="393756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7.6923076923076927E-2"/>
    <n v="2.1276595744680851E-2"/>
    <n v="1"/>
    <n v="2.1276595744680851"/>
    <x v="0"/>
    <s v="0.Done"/>
    <x v="2"/>
    <s v="0.Done &gt; Alpha Bug | S | 00122 - Update expiration date doesn't not work"/>
    <n v="0"/>
    <n v="0"/>
  </r>
  <r>
    <x v="1"/>
    <s v="Demand"/>
    <s v="Doing"/>
    <s v="GOOGLE-5"/>
    <s v="System Architecture"/>
    <x v="11"/>
    <s v="Task"/>
    <s v="Feature Reviewing"/>
    <s v="GOOGLE-20"/>
    <s v="Create Google Local Environment"/>
    <s v="00020 - Create Google Local Environment"/>
    <x v="30"/>
    <x v="2"/>
    <s v="Queued for Review"/>
    <s v="GOOGLE-121"/>
    <s v="Review of Create Google Local Environment"/>
    <s v="S | 00121 - Review of Create Google Local Environment"/>
    <s v="Feature Review | S | 00121 - Review of Create Google Local Environment"/>
    <n v="386049"/>
    <n v="386104"/>
    <n v="393754"/>
    <s v="Plan"/>
    <x v="3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.1"/>
    <n v="1"/>
    <n v="0"/>
    <x v="0"/>
    <s v="3.Feature Reviewing"/>
    <x v="1"/>
    <e v="#N/A"/>
    <n v="0"/>
    <n v="0"/>
  </r>
  <r>
    <x v="1"/>
    <s v="Demand"/>
    <s v="Doing"/>
    <s v="GOOGLE-5"/>
    <s v="System Architecture"/>
    <x v="11"/>
    <s v="Task"/>
    <s v="Feature Reviewing"/>
    <s v="GOOGLE-20"/>
    <s v="Create Google Local Environment"/>
    <s v="00020 - Create Google Local Environment"/>
    <x v="30"/>
    <x v="4"/>
    <s v="Done"/>
    <s v="GOOGLE-120"/>
    <s v="Set up Google workstation for POC"/>
    <s v="S | 00120 - Set up Google workstation for POC"/>
    <s v="Sub-Task | S | 00120 - Set up Google workstation for POC"/>
    <n v="386049"/>
    <n v="386104"/>
    <n v="393753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4.2553191489361701"/>
    <x v="0"/>
    <s v="3.Feature Reviewing"/>
    <x v="2"/>
    <s v="0.Done &gt; Sub-Task | S | 00120 - Set up Google workstation for POC"/>
    <n v="0"/>
    <n v="0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0"/>
    <s v="Done"/>
    <s v="GOOGLE-119"/>
    <s v="Alpha for Implement Celsus sync job to index Liferay Sites"/>
    <s v="S | 00119 - Alpha for Implement Celsus sync job to index Liferay Sites"/>
    <s v="Alpha Test | S | 00119 - Alpha for Implement Celsus sync job to index Liferay Sites"/>
    <n v="385695"/>
    <n v="389416"/>
    <n v="393749"/>
    <s v="Plan"/>
    <x v="3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2.1276595744680851E-2"/>
    <n v="1"/>
    <n v="2.1276595744680851"/>
    <x v="0"/>
    <s v="4.To Feature Review"/>
    <x v="2"/>
    <s v="0.Done &gt; Alpha Test | S | 00119 - Alpha for Implement Celsus sync job to index Liferay Sites"/>
    <n v="0"/>
    <n v="0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7"/>
    <s v="Doing"/>
    <s v="GOOGLE-118"/>
    <s v="Tech Planning for Implement Celsus sync"/>
    <s v="S | 00118 - Tech Planning for Implement Celsus sync"/>
    <s v="Tech Planning | S | 00118 - Tech Planning for Implement Celsus sync"/>
    <n v="385695"/>
    <n v="389416"/>
    <n v="393744"/>
    <s v="Plan"/>
    <x v="3"/>
    <n v="0"/>
    <n v="0"/>
    <n v="0"/>
    <n v="4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2.1276595744680851E-2"/>
    <n v="1"/>
    <n v="0"/>
    <x v="0"/>
    <s v="4.To Feature Review"/>
    <x v="0"/>
    <s v="3.Doing &gt; Tech Planning | S | 00118 - Tech Planning for Implement Celsus sync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6"/>
    <s v="Done"/>
    <s v="GOOGLE-117"/>
    <s v="Cannot filter with some fields"/>
    <s v="S | 00117 - Cannot filter with some fields"/>
    <s v="Alpha Bug | S | 00117 - Cannot filter with some fields"/>
    <n v="385695"/>
    <n v="393124"/>
    <n v="393628"/>
    <s v="Plan"/>
    <x v="2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1276595744680851E-2"/>
    <n v="1"/>
    <n v="2.1276595744680851"/>
    <x v="0"/>
    <s v="2.To QA"/>
    <x v="2"/>
    <s v="0.Done &gt; Alpha Bug | S | 00117 - Cannot filter with some fields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1"/>
    <s v="Done"/>
    <s v="GOOGLE-116"/>
    <s v="QA for Notify Google LMS of User activity"/>
    <s v="S | 00116 - QA for Notify Google LMS of User activity"/>
    <s v="QA | S | 00116 - QA for Notify Google LMS of User activity"/>
    <n v="386048"/>
    <n v="386109"/>
    <n v="393596"/>
    <s v="Plan"/>
    <x v="3"/>
    <n v="6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6"/>
    <n v="0"/>
    <n v="5.8823529411764705E-2"/>
    <n v="4.3478260869565216E-2"/>
    <n v="1"/>
    <n v="2.1276595744680851"/>
    <x v="0"/>
    <s v="0.Done"/>
    <x v="2"/>
    <s v="0.Done &gt; QA | S | 00116 - QA for Notify Google LMS of User activity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1"/>
    <s v="Done"/>
    <s v="GOOGLE-115"/>
    <s v="QA for Enhanced Group REST Service"/>
    <s v="S | 00115 - QA for Enhanced Group REST Service"/>
    <s v="QA | S | 00115 - QA for Enhanced Group REST Service"/>
    <n v="385695"/>
    <n v="386740"/>
    <n v="393590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7.6923076923076927E-2"/>
    <n v="2.1276595744680851E-2"/>
    <n v="1"/>
    <n v="2.1276595744680851"/>
    <x v="0"/>
    <s v="0.Done"/>
    <x v="2"/>
    <s v="0.Done &gt; QA | S | 00115 - QA for Enhanced Group REST Service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2"/>
    <s v="Done"/>
    <s v="GOOGLE-114"/>
    <s v="Review of Enhanced Group REST Service"/>
    <s v="M | 00114 - Review of Enhanced Group REST Service"/>
    <s v="Feature Review | M | 00114 - Review of Enhanced Group REST Service"/>
    <n v="385695"/>
    <n v="386740"/>
    <n v="393589"/>
    <s v="Plan"/>
    <x v="3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7.6923076923076927E-2"/>
    <n v="2.1276595744680851E-2"/>
    <n v="1"/>
    <n v="3.191489361702128"/>
    <x v="0"/>
    <s v="0.Done"/>
    <x v="2"/>
    <s v="0.Done &gt; Feature Review | M | 00114 - Review of Enhanced Group REST Service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6"/>
    <s v="Done"/>
    <s v="GOOGLE-113"/>
    <s v="GroupVersionLocalServiceImpl.searchGroupVersions: Setting start and end to 0"/>
    <s v="S | 00113 - GroupVersionLocalServiceImpl.searchGroupVersions: Setting start and end to 0"/>
    <s v="Alpha Bug | S | 00113 - GroupVersionLocalServiceImpl.searchGroupVersions: Setting start and end to 0"/>
    <n v="385695"/>
    <n v="386061"/>
    <n v="393586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2.1276595744680851E-2"/>
    <n v="1"/>
    <n v="2.1276595744680851"/>
    <x v="0"/>
    <s v="0.Done"/>
    <x v="2"/>
    <s v="0.Done &gt; Alpha Bug | S | 00113 - GroupVersionLocalServiceImpl.searchGroupVersions: Setting start and end to 0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6"/>
    <s v="Done"/>
    <s v="GOOGLE-111"/>
    <s v="No GroupStatus exists with the key {companyId=20116, key=null}"/>
    <s v="S | 00111 - No GroupStatus exists with the key {companyId=20116, key=null}"/>
    <s v="Alpha Bug | S | 00111 - No GroupStatus exists with the key {companyId=20116, key=null}"/>
    <n v="385695"/>
    <n v="386061"/>
    <n v="393579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2.1276595744680851E-2"/>
    <n v="1"/>
    <n v="2.1276595744680851"/>
    <x v="0"/>
    <s v="0.Done"/>
    <x v="2"/>
    <s v="0.Done &gt; Alpha Bug | S | 00111 - No GroupStatus exists with the key {companyId=20116, key=null}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6"/>
    <s v="Done"/>
    <s v="GOOGLE-110"/>
    <s v="Unresolved requirement: Import-Package: javax.servlet; version=&quot;[3.1.0,4.0.0)&quot;"/>
    <s v="S | 00110 - Unresolved requirement: Import-Package: javax.servlet; version=&quot;[3.1.0,4.0.0)&quot;"/>
    <s v="Alpha Bug | S | 00110 - Unresolved requirement: Import-Package: javax.servlet; version=&quot;[3.1.0,4.0.0)&quot;"/>
    <n v="386047"/>
    <n v="386106"/>
    <n v="39357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s v="1.QAing"/>
    <x v="2"/>
    <s v="0.Done &gt; Alpha Bug | S | 00110 - Unresolved requirement: Import-Package: javax.servlet; version=&quot;[3.1.0,4.0.0)&quot;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1"/>
    <s v="Done"/>
    <s v="GOOGLE-109"/>
    <s v="QA for Add support for OpenID Connect Single Sign-on"/>
    <s v="S | 00109 - QA for Add support for OpenID Connect Single Sign-on"/>
    <s v="QA | S | 00109 - QA for Add support for OpenID Connect Single Sign-on"/>
    <n v="386047"/>
    <n v="386106"/>
    <n v="39357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s v="1.QAing"/>
    <x v="2"/>
    <s v="0.Done &gt; QA | S | 00109 - QA for Add support for OpenID Connect Single Sign-on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2"/>
    <s v="Done"/>
    <s v="GOOGLE-108"/>
    <s v="Review of Add support for OpenID Connect Single Sign-on"/>
    <s v="S | 00108 - Review of Add support for OpenID Connect Single Sign-on"/>
    <s v="Feature Review | S | 00108 - Review of Add support for OpenID Connect Single Sign-on"/>
    <n v="386047"/>
    <n v="386106"/>
    <n v="39357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s v="1.QAing"/>
    <x v="2"/>
    <s v="0.Done &gt; Feature Review | S | 00108 - Review of Add support for OpenID Connect Single Sign-on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1"/>
    <s v="Done"/>
    <s v="GOOGLE-107"/>
    <s v="QA for Add version"/>
    <s v="S | 00107 - QA for Add version"/>
    <s v="QA | S | 00107 - QA for Add version"/>
    <n v="385695"/>
    <n v="386061"/>
    <n v="39356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s v="0.Done"/>
    <x v="2"/>
    <s v="0.Done &gt; QA | S | 00107 - QA for Add version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2"/>
    <s v="Done"/>
    <s v="GOOGLE-106"/>
    <s v="Review of Add version"/>
    <s v="S | 00106 - Review of Add version"/>
    <s v="Feature Review | S | 00106 - Review of Add version"/>
    <n v="385695"/>
    <n v="386061"/>
    <n v="393556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s v="0.Done"/>
    <x v="2"/>
    <s v="0.Done &gt; Feature Review | S | 00106 - Review of Add version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0"/>
    <s v="Done"/>
    <s v="GOOGLE-105"/>
    <s v="Alpha for Add version"/>
    <s v="S | 00105 - Alpha for Add version"/>
    <s v="Alpha Test | S | 00105 - Alpha for Add version"/>
    <n v="385695"/>
    <n v="386061"/>
    <n v="39355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s v="0.Done"/>
    <x v="2"/>
    <s v="0.Done &gt; Alpha Test | S | 00105 - Alpha for Add version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6"/>
    <s v="Done"/>
    <s v="GOOGLE-103"/>
    <s v="Check if the site and version exists before adding a new version"/>
    <s v="S | 00103 - Check if the site and version exists before adding a new version"/>
    <s v="Alpha Bug | S | 00103 - Check if the site and version exists before adding a new version"/>
    <n v="385695"/>
    <n v="386740"/>
    <n v="393420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7.6923076923076927E-2"/>
    <n v="2.1276595744680851E-2"/>
    <n v="1"/>
    <n v="2.1276595744680851"/>
    <x v="0"/>
    <s v="0.Done"/>
    <x v="2"/>
    <s v="0.Done &gt; Alpha Bug | S | 00103 - Check if the site and version exists before adding a new version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5"/>
    <s v="Done"/>
    <s v="GOOGLE-102"/>
    <s v="Dates fields should be saved in UTC"/>
    <s v="S | 00102 - Dates fields should be saved in UTC"/>
    <s v="Backend Development | S | 00102 - Dates fields should be saved in UTC"/>
    <n v="385695"/>
    <n v="386061"/>
    <n v="393192"/>
    <s v="Plan"/>
    <x v="3"/>
    <n v="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"/>
    <n v="0"/>
    <n v="0.1111111111111111"/>
    <n v="2.1276595744680851E-2"/>
    <n v="1"/>
    <n v="8.5106382978723403"/>
    <x v="0"/>
    <s v="0.Done"/>
    <x v="2"/>
    <s v="0.Done &gt; Backend Development | S | 00102 - Dates fields should be saved in UTC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5"/>
    <s v="Done"/>
    <s v="GOOGLE-101"/>
    <s v="Implement sorting"/>
    <s v="M | 00101 - Implement sorting"/>
    <s v="Backend Development | M | 00101 - Implement sorting"/>
    <n v="385695"/>
    <n v="393124"/>
    <n v="393128"/>
    <s v="Plan"/>
    <x v="3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2.1276595744680851E-2"/>
    <n v="1"/>
    <n v="10.638297872340425"/>
    <x v="0"/>
    <s v="2.To QA"/>
    <x v="2"/>
    <s v="0.Done &gt; Backend Development | M | 00101 - Implement sorting"/>
    <n v="0"/>
    <n v="0"/>
  </r>
  <r>
    <x v="1"/>
    <s v="Demand"/>
    <s v="Doing"/>
    <s v="GOOGLE-1"/>
    <s v="Enhanced Group Functionality (Site)"/>
    <x v="8"/>
    <s v="Feature"/>
    <s v="To QA"/>
    <s v="GOOGLE-99"/>
    <s v="Add sorting capability to Site REST API"/>
    <s v="00099 - Add sorting capability to Site REST API"/>
    <x v="21"/>
    <x v="0"/>
    <s v="Done"/>
    <s v="GOOGLE-100"/>
    <s v="Alpha for Add sorting capability to Site REST API"/>
    <s v="S | 00100 - Alpha for Add sorting capability to Site REST API"/>
    <s v="Alpha Test | S | 00100 - Alpha for Add sorting capability to Site REST API"/>
    <n v="385695"/>
    <n v="393124"/>
    <n v="393126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s v="2.To QA"/>
    <x v="2"/>
    <s v="0.Done &gt; Alpha Test | S | 00100 - Alpha for Add sorting capability to Site REST API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5"/>
    <s v="Done"/>
    <s v="GOOGLE-97"/>
    <s v="Implement Date Filtering for Group Versions "/>
    <s v="S | 00097 - Implement Date Filtering for Group Versions "/>
    <s v="Backend Development | S | 00097 - Implement Date Filtering for Group Versions "/>
    <n v="385695"/>
    <n v="386061"/>
    <n v="392955"/>
    <s v="Plan"/>
    <x v="3"/>
    <n v="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"/>
    <n v="0"/>
    <n v="0.1111111111111111"/>
    <n v="2.1276595744680851E-2"/>
    <n v="1"/>
    <n v="8.5106382978723403"/>
    <x v="0"/>
    <s v="0.Done"/>
    <x v="2"/>
    <s v="0.Done &gt; Backend Development | S | 00097 - Implement Date Filtering for Group Versions 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6"/>
    <s v="Done"/>
    <s v="GOOGLE-96"/>
    <s v="Return owner email instead of screen name"/>
    <s v="XS | 00096 - Return owner email instead of screen name"/>
    <s v="Alpha Bug | XS | 00096 - Return owner email instead of screen name"/>
    <n v="385695"/>
    <n v="386740"/>
    <n v="392801"/>
    <s v="Plan"/>
    <x v="3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7.6923076923076927E-2"/>
    <n v="2.1276595744680851E-2"/>
    <n v="1"/>
    <n v="1.0638297872340425"/>
    <x v="0"/>
    <s v="0.Done"/>
    <x v="2"/>
    <s v="0.Done &gt; Alpha Bug | XS | 00096 - Return owner email instead of screen name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6"/>
    <s v="Done"/>
    <s v="GOOGLE-95"/>
    <s v="Site friendly URL: return absolute, not relative"/>
    <s v="S | 00095 - Site friendly URL: return absolute, not relative"/>
    <s v="Alpha Bug | S | 00095 - Site friendly URL: return absolute, not relative"/>
    <n v="385695"/>
    <n v="386740"/>
    <n v="392790"/>
    <s v="Plan"/>
    <x v="3"/>
    <n v="2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.5"/>
    <n v="0"/>
    <n v="7.6923076923076927E-2"/>
    <n v="2.1276595744680851E-2"/>
    <n v="1"/>
    <n v="2.1276595744680851"/>
    <x v="0"/>
    <s v="0.Done"/>
    <x v="2"/>
    <s v="0.Done &gt; Alpha Bug | S | 00095 - Site friendly URL: return absolute, not relative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0"/>
    <s v="Done"/>
    <s v="GOOGLE-94"/>
    <s v="Alpha for Enhanced Group REST Service"/>
    <s v="S | 00094 - Alpha for Enhanced Group REST Service"/>
    <s v="Alpha Test | S | 00094 - Alpha for Enhanced Group REST Service"/>
    <n v="385695"/>
    <n v="386740"/>
    <n v="392756"/>
    <s v="Plan"/>
    <x v="3"/>
    <n v="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9"/>
    <n v="0"/>
    <n v="7.6923076923076927E-2"/>
    <n v="2.1276595744680851E-2"/>
    <n v="1"/>
    <n v="2.1276595744680851"/>
    <x v="0"/>
    <s v="0.Done"/>
    <x v="2"/>
    <s v="0.Done &gt; Alpha Test | S | 00094 - Alpha for Enhanced Group REST Service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7"/>
    <s v="Queued for Review"/>
    <s v="GOOGLE-93"/>
    <s v="Expiration Date - Tech Planning"/>
    <s v="S | 00093 - Expiration Date - Tech Planning"/>
    <s v="Tech Planning | S | 00093 - Expiration Date - Tech Planning"/>
    <n v="385695"/>
    <n v="386070"/>
    <n v="392657"/>
    <s v="Plan"/>
    <x v="2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s v="7.Doing"/>
    <x v="1"/>
    <e v="#N/A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0"/>
    <s v="Done"/>
    <s v="GOOGLE-91"/>
    <s v="Alpha for Add support for OpenID Connect Single Sign-on"/>
    <s v="S | 00091 - Alpha for Add support for OpenID Connect Single Sign-on"/>
    <s v="Alpha Test | S | 00091 - Alpha for Add support for OpenID Connect Single Sign-on"/>
    <n v="386047"/>
    <n v="386106"/>
    <n v="392423"/>
    <s v="Plan"/>
    <x v="3"/>
    <n v="4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"/>
    <n v="0"/>
    <n v="7.6923076923076927E-2"/>
    <n v="7.6923076923076927E-2"/>
    <n v="1"/>
    <n v="2.1276595744680851"/>
    <x v="0"/>
    <s v="1.QAing"/>
    <x v="2"/>
    <s v="0.Done &gt; Alpha Test | S | 00091 - Alpha for Add support for OpenID Connect Single Sign-on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Done"/>
    <s v="GOOGLE-90"/>
    <s v="Create mock pages"/>
    <s v="S | 00090 - Create mock pages"/>
    <s v="Backend Development | S | 00090 - Create mock pages"/>
    <n v="386048"/>
    <n v="386109"/>
    <n v="392336"/>
    <s v="Plan"/>
    <x v="3"/>
    <n v="18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8"/>
    <n v="0"/>
    <n v="5.8823529411764705E-2"/>
    <n v="4.3478260869565216E-2"/>
    <n v="1"/>
    <n v="8.5106382978723403"/>
    <x v="0"/>
    <s v="0.Done"/>
    <x v="2"/>
    <s v="0.Done &gt; Backend Development | S | 00090 - Create mock pages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2"/>
    <s v="Done"/>
    <s v="GOOGLE-89"/>
    <s v="Review of Notify Google LMS of User activity"/>
    <s v="S | 00089 - Review of Notify Google LMS of User activity"/>
    <s v="Feature Review | S | 00089 - Review of Notify Google LMS of User activity"/>
    <n v="386048"/>
    <n v="386109"/>
    <n v="39233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2.1276595744680851"/>
    <x v="0"/>
    <s v="0.Done"/>
    <x v="2"/>
    <s v="0.Done &gt; Feature Review | S | 00089 - Review of Notify Google LMS of User activity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6"/>
    <s v="Cancelled"/>
    <s v="GOOGLE-88"/>
    <s v="A learner should be able to see the private page if he/she has the permission for that page"/>
    <s v="S | 00088 - A learner should be able to see the private page if he/she has the permission for that page"/>
    <s v="Alpha Bug | S | 00088 - A learner should be able to see the private page if he/she has the permission for that page"/>
    <n v="386048"/>
    <n v="386109"/>
    <n v="39200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0"/>
    <x v="0"/>
    <s v="0.Done"/>
    <x v="3"/>
    <s v="0.Cancelled &gt; Alpha Bug | S | 00088 - A learner should be able to see the private page if he/she has the permission for that page"/>
    <n v="0"/>
    <n v="0"/>
  </r>
  <r>
    <x v="1"/>
    <s v="Demand"/>
    <s v="Doing"/>
    <s v="GOOGLE-2"/>
    <s v="User Activity Tracking"/>
    <x v="10"/>
    <s v="Feature"/>
    <s v="Done"/>
    <s v="GOOGLE-16"/>
    <s v="Capture learning events"/>
    <s v="00016 - Capture learning events"/>
    <x v="28"/>
    <x v="0"/>
    <s v="Done"/>
    <s v="GOOGLE-85"/>
    <s v="Alpha for Capture learning events"/>
    <s v="S | 00085 - Alpha for Capture learning events"/>
    <s v="Alpha Test | S | 00085 - Alpha for Capture learning events"/>
    <n v="385925"/>
    <n v="386091"/>
    <n v="39167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s v="0.Done"/>
    <x v="2"/>
    <s v="0.Done &gt; Alpha Test | S | 00085 - Alpha for Capture learning events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0"/>
    <s v="Done"/>
    <s v="GOOGLE-84"/>
    <s v="Alpha for Capture user info"/>
    <s v="S | 00084 - Alpha for Capture user info"/>
    <s v="Alpha Test | S | 00084 - Alpha for Capture user info"/>
    <n v="385925"/>
    <n v="386088"/>
    <n v="391677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s v="0.Done"/>
    <x v="2"/>
    <s v="0.Done &gt; Alpha Test | S | 00084 - Alpha for Capture user info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6"/>
    <s v="Done"/>
    <s v="GOOGLE-83"/>
    <s v="Fix Invalid JSON"/>
    <s v="S | 00083 - Fix Invalid JSON"/>
    <s v="Alpha Bug | S | 00083 - Fix Invalid JSON"/>
    <n v="386048"/>
    <n v="386109"/>
    <n v="391406"/>
    <s v="Plan"/>
    <x v="3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5.8823529411764705E-2"/>
    <n v="4.3478260869565216E-2"/>
    <n v="1"/>
    <n v="2.1276595744680851"/>
    <x v="0"/>
    <s v="0.Done"/>
    <x v="2"/>
    <s v="0.Done &gt; Alpha Bug | S | 00083 - Fix Invalid JSON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1"/>
    <s v="Done"/>
    <s v="GOOGLE-81"/>
    <s v="QA for Add status: draft, published, archived, invisible "/>
    <s v="S | 00081 - QA for Add status: draft, published, archived, invisible "/>
    <s v="QA | S | 00081 - QA for Add status: draft, published, archived, invisible "/>
    <n v="385695"/>
    <n v="386083"/>
    <n v="391400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2.1276595744680851E-2"/>
    <n v="1"/>
    <n v="2.1276595744680851"/>
    <x v="0"/>
    <s v="0.Done"/>
    <x v="2"/>
    <s v="0.Done &gt; QA | S | 00081 - QA for Add status: draft, published, archived, invisible 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2"/>
    <s v="Done"/>
    <s v="GOOGLE-80"/>
    <s v="Review of Add status: draft, published, archived, invisible "/>
    <s v="S | 00080 - Review of Add status: draft, published, archived, invisible "/>
    <s v="Feature Review | S | 00080 - Review of Add status: draft, published, archived, invisible "/>
    <n v="385695"/>
    <n v="386083"/>
    <n v="391390"/>
    <s v="Plan"/>
    <x v="3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0.16666666666666666"/>
    <n v="2.1276595744680851E-2"/>
    <n v="1"/>
    <n v="2.1276595744680851"/>
    <x v="0"/>
    <s v="0.Done"/>
    <x v="2"/>
    <s v="0.Done &gt; Feature Review | S | 00080 - Review of Add status: draft, published, archived, invisible 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6"/>
    <s v="Done"/>
    <s v="GOOGLE-79"/>
    <s v="NullPointer Exception after login in "/>
    <s v="S | 00079 - NullPointer Exception after login in "/>
    <s v="Alpha Bug | S | 00079 - NullPointer Exception after login in "/>
    <n v="386047"/>
    <n v="386106"/>
    <n v="391122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s v="1.QAing"/>
    <x v="2"/>
    <s v="0.Done &gt; Alpha Bug | S | 00079 - NullPointer Exception after login in 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0"/>
    <s v="Done"/>
    <s v="GOOGLE-78"/>
    <s v="Tests within Google Environment"/>
    <s v="S | 00078 - Tests within Google Environment"/>
    <s v="Alpha Test | S | 00078 - Tests within Google Environment"/>
    <n v="386048"/>
    <n v="386109"/>
    <n v="391115"/>
    <s v="Plan"/>
    <x v="3"/>
    <n v="1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3"/>
    <n v="0"/>
    <n v="5.8823529411764705E-2"/>
    <n v="4.3478260869565216E-2"/>
    <n v="1"/>
    <n v="2.1276595744680851"/>
    <x v="0"/>
    <s v="0.Done"/>
    <x v="2"/>
    <s v="0.Done &gt; Alpha Test | S | 00078 - Tests within Google Environment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77"/>
    <s v="Create module to create mock sites"/>
    <s v="S | 00077 - Create module to create mock sites"/>
    <s v="Backend Development | S | 00077 - Create module to create mock sites"/>
    <n v="385695"/>
    <n v="386740"/>
    <n v="390944"/>
    <s v="Plan"/>
    <x v="3"/>
    <n v="39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9.5"/>
    <n v="0"/>
    <n v="7.6923076923076927E-2"/>
    <n v="2.1276595744680851E-2"/>
    <n v="1"/>
    <n v="8.5106382978723403"/>
    <x v="0"/>
    <s v="0.Done"/>
    <x v="2"/>
    <s v="0.Done &gt; Backend Development | S | 00077 - Create module to create mock sites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0"/>
    <s v="Done"/>
    <s v="GOOGLE-76"/>
    <s v="Alpha for Add status: draft, published, archived, invisible "/>
    <s v="S | 00076 - Alpha for Add status: draft, published, archived, invisible "/>
    <s v="Alpha Test | S | 00076 - Alpha for Add status: draft, published, archived, invisible "/>
    <n v="385695"/>
    <n v="386083"/>
    <n v="390902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6666666666666666"/>
    <n v="2.1276595744680851E-2"/>
    <n v="1"/>
    <n v="2.1276595744680851"/>
    <x v="0"/>
    <s v="0.Done"/>
    <x v="2"/>
    <s v="0.Done &gt; Alpha Test | S | 00076 - Alpha for Add status: draft, published, archived, invisible 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5"/>
    <s v="Done"/>
    <s v="GOOGLE-75"/>
    <s v="Implement Group Version"/>
    <s v="M | 00075 - Implement Group Version"/>
    <s v="Backend Development | M | 00075 - Implement Group Version"/>
    <n v="385695"/>
    <n v="386061"/>
    <n v="390901"/>
    <s v="Plan"/>
    <x v="3"/>
    <n v="32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2"/>
    <n v="0"/>
    <n v="0.1111111111111111"/>
    <n v="2.1276595744680851E-2"/>
    <n v="1"/>
    <n v="10.638297872340425"/>
    <x v="0"/>
    <s v="0.Done"/>
    <x v="2"/>
    <s v="0.Done &gt; Backend Development | M | 00075 - Implement Group Version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2"/>
    <s v="Queued for Review"/>
    <s v="GOOGLE-74"/>
    <s v="Review of Setup Dev Infrasctructure"/>
    <s v="00074 - Review of Setup Dev Infrasctructure"/>
    <s v="Feature Review | 00074 - Review of Setup Dev Infrasctructure"/>
    <n v="386049"/>
    <n v="386782"/>
    <n v="390900"/>
    <s v="Plan"/>
    <x v="3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.1"/>
    <n v="1"/>
    <n v="0"/>
    <x v="0"/>
    <e v="#N/A"/>
    <x v="1"/>
    <e v="#N/A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3"/>
    <s v="Doing"/>
    <s v="GOOGLE-73"/>
    <s v="Implement Theme POC"/>
    <s v="L | 00073 - Implement Theme POC"/>
    <s v="Frontend Development | L | 00073 - Implement Theme POC"/>
    <n v="390892"/>
    <n v="390893"/>
    <n v="390896"/>
    <s v="Plan"/>
    <x v="2"/>
    <n v="43.25"/>
    <n v="0"/>
    <n v="0"/>
    <n v="0"/>
    <s v="L"/>
    <s v="SUBTASK PLAN"/>
    <n v="9.5744680851063837"/>
    <n v="11.48936170212766"/>
    <n v="9.5744680851063837"/>
    <n v="11.48936170212766"/>
    <n v="0"/>
    <n v="9.5744680851063837"/>
    <n v="0"/>
    <n v="0"/>
    <n v="0"/>
    <n v="43.25"/>
    <n v="0.14285714285714285"/>
    <n v="0.14285714285714285"/>
    <n v="1"/>
    <n v="0"/>
    <x v="0"/>
    <s v="7.Doing"/>
    <x v="0"/>
    <s v="3.Doing &gt; Frontend Development | L | 00073 - Implement Theme POC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7"/>
    <s v="Doing"/>
    <s v="GOOGLE-72"/>
    <s v="Discuss UI Architecture"/>
    <s v="M | 00072 - Discuss UI Architecture"/>
    <s v="Tech Planning | M | 00072 - Discuss UI Architecture"/>
    <n v="390892"/>
    <n v="390893"/>
    <n v="390895"/>
    <s v="Plan"/>
    <x v="2"/>
    <n v="8"/>
    <n v="0"/>
    <n v="0"/>
    <n v="0"/>
    <s v="M"/>
    <s v="SUBTASK PLAN"/>
    <n v="4.2553191489361701"/>
    <n v="5.1063829787234036"/>
    <n v="4.2553191489361701"/>
    <n v="5.1063829787234036"/>
    <n v="0"/>
    <n v="4.2553191489361701"/>
    <n v="0"/>
    <n v="0"/>
    <n v="0"/>
    <n v="8"/>
    <n v="0.14285714285714285"/>
    <n v="0.14285714285714285"/>
    <n v="1"/>
    <n v="0"/>
    <x v="0"/>
    <s v="7.Doing"/>
    <x v="0"/>
    <s v="3.Doing &gt; Tech Planning | M | 00072 - Discuss UI Architecture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8"/>
    <s v="Doing"/>
    <s v="GOOGLE-71"/>
    <s v="Discuss UX"/>
    <s v="S | 00071 - Discuss UX"/>
    <s v="Feature Planning | S | 00071 - Discuss UX"/>
    <n v="390892"/>
    <n v="390893"/>
    <n v="390894"/>
    <s v="Plan"/>
    <x v="2"/>
    <n v="4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4"/>
    <n v="0.14285714285714285"/>
    <n v="0.14285714285714285"/>
    <n v="1"/>
    <n v="0"/>
    <x v="0"/>
    <s v="7.Doing"/>
    <x v="0"/>
    <s v="3.Doing &gt; Feature Planning | S | 00071 - Discuss UX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3"/>
    <s v="Done"/>
    <s v="GOOGLE-68"/>
    <s v="Try running Google API against sample public service (ex: Calendar)"/>
    <s v="S | 00068 - Try running Google API against sample public service (ex: Calendar)"/>
    <s v="Frontend Development | S | 00068 - Try running Google API against sample public service (ex: Calendar)"/>
    <n v="386048"/>
    <n v="386109"/>
    <n v="390522"/>
    <s v="Plan"/>
    <x v="3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5.8823529411764705E-2"/>
    <n v="4.3478260869565216E-2"/>
    <n v="1"/>
    <n v="4.2553191489361701"/>
    <x v="0"/>
    <s v="0.Done"/>
    <x v="2"/>
    <s v="0.Done &gt; Frontend Development | S | 00068 - Try running Google API against sample public service (ex: Calendar)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3"/>
    <s v="Done"/>
    <s v="GOOGLE-67"/>
    <s v="Error treatment"/>
    <s v="S | 00067 - Error treatment"/>
    <s v="Frontend Development | S | 00067 - Error treatment"/>
    <n v="386048"/>
    <n v="386109"/>
    <n v="390345"/>
    <s v="Plan"/>
    <x v="3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5.8823529411764705E-2"/>
    <n v="4.3478260869565216E-2"/>
    <n v="1"/>
    <n v="4.2553191489361701"/>
    <x v="0"/>
    <s v="0.Done"/>
    <x v="2"/>
    <s v="0.Done &gt; Frontend Development | S | 00067 - Error treatment"/>
    <n v="0"/>
    <n v="0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5"/>
    <s v="Done"/>
    <s v="GOOGLE-64"/>
    <s v="Implement Celsus sync job"/>
    <s v="M | 00064 - Implement Celsus sync job"/>
    <s v="Backend Development | M | 00064 - Implement Celsus sync job"/>
    <n v="385695"/>
    <n v="389416"/>
    <n v="389625"/>
    <s v="Plan"/>
    <x v="3"/>
    <n v="0"/>
    <n v="0"/>
    <n v="0"/>
    <n v="4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2.1276595744680851E-2"/>
    <n v="1"/>
    <n v="10.638297872340425"/>
    <x v="0"/>
    <s v="4.To Feature Review"/>
    <x v="2"/>
    <s v="0.Done &gt; Backend Development | M | 00064 - Implement Celsus sync job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4"/>
    <s v="Done"/>
    <s v="GOOGLE-63"/>
    <s v="Set up Liferay CI"/>
    <s v="M | 00063 - Set up Liferay CI"/>
    <s v="Sub-Task | M | 00063 - Set up Liferay CI"/>
    <n v="386049"/>
    <n v="386782"/>
    <n v="389619"/>
    <s v="Plan"/>
    <x v="3"/>
    <n v="8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8"/>
    <n v="0"/>
    <n v="0.16666666666666666"/>
    <n v="0.1"/>
    <n v="1"/>
    <n v="8.5106382978723403"/>
    <x v="0"/>
    <e v="#N/A"/>
    <x v="2"/>
    <s v="0.Done &gt; Sub-Task | M | 00063 - Set up Liferay CI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4"/>
    <s v="Done"/>
    <s v="GOOGLE-62"/>
    <s v="Set up search server for Liferay Dev"/>
    <s v="S | 00062 - Set up search server for Liferay Dev"/>
    <s v="Sub-Task | S | 00062 - Set up search server for Liferay Dev"/>
    <n v="386049"/>
    <n v="386782"/>
    <n v="389618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16666666666666666"/>
    <n v="0.1"/>
    <n v="1"/>
    <n v="4.2553191489361701"/>
    <x v="0"/>
    <e v="#N/A"/>
    <x v="2"/>
    <s v="0.Done &gt; Sub-Task | S | 00062 - Set up search server for Liferay Dev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3"/>
    <s v="Cancelled"/>
    <s v="GOOGLE-61"/>
    <s v="Get open ID Connect Token from server"/>
    <s v="S | 00061 - Get open ID Connect Token from server"/>
    <s v="Frontend Development | S | 00061 - Get open ID Connect Token from server"/>
    <n v="386048"/>
    <n v="386109"/>
    <n v="389613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4.3478260869565216E-2"/>
    <n v="1"/>
    <n v="0"/>
    <x v="0"/>
    <s v="0.Done"/>
    <x v="3"/>
    <s v="0.Cancelled &gt; Frontend Development | S | 00061 - Get open ID Connect Token from server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4"/>
    <s v="Doing"/>
    <s v="GOOGLE-60"/>
    <s v="Update OIDC modules to latest from master"/>
    <s v="XS | 00060 - Update OIDC modules to latest from master"/>
    <s v="Sub-Task | XS | 00060 - Update OIDC modules to latest from master"/>
    <n v="386047"/>
    <n v="386106"/>
    <n v="389609"/>
    <s v="Plan"/>
    <x v="2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7.6923076923076927E-2"/>
    <n v="7.6923076923076927E-2"/>
    <n v="1"/>
    <n v="0"/>
    <x v="0"/>
    <s v="1.QAing"/>
    <x v="0"/>
    <s v="3.Doing &gt; Sub-Task | XS | 00060 - Update OIDC modules to latest from master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3"/>
    <s v="Done"/>
    <s v="GOOGLE-59"/>
    <s v="Send collected user information to Google LMS"/>
    <s v="M | 00059 - Send collected user information to Google LMS"/>
    <s v="Frontend Development | M | 00059 - Send collected user information to Google LMS"/>
    <n v="386048"/>
    <n v="386109"/>
    <n v="389565"/>
    <s v="Plan"/>
    <x v="3"/>
    <n v="22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2.5"/>
    <n v="0"/>
    <n v="5.8823529411764705E-2"/>
    <n v="4.3478260869565216E-2"/>
    <n v="1"/>
    <n v="5.3191489361702127"/>
    <x v="0"/>
    <s v="0.Done"/>
    <x v="2"/>
    <s v="0.Done &gt; Frontend Development | M | 00059 - Send collected user information to Google LMS"/>
    <n v="0"/>
    <n v="0"/>
  </r>
  <r>
    <x v="1"/>
    <s v="Demand"/>
    <s v="Doing"/>
    <s v="GOOGLE-5"/>
    <s v="System Architecture"/>
    <x v="11"/>
    <s v="Task"/>
    <s v="Feature Reviewing"/>
    <s v="GOOGLE-20"/>
    <s v="Create Google Local Environment"/>
    <s v="00020 - Create Google Local Environment"/>
    <x v="30"/>
    <x v="4"/>
    <s v="Cancelled"/>
    <s v="GOOGLE-58"/>
    <s v="Set up Oracle database in Google local environment"/>
    <s v="S | 00058 - Set up Oracle database in Google local environment"/>
    <s v="Sub-Task | S | 00058 - Set up Oracle database in Google local environment"/>
    <n v="386049"/>
    <n v="386104"/>
    <n v="389420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0"/>
    <x v="0"/>
    <s v="3.Feature Reviewing"/>
    <x v="3"/>
    <s v="0.Cancelled &gt; Sub-Task | S | 00058 - Set up Oracle database in Google local environment"/>
    <n v="0"/>
    <n v="0"/>
  </r>
  <r>
    <x v="1"/>
    <s v="Demand"/>
    <s v="Doing"/>
    <s v="GOOGLE-5"/>
    <s v="System Architecture"/>
    <x v="11"/>
    <s v="Task"/>
    <s v="Feature Reviewing"/>
    <s v="GOOGLE-20"/>
    <s v="Create Google Local Environment"/>
    <s v="00020 - Create Google Local Environment"/>
    <x v="30"/>
    <x v="4"/>
    <s v="Cancelled"/>
    <s v="GOOGLE-57"/>
    <s v="Set up Jenkins in Google local environment"/>
    <s v="S | 00057 - Set up Jenkins in Google local environment"/>
    <s v="Sub-Task | S | 00057 - Set up Jenkins in Google local environment"/>
    <n v="386049"/>
    <n v="386104"/>
    <n v="389418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0"/>
    <x v="0"/>
    <s v="3.Feature Reviewing"/>
    <x v="3"/>
    <s v="0.Cancelled &gt; Sub-Task | S | 00057 - Set up Jenkins in Google local environment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Done"/>
    <s v="GOOGLE-54"/>
    <s v="Add Alternative ID to Celsus learning record API"/>
    <s v="S | 00054 - Add Alternative ID to Celsus learning record API"/>
    <s v="Backend Development | S | 00054 - Add Alternative ID to Celsus learning record API"/>
    <n v="386048"/>
    <n v="386109"/>
    <n v="389408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8.5106382978723403"/>
    <x v="0"/>
    <s v="0.Done"/>
    <x v="2"/>
    <s v="0.Done &gt; Backend Development | S | 00054 - Add Alternative ID to Celsus learning record API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53"/>
    <s v="Add property definition for Liferay version number in Celsus"/>
    <s v="XS | 00053 - Add property definition for Liferay version number in Celsus"/>
    <s v="Backend Development | XS | 00053 - Add property definition for Liferay version number in Celsus"/>
    <n v="385695"/>
    <n v="386740"/>
    <n v="389407"/>
    <s v="Plan"/>
    <x v="3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2.1276595744680851E-2"/>
    <n v="1"/>
    <n v="2.1276595744680851"/>
    <x v="0"/>
    <s v="0.Done"/>
    <x v="2"/>
    <s v="0.Done &gt; Backend Development | XS | 00053 - Add property definition for Liferay version number in Celsus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5"/>
    <s v="Done"/>
    <s v="GOOGLE-52"/>
    <s v="Add logic to redirect unauthenticated users to login"/>
    <s v="S | 00052 - Add logic to redirect unauthenticated users to login"/>
    <s v="Backend Development | S | 00052 - Add logic to redirect unauthenticated users to login"/>
    <n v="386047"/>
    <n v="386106"/>
    <n v="389355"/>
    <s v="Plan"/>
    <x v="3"/>
    <n v="2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3"/>
    <n v="0"/>
    <n v="7.6923076923076927E-2"/>
    <n v="7.6923076923076927E-2"/>
    <n v="1"/>
    <n v="8.5106382978723403"/>
    <x v="0"/>
    <s v="1.QAing"/>
    <x v="2"/>
    <s v="0.Done &gt; Backend Development | S | 00052 - Add logic to redirect unauthenticated users to login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Done"/>
    <s v="GOOGLE-51"/>
    <s v="Add &quot;Liferay&quot; to Celsus source system database"/>
    <s v="XS | 00051 - Add &quot;Liferay&quot; to Celsus source system database"/>
    <s v="Backend Development | XS | 00051 - Add &quot;Liferay&quot; to Celsus source system database"/>
    <n v="386048"/>
    <n v="386109"/>
    <n v="389325"/>
    <s v="Plan"/>
    <x v="3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2.1276595744680851"/>
    <x v="0"/>
    <s v="0.Done"/>
    <x v="2"/>
    <s v="0.Done &gt; Backend Development | XS | 00051 - Add &quot;Liferay&quot; to Celsus source system database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5"/>
    <s v="Done"/>
    <s v="GOOGLE-49"/>
    <s v="Create module to auto-load users"/>
    <s v="S | 00049 - Create module to auto-load users"/>
    <s v="Backend Development | S | 00049 - Create module to auto-load users"/>
    <n v="386049"/>
    <n v="386782"/>
    <n v="389202"/>
    <s v="Plan"/>
    <x v="3"/>
    <n v="6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5"/>
    <n v="0"/>
    <n v="0.16666666666666666"/>
    <n v="0.1"/>
    <n v="1"/>
    <n v="8.5106382978723403"/>
    <x v="0"/>
    <e v="#N/A"/>
    <x v="2"/>
    <s v="0.Done &gt; Backend Development | S | 00049 - Create module to auto-load users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4"/>
    <s v="Done"/>
    <s v="GOOGLE-48"/>
    <s v="Set up Liferay Dev Portal server"/>
    <s v="S | 00048 - Set up Liferay Dev Portal server"/>
    <s v="Sub-Task | S | 00048 - Set up Liferay Dev Portal server"/>
    <n v="386049"/>
    <n v="386782"/>
    <n v="388587"/>
    <s v="Plan"/>
    <x v="3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0.16666666666666666"/>
    <n v="0.1"/>
    <n v="1"/>
    <n v="4.2553191489361701"/>
    <x v="0"/>
    <e v="#N/A"/>
    <x v="2"/>
    <s v="0.Done &gt; Sub-Task | S | 00048 - Set up Liferay Dev Portal server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3"/>
    <s v="Done"/>
    <s v="GOOGLE-47"/>
    <s v="Edit theme to be based on classic theme"/>
    <s v="S | 00047 - Edit theme to be based on classic theme"/>
    <s v="Frontend Development | S | 00047 - Edit theme to be based on classic theme"/>
    <n v="385925"/>
    <n v="386088"/>
    <n v="388576"/>
    <s v="Plan"/>
    <x v="3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14285714285714285"/>
    <n v="9.0909090909090912E-2"/>
    <n v="1"/>
    <n v="4.2553191489361701"/>
    <x v="0"/>
    <s v="0.Done"/>
    <x v="2"/>
    <s v="0.Done &gt; Frontend Development | S | 00047 - Edit theme to be based on classic theme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5"/>
    <s v="Done"/>
    <s v="GOOGLE-46"/>
    <s v="Add expiration date - Backend Dev"/>
    <s v="S | 00046 - Add expiration date - Backend Dev"/>
    <s v="Backend Development | S | 00046 - Add expiration date - Backend Dev"/>
    <n v="385695"/>
    <n v="386070"/>
    <n v="388542"/>
    <s v="Plan"/>
    <x v="3"/>
    <n v="1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2"/>
    <n v="0"/>
    <n v="0.14285714285714285"/>
    <n v="2.1276595744680851E-2"/>
    <n v="1"/>
    <n v="8.5106382978723403"/>
    <x v="0"/>
    <s v="7.Doing"/>
    <x v="2"/>
    <s v="0.Done &gt; Backend Development | S | 00046 - Add expiration date - Backend Dev"/>
    <n v="0"/>
    <n v="0"/>
  </r>
  <r>
    <x v="1"/>
    <s v="Demand"/>
    <s v="Doing"/>
    <s v="GOOGLE-5"/>
    <s v="System Architecture"/>
    <x v="11"/>
    <s v="Task"/>
    <s v="Queued for Review"/>
    <s v="GOOGLE-34"/>
    <s v="Setup Dev Infrasctructure"/>
    <s v="00034 - Setup Dev Infrasctructure"/>
    <x v="34"/>
    <x v="4"/>
    <s v="Done"/>
    <s v="GOOGLE-45"/>
    <s v="Set up Liferay Workspace"/>
    <s v="S | 00045 - Set up Liferay Workspace"/>
    <s v="Sub-Task | S | 00045 - Set up Liferay Workspace"/>
    <n v="386049"/>
    <n v="386782"/>
    <n v="388235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16666666666666666"/>
    <n v="0.1"/>
    <n v="1"/>
    <n v="4.2553191489361701"/>
    <x v="0"/>
    <e v="#N/A"/>
    <x v="2"/>
    <s v="0.Done &gt; Sub-Task | S | 00045 - Set up Liferay Workspace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4"/>
    <s v="Done"/>
    <s v="GOOGLE-44"/>
    <s v="OpenID Integration - Feature Planning"/>
    <s v="S | 00044 - OpenID Integration - Feature Planning"/>
    <s v="Sub-Task | S | 00044 - OpenID Integration - Feature Planning"/>
    <n v="386047"/>
    <n v="386106"/>
    <n v="387708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7.6923076923076927E-2"/>
    <n v="7.6923076923076927E-2"/>
    <n v="1"/>
    <n v="4.2553191489361701"/>
    <x v="0"/>
    <s v="1.QAing"/>
    <x v="2"/>
    <s v="0.Done &gt; Sub-Task | S | 00044 - OpenID Integration - Feature Planning"/>
    <n v="0"/>
    <n v="0"/>
  </r>
  <r>
    <x v="1"/>
    <s v="Demand"/>
    <s v="Doing"/>
    <s v="GOOGLE-2"/>
    <s v="User Activity Tracking"/>
    <x v="10"/>
    <s v="Feature"/>
    <s v="Done"/>
    <s v="GOOGLE-16"/>
    <s v="Capture learning events"/>
    <s v="00016 - Capture learning events"/>
    <x v="28"/>
    <x v="3"/>
    <s v="Done"/>
    <s v="GOOGLE-43"/>
    <s v="Calculate &quot;Action Status&quot;"/>
    <s v="S | 00043 - Calculate &quot;Action Status&quot;"/>
    <s v="Frontend Development | S | 00043 - Calculate &quot;Action Status&quot;"/>
    <n v="385925"/>
    <n v="386091"/>
    <n v="387548"/>
    <s v="Plan"/>
    <x v="3"/>
    <n v="13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3.5"/>
    <n v="0"/>
    <n v="0.25"/>
    <n v="9.0909090909090912E-2"/>
    <n v="1"/>
    <n v="4.2553191489361701"/>
    <x v="0"/>
    <s v="0.Done"/>
    <x v="2"/>
    <s v="0.Done &gt; Frontend Development | S | 00043 - Calculate &quot;Action Status&quot;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Cancelled"/>
    <s v="GOOGLE-42"/>
    <s v="Create a configurable OSGI property to obtein API endpoint"/>
    <s v="S | 00042 - Create a configurable OSGI property to obtein API endpoint"/>
    <s v="Backend Development | S | 00042 - Create a configurable OSGI property to obtein API endpoint"/>
    <n v="386048"/>
    <n v="386109"/>
    <n v="387125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0"/>
    <x v="0"/>
    <s v="0.Done"/>
    <x v="3"/>
    <s v="0.Cancelled &gt; Backend Development | S | 00042 - Create a configurable OSGI property to obtein API endpoint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Cancelled"/>
    <s v="GOOGLE-41"/>
    <s v="Create an scheduler to send information to LMS"/>
    <s v="S | 00041 - Create an scheduler to send information to LMS"/>
    <s v="Backend Development | S | 00041 - Create an scheduler to send information to LMS"/>
    <n v="386048"/>
    <n v="386109"/>
    <n v="387124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0"/>
    <x v="0"/>
    <s v="0.Done"/>
    <x v="3"/>
    <s v="0.Cancelled &gt; Backend Development | S | 00041 - Create an scheduler to send information to LMS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5"/>
    <s v="Cancelled"/>
    <s v="GOOGLE-40"/>
    <s v="Create a service builder to persist collected information"/>
    <s v="S | 00040 - Create a service builder to persist collected information"/>
    <s v="Backend Development | S | 00040 - Create a service builder to persist collected information"/>
    <n v="386048"/>
    <n v="386109"/>
    <n v="387123"/>
    <s v="Plan"/>
    <x v="3"/>
    <n v="1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3"/>
    <n v="0"/>
    <n v="5.8823529411764705E-2"/>
    <n v="4.3478260869565216E-2"/>
    <n v="1"/>
    <n v="0"/>
    <x v="0"/>
    <s v="0.Done"/>
    <x v="3"/>
    <s v="0.Cancelled &gt; Backend Development | S | 00040 - Create a service builder to persist collected information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7"/>
    <s v="Done"/>
    <s v="GOOGLE-39"/>
    <s v="Notify Google LMS of User activity - Tech Planning"/>
    <s v="S | 00039 - Notify Google LMS of User activity - Tech Planning"/>
    <s v="Tech Planning | S | 00039 - Notify Google LMS of User activity - Tech Planning"/>
    <n v="386048"/>
    <n v="386109"/>
    <n v="387119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5.8823529411764705E-2"/>
    <n v="4.3478260869565216E-2"/>
    <n v="1"/>
    <n v="2.1276595744680851"/>
    <x v="0"/>
    <s v="0.Done"/>
    <x v="2"/>
    <s v="0.Done &gt; Tech Planning | S | 00039 - Notify Google LMS of User activity - Tech Planning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4"/>
    <s v="Done"/>
    <s v="GOOGLE-38"/>
    <s v="Status - Feature Planning"/>
    <s v="S | 00038 - Status - Feature Planning"/>
    <s v="Sub-Task | S | 00038 - Status - Feature Planning"/>
    <n v="385695"/>
    <n v="386083"/>
    <n v="387101"/>
    <s v="Plan"/>
    <x v="3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16666666666666666"/>
    <n v="2.1276595744680851E-2"/>
    <n v="1"/>
    <n v="4.2553191489361701"/>
    <x v="0"/>
    <s v="0.Done"/>
    <x v="2"/>
    <s v="0.Done &gt; Sub-Task | S | 00038 - Status - Feature Planning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5"/>
    <s v="Done"/>
    <s v="GOOGLE-37"/>
    <s v="Add status to Site service"/>
    <s v="S | 00037 - Add status to Site service"/>
    <s v="Backend Development | S | 00037 - Add status to Site service"/>
    <n v="385695"/>
    <n v="386083"/>
    <n v="386829"/>
    <s v="Plan"/>
    <x v="3"/>
    <n v="2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5"/>
    <n v="0"/>
    <n v="0.16666666666666666"/>
    <n v="2.1276595744680851E-2"/>
    <n v="1"/>
    <n v="8.5106382978723403"/>
    <x v="0"/>
    <s v="0.Done"/>
    <x v="2"/>
    <s v="0.Done &gt; Backend Development | S | 00037 - Add status to Site service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36"/>
    <s v="Create mock service Enhanced Group API"/>
    <s v="S | 00036 - Create mock service Enhanced Group API"/>
    <s v="Backend Development | S | 00036 - Create mock service Enhanced Group API"/>
    <n v="385695"/>
    <n v="386740"/>
    <n v="386789"/>
    <s v="Plan"/>
    <x v="3"/>
    <n v="22.666666666666668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2.666666666666668"/>
    <n v="0"/>
    <n v="7.6923076923076927E-2"/>
    <n v="2.1276595744680851E-2"/>
    <n v="1"/>
    <n v="8.5106382978723403"/>
    <x v="0"/>
    <s v="0.Done"/>
    <x v="2"/>
    <s v="0.Done &gt; Backend Development | S | 00036 - Create mock service Enhanced Group API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8"/>
    <s v="Done"/>
    <s v="GOOGLE-35"/>
    <s v="Define REST API for Enhanced Group"/>
    <s v="S | 00035 - Define REST API for Enhanced Group"/>
    <s v="Feature Planning | S | 00035 - Define REST API for Enhanced Group"/>
    <n v="385695"/>
    <n v="386740"/>
    <n v="386788"/>
    <s v="Plan"/>
    <x v="3"/>
    <n v="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"/>
    <n v="0"/>
    <n v="7.6923076923076927E-2"/>
    <n v="2.1276595744680851E-2"/>
    <n v="1"/>
    <n v="2.1276595744680851"/>
    <x v="0"/>
    <s v="0.Done"/>
    <x v="2"/>
    <s v="0.Done &gt; Feature Planning | S | 00035 - Define REST API for Enhanced Group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5"/>
    <s v="Done"/>
    <s v="GOOGLE-32"/>
    <s v="Implement Session Expiration"/>
    <s v="M | 00032 - Implement Session Expiration"/>
    <s v="Backend Development | M | 00032 - Implement Session Expiration"/>
    <n v="386047"/>
    <n v="386106"/>
    <n v="386543"/>
    <s v="Plan"/>
    <x v="3"/>
    <n v="21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1"/>
    <n v="0"/>
    <n v="7.6923076923076927E-2"/>
    <n v="7.6923076923076927E-2"/>
    <n v="1"/>
    <n v="10.638297872340425"/>
    <x v="0"/>
    <s v="1.QAing"/>
    <x v="2"/>
    <s v="0.Done &gt; Backend Development | M | 00032 - Implement Session Expiration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5"/>
    <s v="Done"/>
    <s v="GOOGLE-31"/>
    <s v="Backport OpenId Connect implementation to DXP"/>
    <s v="S | 00031 - Backport OpenId Connect implementation to DXP"/>
    <s v="Backend Development | S | 00031 - Backport OpenId Connect implementation to DXP"/>
    <n v="386047"/>
    <n v="386106"/>
    <n v="386534"/>
    <s v="Plan"/>
    <x v="3"/>
    <n v="2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7.5"/>
    <n v="0"/>
    <n v="7.6923076923076927E-2"/>
    <n v="7.6923076923076927E-2"/>
    <n v="1"/>
    <n v="8.5106382978723403"/>
    <x v="0"/>
    <s v="1.QAing"/>
    <x v="2"/>
    <s v="0.Done &gt; Backend Development | S | 00031 - Backport OpenId Connect implementation to DXP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4"/>
    <s v="Done"/>
    <s v="GOOGLE-30"/>
    <s v="Research SCORM"/>
    <s v="M | 00030 - Research SCORM"/>
    <s v="Sub-Task | M | 00030 - Research SCORM"/>
    <n v="386048"/>
    <n v="386107"/>
    <n v="386454"/>
    <s v="Plan"/>
    <x v="2"/>
    <n v="12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2"/>
    <n v="0"/>
    <n v="0.16666666666666666"/>
    <n v="4.3478260869565216E-2"/>
    <n v="1"/>
    <n v="8.5106382978723403"/>
    <x v="0"/>
    <s v="7.Doing"/>
    <x v="2"/>
    <s v="0.Done &gt; Sub-Task | M | 00030 - Research SCORM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3"/>
    <s v="Done"/>
    <s v="GOOGLE-29"/>
    <s v="Capture user info - JS Skeleton for collection user information"/>
    <s v="M | 00029 - Capture user info - JS Skeleton for collection user information"/>
    <s v="Frontend Development | M | 00029 - Capture user info - JS Skeleton for collection user information"/>
    <n v="385925"/>
    <n v="386088"/>
    <n v="386183"/>
    <s v="Plan"/>
    <x v="3"/>
    <n v="12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2.5"/>
    <n v="0"/>
    <n v="0.14285714285714285"/>
    <n v="9.0909090909090912E-2"/>
    <n v="1"/>
    <n v="5.3191489361702127"/>
    <x v="0"/>
    <s v="0.Done"/>
    <x v="2"/>
    <s v="0.Done &gt; Frontend Development | M | 00029 - Capture user info - JS Skeleton for collection user information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7"/>
    <s v="Done"/>
    <s v="GOOGLE-28"/>
    <s v="Capture user info - Tech Planning"/>
    <s v="S | 00028 - Capture user info - Tech Planning"/>
    <s v="Tech Planning | S | 00028 - Capture user info - Tech Planning"/>
    <n v="385925"/>
    <n v="386088"/>
    <n v="386179"/>
    <s v="Plan"/>
    <x v="3"/>
    <n v="3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.5"/>
    <n v="0"/>
    <n v="0.14285714285714285"/>
    <n v="9.0909090909090912E-2"/>
    <n v="1"/>
    <n v="2.1276595744680851"/>
    <x v="0"/>
    <s v="0.Done"/>
    <x v="2"/>
    <s v="0.Done &gt; Tech Planning | S | 00028 - Capture user info - Tech Planning"/>
    <n v="0"/>
    <n v="0"/>
  </r>
  <r>
    <x v="1"/>
    <s v="Demand"/>
    <s v="Doing"/>
    <s v="GOOGLE-4"/>
    <s v="Google LMS Integration"/>
    <x v="7"/>
    <s v="Feature"/>
    <s v="Done"/>
    <s v="GOOGLE-25"/>
    <s v="Notify Google LMS of User activity"/>
    <s v="00025 - Notify Google LMS of User activity"/>
    <x v="31"/>
    <x v="8"/>
    <s v="Done"/>
    <s v="GOOGLE-26"/>
    <s v="Notify Google LMS of User activity - Feature Planning"/>
    <s v="S | 00026 - Notify Google LMS of User activity - Feature Planning"/>
    <s v="Feature Planning | S | 00026 - Notify Google LMS of User activity - Feature Planning"/>
    <n v="386048"/>
    <n v="386109"/>
    <n v="386111"/>
    <s v="Plan"/>
    <x v="3"/>
    <n v="1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0"/>
    <n v="0"/>
    <n v="5.8823529411764705E-2"/>
    <n v="4.3478260869565216E-2"/>
    <n v="1"/>
    <n v="2.1276595744680851"/>
    <x v="0"/>
    <s v="0.Done"/>
    <x v="2"/>
    <s v="0.Done &gt; Feature Planning | S | 00026 - Notify Google LMS of User activity - Feature Planning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8"/>
    <s v="Queued for Review"/>
    <s v="GOOGLE-24"/>
    <s v="Add SCORM support - Feature Planning"/>
    <s v="L | 00024 - Add SCORM support - Feature Planning"/>
    <s v="Feature Planning | L | 00024 - Add SCORM support - Feature Planning"/>
    <n v="386048"/>
    <n v="386107"/>
    <n v="386108"/>
    <s v="Plan"/>
    <x v="2"/>
    <n v="0"/>
    <n v="0"/>
    <n v="0"/>
    <n v="0"/>
    <s v="L"/>
    <s v="SUBTASK PLAN"/>
    <n v="8.5106382978723403"/>
    <n v="10.212765957446807"/>
    <n v="8.5106382978723403"/>
    <n v="10.212765957446807"/>
    <n v="0"/>
    <n v="8.5106382978723403"/>
    <n v="0"/>
    <n v="0"/>
    <n v="0"/>
    <n v="0"/>
    <n v="0.16666666666666666"/>
    <n v="4.3478260869565216E-2"/>
    <n v="1"/>
    <n v="0"/>
    <x v="0"/>
    <s v="7.Doing"/>
    <x v="1"/>
    <e v="#N/A"/>
    <n v="0"/>
    <n v="0"/>
  </r>
  <r>
    <x v="1"/>
    <s v="Demand"/>
    <s v="Doing"/>
    <s v="GOOGLE-2"/>
    <s v="User Activity Tracking"/>
    <x v="10"/>
    <s v="Feature"/>
    <s v="Done"/>
    <s v="GOOGLE-14"/>
    <s v="Capture user info"/>
    <s v="00014 - Capture user info"/>
    <x v="29"/>
    <x v="8"/>
    <s v="Done"/>
    <s v="GOOGLE-15"/>
    <s v="Capture user info - Feature Planning"/>
    <s v="S | 00015 - Capture user info - Feature Planning"/>
    <s v="Feature Planning | S | 00015 - Capture user info - Feature Planning"/>
    <n v="385925"/>
    <n v="386088"/>
    <n v="386089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0.14285714285714285"/>
    <n v="9.0909090909090912E-2"/>
    <n v="1"/>
    <n v="2.1276595744680851"/>
    <x v="0"/>
    <s v="0.Done"/>
    <x v="2"/>
    <s v="0.Done &gt; Feature Planning | S | 00015 - Capture user info - Feature Planning"/>
    <n v="0"/>
    <n v="0"/>
  </r>
  <r>
    <x v="1"/>
    <s v="Demand"/>
    <s v="Doing"/>
    <s v="GOOGLE-1"/>
    <s v="Enhanced Group Functionality (Site)"/>
    <x v="8"/>
    <s v="Feature"/>
    <s v="Done"/>
    <s v="GOOGLE-33"/>
    <s v="Enhanced Group REST Service"/>
    <s v="00033 - Enhanced Group REST Service"/>
    <x v="26"/>
    <x v="5"/>
    <s v="Done"/>
    <s v="GOOGLE-12"/>
    <s v="Integrate REST API with Liferay service layer"/>
    <s v="S | 00012 - Integrate REST API with Liferay service layer"/>
    <s v="Backend Development | S | 00012 - Integrate REST API with Liferay service layer"/>
    <n v="385695"/>
    <n v="386740"/>
    <n v="386085"/>
    <s v="Plan"/>
    <x v="3"/>
    <n v="1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5"/>
    <n v="0"/>
    <n v="7.6923076923076927E-2"/>
    <n v="2.1276595744680851E-2"/>
    <n v="1"/>
    <n v="8.5106382978723403"/>
    <x v="0"/>
    <s v="0.Done"/>
    <x v="2"/>
    <s v="0.Done &gt; Backend Development | S | 00012 - Integrate REST API with Liferay service layer"/>
    <n v="0"/>
    <n v="0"/>
  </r>
  <r>
    <x v="1"/>
    <s v="Demand"/>
    <s v="Doing"/>
    <s v="GOOGLE-1"/>
    <s v="Enhanced Group Functionality (Site)"/>
    <x v="8"/>
    <s v="Feature"/>
    <s v="Done"/>
    <s v="GOOGLE-10"/>
    <s v="Add status: draft, published, archived, invisible "/>
    <s v="00010 - Add status: draft, published, archived, invisible "/>
    <x v="33"/>
    <x v="7"/>
    <s v="Done"/>
    <s v="GOOGLE-11"/>
    <s v="Status - Tech Planning"/>
    <s v="S | 00011 - Status - Tech Planning"/>
    <s v="Tech Planning | S | 00011 - Status - Tech Planning"/>
    <n v="385695"/>
    <n v="386083"/>
    <n v="386084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0.16666666666666666"/>
    <n v="2.1276595744680851E-2"/>
    <n v="1"/>
    <n v="2.1276595744680851"/>
    <x v="0"/>
    <s v="0.Done"/>
    <x v="2"/>
    <s v="0.Done &gt; Tech Planning | S | 00011 - Status - Tech Planning"/>
    <n v="0"/>
    <n v="0"/>
  </r>
  <r>
    <x v="1"/>
    <s v="Demand"/>
    <s v="Doing"/>
    <s v="GOOGLE-1"/>
    <s v="Enhanced Group Functionality (Site)"/>
    <x v="8"/>
    <s v="Feature"/>
    <s v="Done"/>
    <s v="GOOGLE-6"/>
    <s v="Add version"/>
    <s v="00006 - Add version"/>
    <x v="32"/>
    <x v="8"/>
    <s v="Done"/>
    <s v="GOOGLE-9"/>
    <s v="Version - Feature Planning"/>
    <s v="S | 00009 - Version - Feature Planning"/>
    <s v="Feature Planning | S | 00009 - Version - Feature Planning"/>
    <n v="385695"/>
    <n v="386061"/>
    <n v="38607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s v="0.Done"/>
    <x v="2"/>
    <s v="0.Done &gt; Feature Planning | S | 00009 - Version - Feature Planning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8"/>
    <s v="Queued for Review"/>
    <s v="GOOGLE-8"/>
    <s v="Expiration Date - Feature Planning"/>
    <s v="S | 00008 - Expiration Date - Feature Planning"/>
    <s v="Feature Planning | S | 00008 - Expiration Date - Feature Planning"/>
    <n v="385695"/>
    <n v="386070"/>
    <n v="386072"/>
    <s v="Plan"/>
    <x v="2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s v="7.Doing"/>
    <x v="1"/>
    <e v="#N/A"/>
    <n v="0"/>
    <n v="0"/>
  </r>
  <r>
    <x v="2"/>
    <m/>
    <m/>
    <m/>
    <m/>
    <x v="1"/>
    <s v="Feature"/>
    <s v="Done"/>
    <s v="CEMEXWEB-664"/>
    <s v="Feature without assignee CEMEXWEB"/>
    <s v="00664 - Feature without assignee CEMEXWEB"/>
    <x v="36"/>
    <x v="1"/>
    <s v="Done"/>
    <s v="CEMEXWEB-668"/>
    <s v="QA for Feature without assignee CEMEXWEB"/>
    <s v="S | 00668 - QA for Feature without assignee CEMEXWEB"/>
    <s v="QA | S | 00668 - QA for Feature without assignee CEMEXWEB"/>
    <m/>
    <n v="396815"/>
    <n v="3970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68 - QA for Feature without assignee CEMEXWEB"/>
    <n v="0"/>
    <n v="0"/>
  </r>
  <r>
    <x v="2"/>
    <m/>
    <m/>
    <m/>
    <m/>
    <x v="1"/>
    <s v="Feature"/>
    <s v="Done"/>
    <s v="CEMEXWEB-664"/>
    <s v="Feature without assignee CEMEXWEB"/>
    <s v="00664 - Feature without assignee CEMEXWEB"/>
    <x v="36"/>
    <x v="2"/>
    <s v="Done"/>
    <s v="CEMEXWEB-667"/>
    <s v="Review of Feature without assignee CEMEXWEB"/>
    <s v="S | 00667 - Review of Feature without assignee CEMEXWEB"/>
    <s v="Feature Review | S | 00667 - Review of Feature without assignee CEMEXWEB"/>
    <m/>
    <n v="396815"/>
    <n v="3970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67 - Review of Feature without assignee CEMEXWEB"/>
    <n v="0"/>
    <n v="0"/>
  </r>
  <r>
    <x v="2"/>
    <m/>
    <m/>
    <m/>
    <m/>
    <x v="1"/>
    <s v="Feature"/>
    <s v="Done"/>
    <s v="CEMEXWEB-664"/>
    <s v="Feature without assignee CEMEXWEB"/>
    <s v="00664 - Feature without assignee CEMEXWEB"/>
    <x v="36"/>
    <x v="0"/>
    <s v="Done"/>
    <s v="CEMEXWEB-666"/>
    <s v="Alpha for Feature without assignee CEMEXWEB"/>
    <s v="S | 00666 - Alpha for Feature without assignee CEMEXWEB"/>
    <s v="Alpha Test | S | 00666 - Alpha for Feature without assignee CEMEXWEB"/>
    <m/>
    <n v="396815"/>
    <n v="3970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666 - Alpha for Feature without assignee CEMEXWEB"/>
    <n v="0"/>
    <n v="0"/>
  </r>
  <r>
    <x v="2"/>
    <m/>
    <m/>
    <m/>
    <m/>
    <x v="1"/>
    <s v="Task"/>
    <s v="Done"/>
    <s v="CEMEXWEB-662"/>
    <s v="Block Googlebot from doing a search "/>
    <s v="00662 - Block Googlebot from doing a search "/>
    <x v="37"/>
    <x v="2"/>
    <s v="Done"/>
    <s v="CEMEXWEB-663"/>
    <s v="Review of Block Googlebot from doing a search "/>
    <s v="S | 00663 - Review of Block Googlebot from doing a search "/>
    <s v="Feature Review | S | 00663 - Review of Block Googlebot from doing a search "/>
    <m/>
    <n v="394884"/>
    <n v="3948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663 - Review of Block Googlebot from doing a search "/>
    <n v="0"/>
    <n v="0"/>
  </r>
  <r>
    <x v="2"/>
    <m/>
    <m/>
    <m/>
    <m/>
    <x v="1"/>
    <s v="Bug"/>
    <s v="Deferred"/>
    <s v="CEMEXWEB-647"/>
    <s v="Page visual layout broken after interactions"/>
    <s v="00647 - Page visual layout broken after interactions"/>
    <x v="38"/>
    <x v="3"/>
    <s v="Deferred"/>
    <s v="CEMEXWEB-657"/>
    <s v="Development for - Page visual layout broken after interactions"/>
    <s v="S | 00657 - Development for - Page visual layout broken after interactions"/>
    <s v="Frontend Development | S | 00657 - Development for - Page visual layout broken after interactions"/>
    <m/>
    <n v="391998"/>
    <n v="392453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e v="#N/A"/>
    <x v="1"/>
    <e v="#N/A"/>
    <n v="4.2553191489361701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6"/>
    <s v="Refactor the existing web content structure/templates"/>
    <s v="S | 00656 - Refactor the existing web content structure/templates"/>
    <s v="Sub-Task | S | 00656 - Refactor the existing web content structure/templates"/>
    <n v="390304"/>
    <n v="392141"/>
    <n v="392326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5"/>
    <s v="Add credentials web content to bottom of page"/>
    <s v="S | 00655 - Add credentials web content to bottom of page"/>
    <s v="Sub-Task | S | 00655 - Add credentials web content to bottom of page"/>
    <n v="390304"/>
    <n v="392141"/>
    <n v="392325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4"/>
    <s v="Add each section web content(or parent depending on the refactor) to page"/>
    <s v="S | 00654 - Add each section web content(or parent depending on the refactor) to page"/>
    <s v="Sub-Task | S | 00654 - Add each section web content(or parent depending on the refactor) to page"/>
    <n v="390304"/>
    <n v="392141"/>
    <n v="392324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3"/>
    <s v="Create a web content for each section within the collapsable content"/>
    <s v="S | 00653 - Create a web content for each section within the collapsable content"/>
    <s v="Sub-Task | S | 00653 - Create a web content for each section within the collapsable content"/>
    <n v="390304"/>
    <n v="392141"/>
    <n v="392323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2"/>
    <s v="Add banner image web content to overview page"/>
    <s v="S | 00652 - Add banner image web content to overview page"/>
    <s v="Sub-Task | S | 00652 - Add banner image web content to overview page"/>
    <n v="390304"/>
    <n v="392141"/>
    <n v="392322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1"/>
    <s v="Create/Modify web content for banner image"/>
    <s v="S | 00651 - Create/Modify web content for banner image"/>
    <s v="Sub-Task | S | 00651 - Create/Modify web content for banner image"/>
    <n v="390304"/>
    <n v="392141"/>
    <n v="392321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s v="Demand"/>
    <s v="Deferred"/>
    <s v="CEMEXWEB-633"/>
    <s v="Sustainability - Overview"/>
    <x v="13"/>
    <s v="Feature"/>
    <s v="Deferred"/>
    <s v="CEMEXWEB-649"/>
    <s v="Sustainability &gt; Overview"/>
    <s v="00649 - Sustainability &gt; Overview"/>
    <x v="39"/>
    <x v="4"/>
    <s v="Deferred"/>
    <s v="CEMEXWEB-650"/>
    <s v="Create/replace page for sustainability-&gt;overview"/>
    <s v="S | 00650 - Create/replace page for sustainability-&gt;overview"/>
    <s v="Sub-Task | S | 00650 - Create/replace page for sustainability-&gt;overview"/>
    <n v="390304"/>
    <n v="392141"/>
    <n v="392320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e v="#N/A"/>
    <x v="1"/>
    <e v="#N/A"/>
    <n v="0"/>
    <n v="0"/>
  </r>
  <r>
    <x v="2"/>
    <m/>
    <m/>
    <m/>
    <m/>
    <x v="1"/>
    <s v="Task"/>
    <s v="Doing"/>
    <s v="CEMEXWEB-637"/>
    <s v="Apply and verify fix for CEMEX-13"/>
    <s v="00637 - Apply and verify fix for CEMEX-13"/>
    <x v="40"/>
    <x v="2"/>
    <s v="Queued for Review"/>
    <s v="CEMEXWEB-646"/>
    <s v="Review of Apply and verify fix for CEMEX-13"/>
    <s v="S | 00646 - Review of Apply and verify fix for CEMEX-13"/>
    <s v="Feature Review | S | 00646 - Review of Apply and verify fix for CEMEX-13"/>
    <m/>
    <n v="390655"/>
    <n v="39191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1"/>
    <n v="0"/>
    <n v="1"/>
    <n v="0"/>
    <x v="1"/>
    <s v="7.Doing"/>
    <x v="1"/>
    <e v="#N/A"/>
    <n v="0"/>
    <n v="0"/>
  </r>
  <r>
    <x v="2"/>
    <m/>
    <m/>
    <m/>
    <m/>
    <x v="1"/>
    <s v="Task"/>
    <s v="Done"/>
    <s v="CEMEXWEB-644"/>
    <s v="Allow HTTP between qa-staging and qa-live to test remote staging"/>
    <s v="00644 - Allow HTTP between qa-staging and qa-live to test remote staging"/>
    <x v="41"/>
    <x v="2"/>
    <s v="Done"/>
    <s v="CEMEXWEB-645"/>
    <s v="Review of Allow HTTP between qa-staging and qa-live to test remote staging"/>
    <s v="00645 - Review of Allow HTTP between qa-staging and qa-live to test remote staging"/>
    <s v="Feature Review | 00645 - Review of Allow HTTP between qa-staging and qa-live to test remote staging"/>
    <m/>
    <n v="391206"/>
    <n v="3912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45 - Review of Allow HTTP between qa-staging and qa-live to test remote staging"/>
    <n v="0"/>
    <n v="0"/>
  </r>
  <r>
    <x v="2"/>
    <m/>
    <m/>
    <m/>
    <m/>
    <x v="1"/>
    <s v="Bug"/>
    <s v="Deferred"/>
    <s v="CEMEXWEB-635"/>
    <s v="Emails from production server are not being received"/>
    <s v="00635 - Emails from production server are not being received"/>
    <x v="42"/>
    <x v="4"/>
    <s v="Done"/>
    <s v="CEMEXWEB-643"/>
    <s v="Test email &quot;group&quot; with multiple emails"/>
    <s v="S | 00643 - Test email &quot;group&quot; with multiple emails"/>
    <s v="Sub-Task | S | 00643 - Test email &quot;group&quot; with multiple emails"/>
    <m/>
    <n v="390553"/>
    <n v="391113"/>
    <s v="Plan"/>
    <x v="0"/>
    <n v="0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.5"/>
    <n v="0"/>
    <n v="0.5"/>
    <n v="0"/>
    <n v="1"/>
    <n v="4.2553191489361701"/>
    <x v="1"/>
    <e v="#N/A"/>
    <x v="2"/>
    <s v="0.Done &gt; Sub-Task | S | 00643 - Test email &quot;group&quot; with multiple emails"/>
    <n v="4.2553191489361701"/>
    <n v="0.5"/>
  </r>
  <r>
    <x v="2"/>
    <m/>
    <m/>
    <m/>
    <m/>
    <x v="1"/>
    <s v="Bug"/>
    <s v="Deferred"/>
    <s v="CEMEXWEB-635"/>
    <s v="Emails from production server are not being received"/>
    <s v="00635 - Emails from production server are not being received"/>
    <x v="42"/>
    <x v="4"/>
    <s v="Done"/>
    <s v="CEMEXWEB-642"/>
    <s v="Verify that form emails work with a single email in the group"/>
    <s v="S | 00642 - Verify that form emails work with a single email in the group"/>
    <s v="Sub-Task | S | 00642 - Verify that form emails work with a single email in the group"/>
    <m/>
    <n v="390553"/>
    <n v="391112"/>
    <s v="Plan"/>
    <x v="0"/>
    <n v="0.5166666666666667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.51666666666666672"/>
    <n v="0"/>
    <n v="0.5"/>
    <n v="0"/>
    <n v="1"/>
    <n v="4.2553191489361701"/>
    <x v="1"/>
    <e v="#N/A"/>
    <x v="2"/>
    <s v="0.Done &gt; Sub-Task | S | 00642 - Verify that form emails work with a single email in the group"/>
    <n v="4.2553191489361701"/>
    <n v="0.51666666666666672"/>
  </r>
  <r>
    <x v="2"/>
    <m/>
    <m/>
    <m/>
    <m/>
    <x v="1"/>
    <s v="Task"/>
    <s v="Done"/>
    <s v="CEMEXWEB-597"/>
    <s v="Use script to discover which web contents need to be fixed for ghost image issue"/>
    <s v="00597 - Use script to discover which web contents need to be fixed for ghost image issue"/>
    <x v="43"/>
    <x v="2"/>
    <s v="Done"/>
    <s v="CEMEXWEB-636"/>
    <s v="Review of Use script to discover which web contents need to be fixed for ghost image issue"/>
    <s v="00636 - Review of Use script to discover which web contents need to be fixed for ghost image issue"/>
    <s v="Feature Review | 00636 - Review of Use script to discover which web contents need to be fixed for ghost image issue"/>
    <m/>
    <n v="387652"/>
    <n v="3905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36 - Review of Use script to discover which web contents need to be fixed for ghost image issue"/>
    <n v="0"/>
    <n v="0"/>
  </r>
  <r>
    <x v="2"/>
    <m/>
    <m/>
    <m/>
    <m/>
    <x v="1"/>
    <s v="Task"/>
    <s v="Done"/>
    <s v="CEMEXWEB-632"/>
    <s v="Build new QA environment."/>
    <s v="00632 - Build new QA environment."/>
    <x v="44"/>
    <x v="2"/>
    <s v="Done"/>
    <s v="CEMEXWEB-634"/>
    <s v="Review of Build new QA environment."/>
    <s v="00634 - Review of Build new QA environment."/>
    <s v="Feature Review | 00634 - Review of Build new QA environment."/>
    <m/>
    <n v="390029"/>
    <n v="3905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34 - Review of Build new QA environment."/>
    <n v="0"/>
    <n v="0"/>
  </r>
  <r>
    <x v="2"/>
    <m/>
    <m/>
    <m/>
    <m/>
    <x v="1"/>
    <s v="Task"/>
    <s v="Done"/>
    <s v="CEMEXWEB-566"/>
    <s v="Configure workspace build to use NPM cache outside of the workspace"/>
    <s v="00566 - Configure workspace build to use NPM cache outside of the workspace"/>
    <x v="45"/>
    <x v="2"/>
    <s v="Done"/>
    <s v="CEMEXWEB-629"/>
    <s v="Review of Configure workspace build to use NPM cache outside of the workspace"/>
    <s v="00629 - Review of Configure workspace build to use NPM cache outside of the workspace"/>
    <s v="Feature Review | 00629 - Review of Configure workspace build to use NPM cache outside of the workspace"/>
    <m/>
    <n v="381022"/>
    <n v="3899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9 - Review of Configure workspace build to use NPM cache outside of the workspace"/>
    <n v="0"/>
    <n v="0"/>
  </r>
  <r>
    <x v="2"/>
    <m/>
    <m/>
    <m/>
    <m/>
    <x v="1"/>
    <s v="Task"/>
    <s v="Done"/>
    <s v="CEMEXWEB-549"/>
    <s v="Make sure cemex.com redirects to www.cemex.com"/>
    <s v="00549 - Make sure cemex.com redirects to www.cemex.com"/>
    <x v="46"/>
    <x v="2"/>
    <s v="Done"/>
    <s v="CEMEXWEB-628"/>
    <s v="Review of Make sure cemex.com redirects to www.cemex.com"/>
    <s v="00628 - Review of Make sure cemex.com redirects to www.cemex.com"/>
    <s v="Feature Review | 00628 - Review of Make sure cemex.com redirects to www.cemex.com"/>
    <m/>
    <n v="379393"/>
    <n v="38976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8 - Review of Make sure cemex.com redirects to www.cemex.com"/>
    <n v="0"/>
    <n v="0"/>
  </r>
  <r>
    <x v="2"/>
    <m/>
    <m/>
    <m/>
    <m/>
    <x v="1"/>
    <s v="Task"/>
    <s v="Done"/>
    <s v="CEMEXWEB-169"/>
    <s v="Disable public access to the QA environment"/>
    <s v="00169 - Disable public access to the QA environment"/>
    <x v="47"/>
    <x v="2"/>
    <s v="Done"/>
    <s v="CEMEXWEB-627"/>
    <s v="Review of Disable public access to the QA environment"/>
    <s v="00627 - Review of Disable public access to the QA environment"/>
    <s v="Feature Review | 00627 - Review of Disable public access to the QA environment"/>
    <m/>
    <n v="368348"/>
    <n v="3897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7 - Review of Disable public access to the QA environment"/>
    <n v="0"/>
    <n v="0"/>
  </r>
  <r>
    <x v="2"/>
    <m/>
    <m/>
    <m/>
    <m/>
    <x v="1"/>
    <s v="Task"/>
    <s v="Done"/>
    <s v="CEMEXWEB-2"/>
    <s v="Request a DNS update from Cemex to add subdomains to point to new AWS environment"/>
    <s v="00002 - Request a DNS update from Cemex to add subdomains to point to new AWS environment"/>
    <x v="48"/>
    <x v="2"/>
    <s v="Done"/>
    <s v="CEMEXWEB-626"/>
    <s v="Review of Request a DNS update from Cemex to add subdomains to point to new AWS environment"/>
    <s v="00626 - Review of Request a DNS update from Cemex to add subdomains to point to new AWS environment"/>
    <s v="Feature Review | 00626 - Review of Request a DNS update from Cemex to add subdomains to point to new AWS environment"/>
    <m/>
    <n v="360117"/>
    <n v="3897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6 - Review of Request a DNS update from Cemex to add subdomains to point to new AWS environment"/>
    <n v="0"/>
    <n v="0"/>
  </r>
  <r>
    <x v="2"/>
    <m/>
    <m/>
    <m/>
    <m/>
    <x v="1"/>
    <s v="Task"/>
    <s v="Done"/>
    <s v="CEMEXWEB-1"/>
    <s v="Request SSL Certificate from Cemex for new website"/>
    <s v="00001 - Request SSL Certificate from Cemex for new website"/>
    <x v="49"/>
    <x v="2"/>
    <s v="Done"/>
    <s v="CEMEXWEB-625"/>
    <s v="Review of Request SSL Certificate from Cemex for new website"/>
    <s v="00625 - Review of Request SSL Certificate from Cemex for new website"/>
    <s v="Feature Review | 00625 - Review of Request SSL Certificate from Cemex for new website"/>
    <m/>
    <n v="360116"/>
    <n v="3897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5 - Review of Request SSL Certificate from Cemex for new website"/>
    <n v="0"/>
    <n v="0"/>
  </r>
  <r>
    <x v="2"/>
    <m/>
    <m/>
    <m/>
    <m/>
    <x v="1"/>
    <s v="Task"/>
    <s v="Done"/>
    <s v="CEMEXWEB-567"/>
    <s v="Add FB Pixel snippet to theme"/>
    <s v="00567 - Add FB Pixel snippet to theme"/>
    <x v="50"/>
    <x v="2"/>
    <s v="Done"/>
    <s v="CEMEXWEB-624"/>
    <s v="Review of Add FB Pixel snippet to theme"/>
    <s v="00624 - Review of Add FB Pixel snippet to theme"/>
    <s v="Feature Review | 00624 - Review of Add FB Pixel snippet to theme"/>
    <m/>
    <n v="381115"/>
    <n v="38968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4 - Review of Add FB Pixel snippet to theme"/>
    <n v="0"/>
    <n v="0"/>
  </r>
  <r>
    <x v="2"/>
    <m/>
    <m/>
    <m/>
    <m/>
    <x v="1"/>
    <s v="Task"/>
    <s v="Done"/>
    <s v="CEMEXWEB-476"/>
    <s v="Enable staging from QA to PROD (guest site)"/>
    <s v="00476 - Enable staging from QA to PROD (guest site)"/>
    <x v="51"/>
    <x v="2"/>
    <s v="Done"/>
    <s v="CEMEXWEB-623"/>
    <s v="Review of Enable staging from QA to PROD (guest site)"/>
    <s v="00623 - Review of Enable staging from QA to PROD (guest site)"/>
    <s v="Feature Review | 00623 - Review of Enable staging from QA to PROD (guest site)"/>
    <m/>
    <n v="376254"/>
    <n v="3896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3 - Review of Enable staging from QA to PROD (guest site)"/>
    <n v="0"/>
    <n v="0"/>
  </r>
  <r>
    <x v="2"/>
    <m/>
    <m/>
    <m/>
    <m/>
    <x v="1"/>
    <s v="Task"/>
    <s v="Done"/>
    <s v="CEMEXWEB-462"/>
    <s v="Patching does not work on Windows"/>
    <s v="00462 - Patching does not work on Windows"/>
    <x v="52"/>
    <x v="2"/>
    <s v="Done"/>
    <s v="CEMEXWEB-622"/>
    <s v="Review of Patching does not work on Windows"/>
    <s v="00622 - Review of Patching does not work on Windows"/>
    <s v="Feature Review | 00622 - Review of Patching does not work on Windows"/>
    <m/>
    <n v="376203"/>
    <n v="3896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22 - Review of Patching does not work on Windows"/>
    <n v="0"/>
    <n v="0"/>
  </r>
  <r>
    <x v="2"/>
    <m/>
    <m/>
    <m/>
    <m/>
    <x v="1"/>
    <s v="Task"/>
    <s v="Done"/>
    <s v="CEMEXWEB-3"/>
    <s v="Setup LCS activation"/>
    <s v="00003 - Setup LCS activation"/>
    <x v="53"/>
    <x v="2"/>
    <s v="Done"/>
    <s v="CEMEXWEB-621"/>
    <s v="Review of Setup LCS activation"/>
    <s v="00621 - Review of Setup LCS activation"/>
    <s v="Feature Review | 00621 - Review of Setup LCS activation"/>
    <m/>
    <n v="361679"/>
    <n v="389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621 - Review of Setup LCS activation"/>
    <n v="0"/>
    <n v="0"/>
  </r>
  <r>
    <x v="2"/>
    <m/>
    <m/>
    <m/>
    <m/>
    <x v="1"/>
    <s v="Feature"/>
    <s v="Done"/>
    <s v="CEMEXWEB-578"/>
    <s v="Image Animations do not match mockups for Stories"/>
    <s v="00578 - Image Animations do not match mockups for Stories"/>
    <x v="54"/>
    <x v="1"/>
    <s v="Done"/>
    <s v="CEMEXWEB-620"/>
    <s v="QA for Image Animations do not match mockups for Stories"/>
    <s v="S | 00620 - QA for Image Animations do not match mockups for Stories"/>
    <s v="QA | S | 00620 - QA for Image Animations do not match mockups for Stories"/>
    <m/>
    <n v="385389"/>
    <n v="3896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20 - QA for Image Animations do not match mockups for Stories"/>
    <n v="0"/>
    <n v="0"/>
  </r>
  <r>
    <x v="2"/>
    <m/>
    <m/>
    <m/>
    <m/>
    <x v="1"/>
    <s v="Feature"/>
    <s v="Done"/>
    <s v="CEMEXWEB-578"/>
    <s v="Image Animations do not match mockups for Stories"/>
    <s v="00578 - Image Animations do not match mockups for Stories"/>
    <x v="54"/>
    <x v="2"/>
    <s v="Done"/>
    <s v="CEMEXWEB-619"/>
    <s v="Review of Image Animations do not match mockups for Stories"/>
    <s v="S | 00619 - Review of Image Animations do not match mockups for Stories"/>
    <s v="Feature Review | S | 00619 - Review of Image Animations do not match mockups for Stories"/>
    <m/>
    <n v="385389"/>
    <n v="3896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19 - Review of Image Animations do not match mockups for Stories"/>
    <n v="0"/>
    <n v="0"/>
  </r>
  <r>
    <x v="2"/>
    <m/>
    <m/>
    <m/>
    <m/>
    <x v="1"/>
    <s v="Bug"/>
    <s v="Done"/>
    <s v="CEMEXWEB-576"/>
    <s v="Home page &quot;More&quot; button does not work for Internet Explorer 10 or 11"/>
    <s v="00576 - Home page &quot;More&quot; button does not work for Internet Explorer 10 or 11"/>
    <x v="55"/>
    <x v="1"/>
    <s v="Done"/>
    <s v="CEMEXWEB-618"/>
    <s v="QA for Home page &quot;More&quot; button does not work for Internet Explorer 10 or 11"/>
    <s v="S | 00618 - QA for Home page &quot;More&quot; button does not work for Internet Explorer 10 or 11"/>
    <s v="QA | S | 00618 - QA for Home page &quot;More&quot; button does not work for Internet Explorer 10 or 11"/>
    <m/>
    <n v="385240"/>
    <n v="3896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18 - QA for Home page &quot;More&quot; button does not work for Internet Explorer 10 or 11"/>
    <n v="2.1276595744680851"/>
    <n v="0"/>
  </r>
  <r>
    <x v="2"/>
    <m/>
    <m/>
    <m/>
    <m/>
    <x v="1"/>
    <s v="Bug"/>
    <s v="Done"/>
    <s v="CEMEXWEB-576"/>
    <s v="Home page &quot;More&quot; button does not work for Internet Explorer 10 or 11"/>
    <s v="00576 - Home page &quot;More&quot; button does not work for Internet Explorer 10 or 11"/>
    <x v="55"/>
    <x v="2"/>
    <s v="Done"/>
    <s v="CEMEXWEB-617"/>
    <s v="Review of Home page &quot;More&quot; button does not work for Internet Explorer 10 or 11"/>
    <s v="S | 00617 - Review of Home page &quot;More&quot; button does not work for Internet Explorer 10 or 11"/>
    <s v="Feature Review | S | 00617 - Review of Home page &quot;More&quot; button does not work for Internet Explorer 10 or 11"/>
    <m/>
    <n v="385240"/>
    <n v="3896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17 - Review of Home page &quot;More&quot; button does not work for Internet Explorer 10 or 11"/>
    <n v="2.1276595744680851"/>
    <n v="0"/>
  </r>
  <r>
    <x v="2"/>
    <m/>
    <m/>
    <m/>
    <m/>
    <x v="1"/>
    <s v="Bug"/>
    <s v="Done"/>
    <s v="CEMEXWEB-517"/>
    <s v="Publish failed with the JSON formatting error"/>
    <s v="00517 - Publish failed with the JSON formatting error"/>
    <x v="56"/>
    <x v="1"/>
    <s v="Done"/>
    <s v="CEMEXWEB-616"/>
    <s v="QA for Publish failed with the JSON formatting error"/>
    <s v="S | 00616 - QA for Publish failed with the JSON formatting error"/>
    <s v="QA | S | 00616 - QA for Publish failed with the JSON formatting error"/>
    <m/>
    <n v="377696"/>
    <n v="3896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16 - QA for Publish failed with the JSON formatting error"/>
    <n v="2.1276595744680851"/>
    <n v="0"/>
  </r>
  <r>
    <x v="2"/>
    <m/>
    <m/>
    <m/>
    <m/>
    <x v="1"/>
    <s v="Bug"/>
    <s v="Done"/>
    <s v="CEMEXWEB-517"/>
    <s v="Publish failed with the JSON formatting error"/>
    <s v="00517 - Publish failed with the JSON formatting error"/>
    <x v="56"/>
    <x v="2"/>
    <s v="Done"/>
    <s v="CEMEXWEB-615"/>
    <s v="Review of Publish failed with the JSON formatting error"/>
    <s v="S | 00615 - Review of Publish failed with the JSON formatting error"/>
    <s v="Feature Review | S | 00615 - Review of Publish failed with the JSON formatting error"/>
    <m/>
    <n v="377696"/>
    <n v="3896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15 - Review of Publish failed with the JSON formatting error"/>
    <n v="2.1276595744680851"/>
    <n v="0"/>
  </r>
  <r>
    <x v="2"/>
    <m/>
    <m/>
    <m/>
    <m/>
    <x v="1"/>
    <s v="Bug"/>
    <s v="Done"/>
    <s v="CEMEXWEB-517"/>
    <s v="Publish failed with the JSON formatting error"/>
    <s v="00517 - Publish failed with the JSON formatting error"/>
    <x v="56"/>
    <x v="0"/>
    <s v="Done"/>
    <s v="CEMEXWEB-614"/>
    <s v="Alpha for Publish failed with the JSON formatting error"/>
    <s v="S | 00614 - Alpha for Publish failed with the JSON formatting error"/>
    <s v="Alpha Test | S | 00614 - Alpha for Publish failed with the JSON formatting error"/>
    <m/>
    <n v="377696"/>
    <n v="3896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614 - Alpha for Publish failed with the JSON formatting error"/>
    <n v="2.1276595744680851"/>
    <n v="0"/>
  </r>
  <r>
    <x v="2"/>
    <m/>
    <m/>
    <m/>
    <m/>
    <x v="1"/>
    <s v="Bug"/>
    <s v="Done"/>
    <s v="CEMEXWEB-458"/>
    <s v="Indexing of Web Content has errors"/>
    <s v="00458 - Indexing of Web Content has errors"/>
    <x v="57"/>
    <x v="1"/>
    <s v="Done"/>
    <s v="CEMEXWEB-613"/>
    <s v="QA for Indexing of Web Content has errors"/>
    <s v="S | 00613 - QA for Indexing of Web Content has errors"/>
    <s v="QA | S | 00613 - QA for Indexing of Web Content has errors"/>
    <m/>
    <n v="376064"/>
    <n v="3896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13 - QA for Indexing of Web Content has errors"/>
    <n v="2.1276595744680851"/>
    <n v="0"/>
  </r>
  <r>
    <x v="2"/>
    <m/>
    <m/>
    <m/>
    <m/>
    <x v="1"/>
    <s v="Bug"/>
    <s v="Done"/>
    <s v="CEMEXWEB-458"/>
    <s v="Indexing of Web Content has errors"/>
    <s v="00458 - Indexing of Web Content has errors"/>
    <x v="57"/>
    <x v="2"/>
    <s v="Done"/>
    <s v="CEMEXWEB-612"/>
    <s v="Review of Indexing of Web Content has errors"/>
    <s v="S | 00612 - Review of Indexing of Web Content has errors"/>
    <s v="Feature Review | S | 00612 - Review of Indexing of Web Content has errors"/>
    <m/>
    <n v="376064"/>
    <n v="3896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12 - Review of Indexing of Web Content has errors"/>
    <n v="2.1276595744680851"/>
    <n v="0"/>
  </r>
  <r>
    <x v="2"/>
    <m/>
    <m/>
    <m/>
    <m/>
    <x v="1"/>
    <s v="Bug"/>
    <s v="Done"/>
    <s v="CEMEXWEB-458"/>
    <s v="Indexing of Web Content has errors"/>
    <s v="00458 - Indexing of Web Content has errors"/>
    <x v="57"/>
    <x v="0"/>
    <s v="Done"/>
    <s v="CEMEXWEB-611"/>
    <s v="Alpha for Indexing of Web Content has errors"/>
    <s v="S | 00611 - Alpha for Indexing of Web Content has errors"/>
    <s v="Alpha Test | S | 00611 - Alpha for Indexing of Web Content has errors"/>
    <m/>
    <n v="376064"/>
    <n v="3896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611 - Alpha for Indexing of Web Content has errors"/>
    <n v="2.1276595744680851"/>
    <n v="0"/>
  </r>
  <r>
    <x v="2"/>
    <m/>
    <m/>
    <m/>
    <m/>
    <x v="1"/>
    <s v="Bug"/>
    <s v="Done"/>
    <s v="CEMEXWEB-225"/>
    <s v="In Cemex, fix where the theme gets placed in the bundle by workspace"/>
    <s v="00225 - In Cemex, fix where the theme gets placed in the bundle by workspace"/>
    <x v="58"/>
    <x v="1"/>
    <s v="Done"/>
    <s v="CEMEXWEB-610"/>
    <s v="QA for In Cemex, fix where the theme gets placed in the bundle by workspace"/>
    <s v="S | 00610 - QA for In Cemex, fix where the theme gets placed in the bundle by workspace"/>
    <s v="QA | S | 00610 - QA for In Cemex, fix where the theme gets placed in the bundle by workspace"/>
    <m/>
    <n v="370582"/>
    <n v="3896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610 - QA for In Cemex, fix where the theme gets placed in the bundle by workspace"/>
    <n v="2.1276595744680851"/>
    <n v="0"/>
  </r>
  <r>
    <x v="2"/>
    <m/>
    <m/>
    <m/>
    <m/>
    <x v="1"/>
    <s v="Bug"/>
    <s v="Done"/>
    <s v="CEMEXWEB-225"/>
    <s v="In Cemex, fix where the theme gets placed in the bundle by workspace"/>
    <s v="00225 - In Cemex, fix where the theme gets placed in the bundle by workspace"/>
    <x v="58"/>
    <x v="2"/>
    <s v="Done"/>
    <s v="CEMEXWEB-609"/>
    <s v="Review of In Cemex, fix where the theme gets placed in the bundle by workspace"/>
    <s v="S | 00609 - Review of In Cemex, fix where the theme gets placed in the bundle by workspace"/>
    <s v="Feature Review | S | 00609 - Review of In Cemex, fix where the theme gets placed in the bundle by workspace"/>
    <m/>
    <n v="370582"/>
    <n v="3896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609 - Review of In Cemex, fix where the theme gets placed in the bundle by workspace"/>
    <n v="2.1276595744680851"/>
    <n v="0"/>
  </r>
  <r>
    <x v="2"/>
    <m/>
    <m/>
    <m/>
    <m/>
    <x v="1"/>
    <s v="Bug"/>
    <s v="Done"/>
    <s v="CEMEXWEB-541"/>
    <s v="Stock Ticker portlet has content that is not localized"/>
    <s v="00541 - Stock Ticker portlet has content that is not localized"/>
    <x v="59"/>
    <x v="1"/>
    <s v="Done"/>
    <s v="CEMEXWEB-608"/>
    <s v="QA for Stock Ticker portlet has content that is not localized"/>
    <s v="XS | 00608 - QA for Stock Ticker portlet has content that is not localized"/>
    <s v="QA | XS | 00608 - QA for Stock Ticker portlet has content that is not localized"/>
    <m/>
    <n v="379106"/>
    <n v="38964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QA | XS | 00608 - QA for Stock Ticker portlet has content that is not localized"/>
    <n v="1.0638297872340425"/>
    <n v="0"/>
  </r>
  <r>
    <x v="2"/>
    <m/>
    <m/>
    <m/>
    <m/>
    <x v="1"/>
    <s v="Bug"/>
    <s v="Done"/>
    <s v="CEMEXWEB-585"/>
    <s v="Page Fix for Careers page"/>
    <s v="00585 - Page Fix for Careers page"/>
    <x v="60"/>
    <x v="1"/>
    <s v="Done"/>
    <s v="CEMEXWEB-607"/>
    <s v="QA for Page Fix for Careers page"/>
    <s v="S | 00607 - QA for Page Fix for Careers page"/>
    <s v="QA | S | 00607 - QA for Page Fix for Careers page"/>
    <m/>
    <n v="386562"/>
    <n v="3887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607 - QA for Page Fix for Careers page"/>
    <n v="2.1276595744680851"/>
    <n v="0"/>
  </r>
  <r>
    <x v="2"/>
    <m/>
    <m/>
    <m/>
    <m/>
    <x v="1"/>
    <s v="Bug"/>
    <s v="Done"/>
    <s v="CEMEXWEB-585"/>
    <s v="Page Fix for Careers page"/>
    <s v="00585 - Page Fix for Careers page"/>
    <x v="60"/>
    <x v="2"/>
    <s v="Done"/>
    <s v="CEMEXWEB-606"/>
    <s v="Review of Page Fix for Careers page"/>
    <s v="S | 00606 - Review of Page Fix for Careers page"/>
    <s v="Feature Review | S | 00606 - Review of Page Fix for Careers page"/>
    <m/>
    <n v="386562"/>
    <n v="3887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0606 - Review of Page Fix for Careers page"/>
    <n v="2.1276595744680851"/>
    <n v="0"/>
  </r>
  <r>
    <x v="2"/>
    <m/>
    <m/>
    <m/>
    <m/>
    <x v="1"/>
    <s v="Bug"/>
    <s v="Done"/>
    <s v="CEMEXWEB-585"/>
    <s v="Page Fix for Careers page"/>
    <s v="00585 - Page Fix for Careers page"/>
    <x v="60"/>
    <x v="0"/>
    <s v="Done"/>
    <s v="CEMEXWEB-605"/>
    <s v="Alpha for Page Fix for Careers page"/>
    <s v="S | 00605 - Alpha for Page Fix for Careers page"/>
    <s v="Alpha Test | S | 00605 - Alpha for Page Fix for Careers page"/>
    <m/>
    <n v="386562"/>
    <n v="3887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0605 - Alpha for Page Fix for Careers page"/>
    <n v="2.1276595744680851"/>
    <n v="0"/>
  </r>
  <r>
    <x v="2"/>
    <m/>
    <m/>
    <m/>
    <m/>
    <x v="1"/>
    <s v="Task"/>
    <s v="Done"/>
    <s v="CEMEXWEB-603"/>
    <s v="Create Earnings Webcast 1Q 17 page"/>
    <s v="00603 - Create Earnings Webcast 1Q 17 page"/>
    <x v="61"/>
    <x v="2"/>
    <s v="Done"/>
    <s v="CEMEXWEB-604"/>
    <s v="Review of Create Earnings Webcast 1Q 17 page"/>
    <s v="00604 - Review of Create Earnings Webcast 1Q 17 page"/>
    <s v="Feature Review | 00604 - Review of Create Earnings Webcast 1Q 17 page"/>
    <m/>
    <n v="388359"/>
    <n v="3883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04 - Review of Create Earnings Webcast 1Q 17 page"/>
    <n v="0"/>
    <n v="0"/>
  </r>
  <r>
    <x v="2"/>
    <m/>
    <m/>
    <m/>
    <m/>
    <x v="1"/>
    <s v="Task"/>
    <s v="Deferred"/>
    <s v="CEMEXWEB-598"/>
    <s v="Fix issue with titles not being shown for image selector"/>
    <s v="00598 - Fix issue with titles not being shown for image selector"/>
    <x v="62"/>
    <x v="3"/>
    <s v="Deferred"/>
    <s v="CEMEXWEB-602"/>
    <s v="Development for - Fix issue with titles not being shown for image selector"/>
    <s v="S | 00602 - Development for - Fix issue with titles not being shown for image selector"/>
    <s v="Frontend Development | S | 00602 - Development for - Fix issue with titles not being shown for image selector"/>
    <m/>
    <n v="387657"/>
    <n v="38831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e v="#N/A"/>
    <x v="1"/>
    <e v="#N/A"/>
    <n v="0"/>
    <n v="0"/>
  </r>
  <r>
    <x v="2"/>
    <m/>
    <m/>
    <m/>
    <m/>
    <x v="1"/>
    <s v="Task"/>
    <s v="To Feature Review"/>
    <s v="CEMEXWEB-596"/>
    <s v="Anchor tags not working for some pages"/>
    <s v="00596 - Anchor tags not working for some pages"/>
    <x v="63"/>
    <x v="2"/>
    <s v="Queued for Review"/>
    <s v="CEMEXWEB-601"/>
    <s v="Review of Anchor tags not working for some pages"/>
    <s v="00601 - Review of Anchor tags not working for some pages"/>
    <s v="Feature Review | 00601 - Review of Anchor tags not working for some pages"/>
    <m/>
    <n v="387360"/>
    <n v="3879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4.To Feature Review"/>
    <x v="1"/>
    <e v="#N/A"/>
    <n v="0"/>
    <n v="0"/>
  </r>
  <r>
    <x v="2"/>
    <m/>
    <m/>
    <m/>
    <m/>
    <x v="1"/>
    <s v="Task"/>
    <s v="Done"/>
    <s v="CEMEXWEB-593"/>
    <s v="Change country menu cut off vertically"/>
    <s v="00593 - Change country menu cut off vertically"/>
    <x v="64"/>
    <x v="2"/>
    <s v="Done"/>
    <s v="CEMEXWEB-600"/>
    <s v="Review of Change country menu cut off vertically"/>
    <s v="00600 - Review of Change country menu cut off vertically"/>
    <s v="Feature Review | 00600 - Review of Change country menu cut off vertically"/>
    <m/>
    <n v="387357"/>
    <n v="3877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600 - Review of Change country menu cut off vertically"/>
    <n v="0"/>
    <n v="0"/>
  </r>
  <r>
    <x v="2"/>
    <m/>
    <m/>
    <m/>
    <m/>
    <x v="1"/>
    <s v="Bug"/>
    <s v="Done"/>
    <s v="CEMEXWEB-585"/>
    <s v="Page Fix for Careers page"/>
    <s v="00585 - Page Fix for Careers page"/>
    <x v="60"/>
    <x v="3"/>
    <s v="Done"/>
    <s v="CEMEXWEB-588"/>
    <s v="Development for - Page Fix for Careers page"/>
    <s v="S | 00588 - Development for - Page Fix for Careers page"/>
    <s v="Frontend Development | S | 00588 - Development for - Page Fix for Careers page"/>
    <m/>
    <n v="386562"/>
    <n v="38734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0588 - Development for - Page Fix for Careers page"/>
    <n v="4.2553191489361701"/>
    <n v="0"/>
  </r>
  <r>
    <x v="2"/>
    <m/>
    <m/>
    <m/>
    <m/>
    <x v="1"/>
    <s v="Task"/>
    <s v="Done"/>
    <s v="CEMEXWEB-583"/>
    <s v="Create microsite page for Switzerland"/>
    <s v="00583 - Create microsite page for Switzerland"/>
    <x v="65"/>
    <x v="2"/>
    <s v="Done"/>
    <s v="CEMEXWEB-587"/>
    <s v="Review of Create microsite page for Switzerland"/>
    <s v="00587 - Review of Create microsite page for Switzerland"/>
    <s v="Feature Review | 00587 - Review of Create microsite page for Switzerland"/>
    <m/>
    <n v="386501"/>
    <n v="3867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87 - Review of Create microsite page for Switzerland"/>
    <n v="0"/>
    <n v="0"/>
  </r>
  <r>
    <x v="2"/>
    <m/>
    <m/>
    <m/>
    <m/>
    <x v="1"/>
    <s v="Task"/>
    <s v="Done"/>
    <s v="CEMEXWEB-584"/>
    <s v="Make the user Jose Alberto as a site admin"/>
    <s v="00584 - Make the user Jose Alberto as a site admin"/>
    <x v="66"/>
    <x v="2"/>
    <s v="Done"/>
    <s v="CEMEXWEB-586"/>
    <s v="Review of Make the user Jose Alberto as a site admin"/>
    <s v="00586 - Review of Make the user Jose Alberto as a site admin"/>
    <s v="Feature Review | 00586 - Review of Make the user Jose Alberto as a site admin"/>
    <m/>
    <n v="386509"/>
    <n v="3866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86 - Review of Make the user Jose Alberto as a site admin"/>
    <n v="0"/>
    <n v="0"/>
  </r>
  <r>
    <x v="2"/>
    <m/>
    <m/>
    <m/>
    <m/>
    <x v="1"/>
    <s v="Task"/>
    <s v="Done"/>
    <s v="CEMEXWEB-580"/>
    <s v="Change Reports page &quot;SEC Filings&quot; section to open in a new tab"/>
    <s v="00580 - Change Reports page &quot;SEC Filings&quot; section to open in a new tab"/>
    <x v="67"/>
    <x v="2"/>
    <s v="Done"/>
    <s v="CEMEXWEB-581"/>
    <s v="Review of Change Reports page &quot;SEC Filings&quot; section to open in a new tab"/>
    <s v="00581 - Review of Change Reports page &quot;SEC Filings&quot; section to open in a new tab"/>
    <s v="Feature Review | 00581 - Review of Change Reports page &quot;SEC Filings&quot; section to open in a new tab"/>
    <m/>
    <n v="385391"/>
    <n v="3853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81 - Review of Change Reports page &quot;SEC Filings&quot; section to open in a new tab"/>
    <n v="0"/>
    <n v="0"/>
  </r>
  <r>
    <x v="2"/>
    <m/>
    <m/>
    <m/>
    <m/>
    <x v="1"/>
    <s v="Feature"/>
    <s v="Done"/>
    <s v="CEMEXWEB-578"/>
    <s v="Image Animations do not match mockups for Stories"/>
    <s v="00578 - Image Animations do not match mockups for Stories"/>
    <x v="54"/>
    <x v="0"/>
    <s v="Done"/>
    <s v="CEMEXWEB-579"/>
    <s v="Alpha for Image Animations do not match mockups for Stories"/>
    <s v="S | 00579 - Alpha for Image Animations do not match mockups for Stories"/>
    <s v="Alpha Test | S | 00579 - Alpha for Image Animations do not match mockups for Stories"/>
    <m/>
    <n v="385389"/>
    <n v="3853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579 - Alpha for Image Animations do not match mockups for Stories"/>
    <n v="0"/>
    <n v="0"/>
  </r>
  <r>
    <x v="2"/>
    <m/>
    <m/>
    <m/>
    <m/>
    <x v="1"/>
    <s v="Bug"/>
    <s v="Done"/>
    <s v="CEMEXWEB-576"/>
    <s v="Home page &quot;More&quot; button does not work for Internet Explorer 10 or 11"/>
    <s v="00576 - Home page &quot;More&quot; button does not work for Internet Explorer 10 or 11"/>
    <x v="55"/>
    <x v="0"/>
    <s v="Done"/>
    <s v="CEMEXWEB-577"/>
    <s v="Alpha for Home page &quot;More&quot; button does not work for Internet Explorer 10 or 11"/>
    <s v="S | 00577 - Alpha for Home page &quot;More&quot; button does not work for Internet Explorer 10 or 11"/>
    <s v="Alpha Test | S | 00577 - Alpha for Home page &quot;More&quot; button does not work for Internet Explorer 10 or 11"/>
    <m/>
    <n v="385240"/>
    <n v="3853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577 - Alpha for Home page &quot;More&quot; button does not work for Internet Explorer 10 or 11"/>
    <n v="2.1276595744680851"/>
    <n v="0"/>
  </r>
  <r>
    <x v="2"/>
    <m/>
    <m/>
    <m/>
    <m/>
    <x v="1"/>
    <s v="Bug"/>
    <s v="Done"/>
    <s v="CEMEXWEB-568"/>
    <s v="Publishing via PROD ELB is failing"/>
    <s v="00568 - Publishing via PROD ELB is failing"/>
    <x v="68"/>
    <x v="1"/>
    <s v="Done"/>
    <s v="CEMEXWEB-574"/>
    <s v="QA for Publishing via PROD ELB is failing"/>
    <s v="S | 00574 - QA for Publishing via PROD ELB is failing"/>
    <s v="QA | S | 00574 - QA for Publishing via PROD ELB is failing"/>
    <m/>
    <n v="382220"/>
    <n v="3834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574 - QA for Publishing via PROD ELB is failing"/>
    <n v="2.1276595744680851"/>
    <n v="0"/>
  </r>
  <r>
    <x v="2"/>
    <m/>
    <m/>
    <m/>
    <m/>
    <x v="1"/>
    <s v="Bug"/>
    <s v="Done"/>
    <s v="CEMEXWEB-568"/>
    <s v="Publishing via PROD ELB is failing"/>
    <s v="00568 - Publishing via PROD ELB is failing"/>
    <x v="68"/>
    <x v="2"/>
    <s v="Done"/>
    <s v="CEMEXWEB-573"/>
    <s v="Review of Publishing via PROD ELB is failing"/>
    <s v="S | 00573 - Review of Publishing via PROD ELB is failing"/>
    <s v="Feature Review | S | 00573 - Review of Publishing via PROD ELB is failing"/>
    <m/>
    <n v="382220"/>
    <n v="3834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0573 - Review of Publishing via PROD ELB is failing"/>
    <n v="2.1276595744680851"/>
    <n v="0"/>
  </r>
  <r>
    <x v="2"/>
    <m/>
    <m/>
    <m/>
    <m/>
    <x v="1"/>
    <s v="Bug"/>
    <s v="Done"/>
    <s v="CEMEXWEB-568"/>
    <s v="Publishing via PROD ELB is failing"/>
    <s v="00568 - Publishing via PROD ELB is failing"/>
    <x v="68"/>
    <x v="0"/>
    <s v="Done"/>
    <s v="CEMEXWEB-572"/>
    <s v="Alpha for Publishing via PROD ELB is failing"/>
    <s v="S | 00572 - Alpha for Publishing via PROD ELB is failing"/>
    <s v="Alpha Test | S | 00572 - Alpha for Publishing via PROD ELB is failing"/>
    <m/>
    <n v="382220"/>
    <n v="3834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572 - Alpha for Publishing via PROD ELB is failing"/>
    <n v="2.1276595744680851"/>
    <n v="0"/>
  </r>
  <r>
    <x v="2"/>
    <m/>
    <m/>
    <m/>
    <m/>
    <x v="1"/>
    <s v="Task"/>
    <s v="Done"/>
    <s v="CEMEXWEB-510"/>
    <s v="Investigate rejected SVG icons in Chrome when using CDN"/>
    <s v="00510 - Investigate rejected SVG icons in Chrome when using CDN"/>
    <x v="69"/>
    <x v="2"/>
    <s v="Done"/>
    <s v="CEMEXWEB-571"/>
    <s v="Review of Investigate rejected SVG icons in Chrome when using CDN"/>
    <s v="00571 - Review of Investigate rejected SVG icons in Chrome when using CDN"/>
    <s v="Feature Review | 00571 - Review of Investigate rejected SVG icons in Chrome when using CDN"/>
    <m/>
    <n v="377303"/>
    <n v="3834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71 - Review of Investigate rejected SVG icons in Chrome when using CDN"/>
    <n v="0"/>
    <n v="0"/>
  </r>
  <r>
    <x v="2"/>
    <m/>
    <m/>
    <m/>
    <m/>
    <x v="1"/>
    <s v="Task"/>
    <s v="Done"/>
    <s v="CEMEXWEB-227"/>
    <s v="Build PROD definition and execute it in us-east-1"/>
    <s v="00227 - Build PROD definition and execute it in us-east-1"/>
    <x v="70"/>
    <x v="2"/>
    <s v="Done"/>
    <s v="CEMEXWEB-570"/>
    <s v="Review of Build PROD definition and execute it in us-east-1"/>
    <s v="00570 - Review of Build PROD definition and execute it in us-east-1"/>
    <s v="Feature Review | 00570 - Review of Build PROD definition and execute it in us-east-1"/>
    <m/>
    <n v="370589"/>
    <n v="382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70 - Review of Build PROD definition and execute it in us-east-1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1"/>
    <s v="Done"/>
    <s v="CEMEXWEB-564"/>
    <s v="QA for Adjustments throughout the portal"/>
    <s v="S | 00564 - QA for Adjustments throughout the portal"/>
    <s v="QA | S | 00564 - QA for Adjustments throughout the portal"/>
    <n v="362223"/>
    <n v="375000"/>
    <n v="380038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s v="0.Done"/>
    <x v="2"/>
    <s v="0.Done &gt; QA | S | 00564 - QA for Adjustments throughout the portal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2"/>
    <s v="Done"/>
    <s v="CEMEXWEB-563"/>
    <s v="Review of Adjustments throughout the portal"/>
    <s v="S | 00563 - Review of Adjustments throughout the portal"/>
    <s v="Feature Review | S | 00563 - Review of Adjustments throughout the portal"/>
    <n v="362223"/>
    <n v="375000"/>
    <n v="380037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s v="0.Done"/>
    <x v="2"/>
    <s v="0.Done &gt; Feature Review | S | 00563 - Review of Adjustments throughout the portal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0"/>
    <s v="Done"/>
    <s v="CEMEXWEB-562"/>
    <s v="Alpha for Adjustments throughout the portal"/>
    <s v="S | 00562 - Alpha for Adjustments throughout the portal"/>
    <s v="Alpha Test | S | 00562 - Alpha for Adjustments throughout the portal"/>
    <n v="362223"/>
    <n v="375000"/>
    <n v="380036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s v="0.Done"/>
    <x v="2"/>
    <s v="0.Done &gt; Alpha Test | S | 00562 - Alpha for Adjustments throughout the portal"/>
    <n v="0"/>
    <n v="0"/>
  </r>
  <r>
    <x v="2"/>
    <s v="Demand"/>
    <s v="Done"/>
    <s v="CEMEXWEB-6"/>
    <s v="Theme"/>
    <x v="14"/>
    <s v="Feature"/>
    <s v="Done"/>
    <s v="CEMEXWEB-328"/>
    <s v="Custom 404 page"/>
    <s v="00328 - Custom 404 page"/>
    <x v="72"/>
    <x v="1"/>
    <s v="Done"/>
    <s v="CEMEXWEB-560"/>
    <s v="QA for Custom 404 page"/>
    <s v="XS | 00560 - QA for Custom 404 page"/>
    <s v="QA | XS | 00560 - QA for Custom 404 page"/>
    <n v="362223"/>
    <n v="373394"/>
    <n v="380034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QA | XS | 00560 - QA for Custom 404 page"/>
    <n v="0"/>
    <n v="0"/>
  </r>
  <r>
    <x v="2"/>
    <s v="Demand"/>
    <s v="Done"/>
    <s v="CEMEXWEB-6"/>
    <s v="Theme"/>
    <x v="14"/>
    <s v="Feature"/>
    <s v="Done"/>
    <s v="CEMEXWEB-328"/>
    <s v="Custom 404 page"/>
    <s v="00328 - Custom 404 page"/>
    <x v="72"/>
    <x v="2"/>
    <s v="Done"/>
    <s v="CEMEXWEB-559"/>
    <s v="Review of Custom 404 page"/>
    <s v="XS | 00559 - Review of Custom 404 page"/>
    <s v="Feature Review | XS | 00559 - Review of Custom 404 page"/>
    <n v="362223"/>
    <n v="373394"/>
    <n v="380033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Feature Review | XS | 00559 - Review of Custom 404 page"/>
    <n v="0"/>
    <n v="0"/>
  </r>
  <r>
    <x v="2"/>
    <s v="Demand"/>
    <s v="Done"/>
    <s v="CEMEXWEB-6"/>
    <s v="Theme"/>
    <x v="14"/>
    <s v="Feature"/>
    <s v="Done"/>
    <s v="CEMEXWEB-328"/>
    <s v="Custom 404 page"/>
    <s v="00328 - Custom 404 page"/>
    <x v="72"/>
    <x v="0"/>
    <s v="Done"/>
    <s v="CEMEXWEB-558"/>
    <s v="Alpha for Custom 404 page"/>
    <s v="XS | 00558 - Alpha for Custom 404 page"/>
    <s v="Alpha Test | XS | 00558 - Alpha for Custom 404 page"/>
    <n v="362223"/>
    <n v="373394"/>
    <n v="380032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Alpha Test | XS | 00558 - Alpha for Custom 404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7"/>
    <s v="Not found page"/>
    <s v="S | 00557 - Not found page"/>
    <s v="Frontend Development | S | 00557 - Not found page"/>
    <n v="362223"/>
    <n v="375000"/>
    <n v="379856"/>
    <s v="Plan"/>
    <x v="4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1.4925373134328358E-2"/>
    <n v="8.3333333333333332E-3"/>
    <n v="1"/>
    <n v="4.2553191489361701"/>
    <x v="3"/>
    <s v="0.Done"/>
    <x v="2"/>
    <s v="0.Done &gt; Frontend Development | S | 00557 - Not found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6"/>
    <s v="About Us &gt; Our History - The Our Approach buttons aren't switching information. "/>
    <s v="XS | 00556 - About Us &gt; Our History - The Our Approach buttons aren't switching information. "/>
    <s v="Frontend Development | XS | 00556 - About Us &gt; Our History - The Our Approach buttons aren't switching information. "/>
    <n v="362223"/>
    <n v="375000"/>
    <n v="379772"/>
    <s v="Plan"/>
    <x v="4"/>
    <n v="8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8"/>
    <n v="0"/>
    <n v="1.4925373134328358E-2"/>
    <n v="8.3333333333333332E-3"/>
    <n v="1"/>
    <n v="1.0638297872340425"/>
    <x v="3"/>
    <s v="0.Done"/>
    <x v="2"/>
    <s v="0.Done &gt; Frontend Development | XS | 00556 - About Us &gt; Our History - The Our Approach buttons aren't switching information. 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5"/>
    <s v="Media &gt; Stories - Update related articles layout"/>
    <s v="XS | 00555 - Media &gt; Stories - Update related articles layout"/>
    <s v="Frontend Development | XS | 00555 - Media &gt; Stories - Update related articles layout"/>
    <n v="362223"/>
    <n v="375000"/>
    <n v="379524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55 - Media &gt; Stories - Update related articles layou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4"/>
    <s v="Change related articles layout"/>
    <s v="S | 00554 - Change related articles layout"/>
    <s v="Frontend Development | S | 00554 - Change related articles layout"/>
    <n v="362223"/>
    <n v="375000"/>
    <n v="379523"/>
    <s v="Plan"/>
    <x v="4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1.4925373134328358E-2"/>
    <n v="8.3333333333333332E-3"/>
    <n v="1"/>
    <n v="4.2553191489361701"/>
    <x v="3"/>
    <s v="0.Done"/>
    <x v="2"/>
    <s v="0.Done &gt; Frontend Development | S | 00554 - Change related articles layou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3"/>
    <s v="Media &gt; Change link color in all subpages to 628fb6"/>
    <s v="XS | 00553 - Media &gt; Change link color in all subpages to 628fb6"/>
    <s v="Frontend Development | XS | 00553 - Media &gt; Change link color in all subpages to 628fb6"/>
    <n v="362223"/>
    <n v="375000"/>
    <n v="379468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53 - Media &gt; Change link color in all subpages to 628fb6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2"/>
    <s v="Products + Services &gt; Local Sales Contact - Tableau"/>
    <s v="XS | 00552 - Products + Services &gt; Local Sales Contact - Tableau"/>
    <s v="Frontend Development | XS | 00552 - Products + Services &gt; Local Sales Contact - Tableau"/>
    <n v="362223"/>
    <n v="375000"/>
    <n v="37942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52 - Products + Services &gt; Local Sales Contact - Tableau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1"/>
    <s v="Building Solutions &gt; Pavements tab - Change color of the background to match images"/>
    <s v="XS | 00551 - Building Solutions &gt; Pavements tab - Change color of the background to match images"/>
    <s v="Frontend Development | XS | 00551 - Building Solutions &gt; Pavements tab - Change color of the background to match images"/>
    <n v="362223"/>
    <n v="375000"/>
    <n v="379420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51 - Building Solutions &gt; Pavements tab - Change color of the background to match imag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50"/>
    <s v="Forms &gt; Adjust layout"/>
    <s v="S | 00550 - Forms &gt; Adjust layout"/>
    <s v="Frontend Development | S | 00550 - Forms &gt; Adjust layout"/>
    <n v="362223"/>
    <n v="375000"/>
    <n v="379409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s v="0.Done"/>
    <x v="2"/>
    <s v="0.Done &gt; Frontend Development | S | 00550 - Forms &gt; Adjust layou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8"/>
    <s v="Careers &gt; Overview - In Spanish the content of the red and blue box is not displayed"/>
    <s v="XS | 00548 - Careers &gt; Overview - In Spanish the content of the red and blue box is not displayed"/>
    <s v="Frontend Development | XS | 00548 - Careers &gt; Overview - In Spanish the content of the red and blue box is not displayed"/>
    <n v="362223"/>
    <n v="375000"/>
    <n v="37934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48 - Careers &gt; Overview - In Spanish the content of the red and blue box is not displayed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7"/>
    <s v="Suppliers &gt; Sourcing Approach - Set tableau in &quot;Country Negociation&quot; button"/>
    <s v="S | 00547 - Suppliers &gt; Sourcing Approach - Set tableau in &quot;Country Negociation&quot; button"/>
    <s v="Frontend Development | S | 00547 - Suppliers &gt; Sourcing Approach - Set tableau in &quot;Country Negociation&quot; button"/>
    <n v="362223"/>
    <n v="375000"/>
    <n v="379339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s v="0.Done"/>
    <x v="2"/>
    <s v="0.Done &gt; Frontend Development | S | 00547 - Suppliers &gt; Sourcing Approach - Set tableau in &quot;Country Negociation&quot; button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6"/>
    <s v="Investors &gt; Overview &gt; Calendar + Events - Buttons doesn't allow HTML content"/>
    <s v="XS | 00546 - Investors &gt; Overview &gt; Calendar + Events - Buttons doesn't allow HTML content"/>
    <s v="Frontend Development | XS | 00546 - Investors &gt; Overview &gt; Calendar + Events - Buttons doesn't allow HTML content"/>
    <n v="362223"/>
    <n v="375000"/>
    <n v="379265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46 - Investors &gt; Overview &gt; Calendar + Events - Buttons doesn't allow HTML conten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5"/>
    <s v="Investors &gt; Overview &gt; Calendar + Events - Fix links to pages"/>
    <s v="XS | 00545 - Investors &gt; Overview &gt; Calendar + Events - Fix links to pages"/>
    <s v="Frontend Development | XS | 00545 - Investors &gt; Overview &gt; Calendar + Events - Fix links to pages"/>
    <n v="362223"/>
    <n v="375000"/>
    <n v="379263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45 - Investors &gt; Overview &gt; Calendar + Events - Fix links to pag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4"/>
    <s v="Expandable buttons anchors changed in production"/>
    <s v="S | 00544 - Expandable buttons anchors changed in production"/>
    <s v="Frontend Development | S | 00544 - Expandable buttons anchors changed in production"/>
    <n v="362223"/>
    <n v="375000"/>
    <n v="379262"/>
    <s v="Plan"/>
    <x v="4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s v="0.Done"/>
    <x v="2"/>
    <s v="0.Done &gt; Frontend Development | S | 00544 - Expandable buttons anchors changed in production"/>
    <n v="0"/>
    <n v="0"/>
  </r>
  <r>
    <x v="2"/>
    <m/>
    <m/>
    <m/>
    <m/>
    <x v="1"/>
    <s v="Bug"/>
    <s v="Done"/>
    <s v="CEMEXWEB-541"/>
    <s v="Stock Ticker portlet has content that is not localized"/>
    <s v="00541 - Stock Ticker portlet has content that is not localized"/>
    <x v="59"/>
    <x v="2"/>
    <s v="Done"/>
    <s v="CEMEXWEB-543"/>
    <s v="Review of Stock Ticker portlet has content that is not localized"/>
    <s v="XS | 00543 - Review of Stock Ticker portlet has content that is not localized"/>
    <s v="Feature Review | XS | 00543 - Review of Stock Ticker portlet has content that is not localized"/>
    <m/>
    <n v="379106"/>
    <n v="37911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Feature Review | XS | 00543 - Review of Stock Ticker portlet has content that is not localized"/>
    <n v="1.0638297872340425"/>
    <n v="0"/>
  </r>
  <r>
    <x v="2"/>
    <m/>
    <m/>
    <m/>
    <m/>
    <x v="1"/>
    <s v="Bug"/>
    <s v="Done"/>
    <s v="CEMEXWEB-541"/>
    <s v="Stock Ticker portlet has content that is not localized"/>
    <s v="00541 - Stock Ticker portlet has content that is not localized"/>
    <x v="59"/>
    <x v="0"/>
    <s v="Done"/>
    <s v="CEMEXWEB-542"/>
    <s v="Alpha for Stock Ticker portlet has content that is not localized"/>
    <s v="XS | 00542 - Alpha for Stock Ticker portlet has content that is not localized"/>
    <s v="Alpha Test | XS | 00542 - Alpha for Stock Ticker portlet has content that is not localized"/>
    <m/>
    <n v="379106"/>
    <n v="37910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Alpha Test | XS | 00542 - Alpha for Stock Ticker portlet has content that is not localized"/>
    <n v="1.0638297872340425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40"/>
    <s v="Fix Iframe width"/>
    <s v="M | 00540 - Fix Iframe width"/>
    <s v="Frontend Development | M | 00540 - Fix Iframe width"/>
    <n v="362223"/>
    <n v="375000"/>
    <n v="379081"/>
    <s v="Plan"/>
    <x v="4"/>
    <n v="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1.4925373134328358E-2"/>
    <n v="8.3333333333333332E-3"/>
    <n v="1"/>
    <n v="5.3191489361702127"/>
    <x v="3"/>
    <s v="0.Done"/>
    <x v="2"/>
    <s v="0.Done &gt; Frontend Development | M | 00540 - Fix Iframe widt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9"/>
    <s v="Adjust management team images and descriptions"/>
    <s v="S | 00539 - Adjust management team images and descriptions"/>
    <s v="Frontend Development | S | 00539 - Adjust management team images and descriptions"/>
    <n v="362223"/>
    <n v="375000"/>
    <n v="379035"/>
    <s v="Plan"/>
    <x v="4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1.4925373134328358E-2"/>
    <n v="8.3333333333333332E-3"/>
    <n v="1"/>
    <n v="4.2553191489361701"/>
    <x v="3"/>
    <s v="0.Done"/>
    <x v="2"/>
    <s v="0.Done &gt; Frontend Development | S | 00539 - Adjust management team images and description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8"/>
    <s v="Fix active expandable button arrows for 7 buttons on 13'' screen"/>
    <s v="XS | 00538 - Fix active expandable button arrows for 7 buttons on 13'' screen"/>
    <s v="Frontend Development | XS | 00538 - Fix active expandable button arrows for 7 buttons on 13'' screen"/>
    <n v="362223"/>
    <n v="375000"/>
    <n v="378974"/>
    <s v="Plan"/>
    <x v="4"/>
    <n v="1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.5"/>
    <n v="0"/>
    <n v="1.4925373134328358E-2"/>
    <n v="8.3333333333333332E-3"/>
    <n v="1"/>
    <n v="1.0638297872340425"/>
    <x v="3"/>
    <s v="0.Done"/>
    <x v="2"/>
    <s v="0.Done &gt; Frontend Development | XS | 00538 - Fix active expandable button arrows for 7 buttons on 13'' screen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6"/>
    <s v="Investors &gt; Overview - Calendar + Events - Must be possible to include future dates"/>
    <s v="XS | 00536 - Investors &gt; Overview - Calendar + Events - Must be possible to include future dates"/>
    <s v="Frontend Development | XS | 00536 - Investors &gt; Overview - Calendar + Events - Must be possible to include future dates"/>
    <n v="362223"/>
    <n v="375000"/>
    <n v="378560"/>
    <s v="Plan"/>
    <x v="4"/>
    <n v="8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8"/>
    <n v="0"/>
    <n v="1.4925373134328358E-2"/>
    <n v="8.3333333333333332E-3"/>
    <n v="1"/>
    <n v="1.0638297872340425"/>
    <x v="3"/>
    <s v="0.Done"/>
    <x v="2"/>
    <s v="0.Done &gt; Frontend Development | XS | 00536 - Investors &gt; Overview - Calendar + Events - Must be possible to include future dat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5"/>
    <s v="Home Page &gt; Article pointing to CEMEX Day 2017"/>
    <s v="S | 00535 - Home Page &gt; Article pointing to CEMEX Day 2017"/>
    <s v="Frontend Development | S | 00535 - Home Page &gt; Article pointing to CEMEX Day 2017"/>
    <n v="362223"/>
    <n v="375000"/>
    <n v="378559"/>
    <s v="Plan"/>
    <x v="4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535 - Home Page &gt; Article pointing to CEMEX Day 2017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4"/>
    <s v="Menu &gt; When in spanish the menu break on 12&quot; monitor"/>
    <s v="S | 00534 - Menu &gt; When in spanish the menu break on 12&quot; monitor"/>
    <s v="Frontend Development | S | 00534 - Menu &gt; When in spanish the menu break on 12&quot; monitor"/>
    <n v="362223"/>
    <n v="375000"/>
    <n v="378558"/>
    <s v="Plan"/>
    <x v="4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1.4925373134328358E-2"/>
    <n v="8.3333333333333332E-3"/>
    <n v="1"/>
    <n v="4.2553191489361701"/>
    <x v="3"/>
    <s v="0.Done"/>
    <x v="2"/>
    <s v="0.Done &gt; Frontend Development | S | 00534 - Menu &gt; When in spanish the menu break on 12&quot; monitor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3"/>
    <s v="Carrers &gt; Overview - Images from the buttons are too big"/>
    <s v="XS | 00533 - Carrers &gt; Overview - Images from the buttons are too big"/>
    <s v="Frontend Development | XS | 00533 - Carrers &gt; Overview - Images from the buttons are too big"/>
    <n v="362223"/>
    <n v="375000"/>
    <n v="37855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33 - Carrers &gt; Overview - Images from the buttons are too big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2"/>
    <s v="Products + Services &gt; Trading - Remove de buttons &quot;Contact Us&quot; and &quot;Petcoke and coal trading&quot;. Place the content underneath"/>
    <s v="XS | 00532 - Products + Services &gt; Trading - Remove de buttons &quot;Contact Us&quot; and &quot;Petcoke and coal trading&quot;. Place the content underneath"/>
    <s v="Frontend Development | XS | 00532 - Products + Services &gt; Trading - Remove de buttons &quot;Contact Us&quot; and &quot;Petcoke and coal trading&quot;. Place the content underneath"/>
    <n v="362223"/>
    <n v="375000"/>
    <n v="378556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32 - Products + Services &gt; Trading - Remove de buttons &quot;Contact Us&quot; and &quot;Petcoke and coal trading&quot;. Place the content underneat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1"/>
    <s v="Standardize the font sizes from h1, h2, h3, h4"/>
    <s v="S | 00531 - Standardize the font sizes from h1, h2, h3, h4"/>
    <s v="Frontend Development | S | 00531 - Standardize the font sizes from h1, h2, h3, h4"/>
    <n v="362223"/>
    <n v="375000"/>
    <n v="378555"/>
    <s v="Plan"/>
    <x v="4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531 - Standardize the font sizes from h1, h2, h3, h4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30"/>
    <s v="CEMEX Day 2017 &gt; The banner must be bigger"/>
    <s v="XS | 00530 - CEMEX Day 2017 &gt; The banner must be bigger"/>
    <s v="Frontend Development | XS | 00530 - CEMEX Day 2017 &gt; The banner must be bigger"/>
    <n v="362223"/>
    <n v="375000"/>
    <n v="378554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30 - CEMEX Day 2017 &gt; The banner must be bigger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9"/>
    <s v="Investors &gt; Overview - Image on the square is breaking the layout on 15&quot; monitor when in spanish"/>
    <s v="XS | 00529 - Investors &gt; Overview - Image on the square is breaking the layout on 15&quot; monitor when in spanish"/>
    <s v="Frontend Development | XS | 00529 - Investors &gt; Overview - Image on the square is breaking the layout on 15&quot; monitor when in spanish"/>
    <n v="362223"/>
    <n v="375000"/>
    <n v="378553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29 - Investors &gt; Overview - Image on the square is breaking the layout on 15&quot; monitor when in spanis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8"/>
    <s v="Sustainability &gt; Overview - The image on the square on the left must occupy all the space."/>
    <s v="S | 00528 - Sustainability &gt; Overview - The image on the square on the left must occupy all the space."/>
    <s v="Frontend Development | S | 00528 - Sustainability &gt; Overview - The image on the square on the left must occupy all the space."/>
    <n v="362223"/>
    <n v="375000"/>
    <n v="378552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s v="0.Done"/>
    <x v="2"/>
    <s v="0.Done &gt; Frontend Development | S | 00528 - Sustainability &gt; Overview - The image on the square on the left must occupy all the space.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Cancelled"/>
    <s v="CEMEXWEB-527"/>
    <s v="All links must be red"/>
    <s v="XS | 00527 - All links must be red"/>
    <s v="Frontend Development | XS | 00527 - All links must be red"/>
    <n v="362223"/>
    <n v="375000"/>
    <n v="378551"/>
    <s v="Plan"/>
    <x v="4"/>
    <n v="4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4"/>
    <n v="0"/>
    <n v="1.4925373134328358E-2"/>
    <n v="8.3333333333333332E-3"/>
    <n v="1"/>
    <n v="0"/>
    <x v="3"/>
    <s v="0.Done"/>
    <x v="3"/>
    <s v="0.Cancelled &gt; Frontend Development | XS | 00527 - All links must be red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4"/>
    <s v="Done"/>
    <s v="CEMEXWEB-526"/>
    <s v="Fix hero small square on overview pages for IE and Safari"/>
    <s v="XS | 00526 - Fix hero small square on overview pages for IE and Safari"/>
    <s v="Sub-Task | XS | 00526 - Fix hero small square on overview pages for IE and Safari"/>
    <n v="362223"/>
    <n v="375000"/>
    <n v="378196"/>
    <s v="Plan"/>
    <x v="4"/>
    <n v="4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4"/>
    <n v="0"/>
    <n v="1.4925373134328358E-2"/>
    <n v="8.3333333333333332E-3"/>
    <n v="1"/>
    <n v="2.1276595744680851"/>
    <x v="3"/>
    <s v="0.Done"/>
    <x v="2"/>
    <s v="0.Done &gt; Sub-Task | XS | 00526 - Fix hero small square on overview pages for IE and Safari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5"/>
    <s v="Small fixes and adjustments"/>
    <s v="XS | 00525 - Small fixes and adjustments"/>
    <s v="Frontend Development | XS | 00525 - Small fixes and adjustments"/>
    <n v="362223"/>
    <n v="375000"/>
    <n v="377910"/>
    <s v="Plan"/>
    <x v="4"/>
    <n v="14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4.5"/>
    <n v="0"/>
    <n v="1.4925373134328358E-2"/>
    <n v="8.3333333333333332E-3"/>
    <n v="1"/>
    <n v="1.0638297872340425"/>
    <x v="3"/>
    <s v="0.Done"/>
    <x v="2"/>
    <s v="0.Done &gt; Frontend Development | XS | 00525 - Small fixes and adjustments"/>
    <n v="0"/>
    <n v="0"/>
  </r>
  <r>
    <x v="2"/>
    <m/>
    <m/>
    <m/>
    <m/>
    <x v="1"/>
    <s v="Task"/>
    <s v="Done"/>
    <s v="CEMEXWEB-511"/>
    <s v="Identify .lpkg files in default bundle which we don't need to speepup the initial Tomcat start"/>
    <s v="00511 - Identify .lpkg files in default bundle which we don't need to speepup the initial Tomcat start"/>
    <x v="73"/>
    <x v="2"/>
    <s v="Done"/>
    <s v="CEMEXWEB-524"/>
    <s v="Review of Identify .lpkg files in default bundle which we don't need to speepup the initial Tomcat start"/>
    <s v="00524 - Review of Identify .lpkg files in default bundle which we don't need to speepup the initial Tomcat start"/>
    <s v="Feature Review | 00524 - Review of Identify .lpkg files in default bundle which we don't need to speepup the initial Tomcat start"/>
    <m/>
    <n v="377361"/>
    <n v="3778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24 - Review of Identify .lpkg files in default bundle which we don't need to speepup the initial Tomcat star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2"/>
    <s v="Theme &gt; Content should have min padding of 30px each side (not on mobiles)"/>
    <s v="S | 00522 - Theme &gt; Content should have min padding of 30px each side (not on mobiles)"/>
    <s v="Frontend Development | S | 00522 - Theme &gt; Content should have min padding of 30px each side (not on mobiles)"/>
    <n v="362223"/>
    <n v="375000"/>
    <n v="377737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s v="0.Done"/>
    <x v="2"/>
    <s v="0.Done &gt; Frontend Development | S | 00522 - Theme &gt; Content should have min padding of 30px each side (not on mobiles)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1"/>
    <s v="Locations page &gt; Remove white space on the bottom"/>
    <s v="XS | 00521 - Locations page &gt; Remove white space on the bottom"/>
    <s v="Frontend Development | XS | 00521 - Locations page &gt; Remove white space on the bottom"/>
    <n v="362223"/>
    <n v="375000"/>
    <n v="377736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s v="0.Done"/>
    <x v="2"/>
    <s v="0.Done &gt; Frontend Development | XS | 00521 - Locations page &gt; Remove white space on the bottom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20"/>
    <s v="Producst &amp; Services &gt; Building Solutions "/>
    <s v="XS | 00520 - Producst &amp; Services &gt; Building Solutions "/>
    <s v="Frontend Development | XS | 00520 - Producst &amp; Services &gt; Building Solutions "/>
    <n v="362223"/>
    <n v="375000"/>
    <n v="377735"/>
    <s v="Plan"/>
    <x v="4"/>
    <n v="2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.5"/>
    <n v="0"/>
    <n v="1.4925373134328358E-2"/>
    <n v="8.3333333333333332E-3"/>
    <n v="1"/>
    <n v="1.0638297872340425"/>
    <x v="3"/>
    <s v="0.Done"/>
    <x v="2"/>
    <s v="0.Done &gt; Frontend Development | XS | 00520 - Producst &amp; Services &gt; Building Solutions 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19"/>
    <s v="Investors &gt; Overview &gt; Stock ticker number bigger on FULL HD"/>
    <s v="XS | 00519 - Investors &gt; Overview &gt; Stock ticker number bigger on FULL HD"/>
    <s v="Frontend Development | XS | 00519 - Investors &gt; Overview &gt; Stock ticker number bigger on FULL HD"/>
    <n v="362223"/>
    <n v="375000"/>
    <n v="377734"/>
    <s v="Plan"/>
    <x v="4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s v="0.Done"/>
    <x v="2"/>
    <s v="0.Done &gt; Frontend Development | XS | 00519 - Investors &gt; Overview &gt; Stock ticker number bigger on FULL HD"/>
    <n v="0"/>
    <n v="0"/>
  </r>
  <r>
    <x v="2"/>
    <m/>
    <m/>
    <m/>
    <m/>
    <x v="1"/>
    <s v="Task"/>
    <s v="Done"/>
    <s v="CEMEXWEB-514"/>
    <s v="Research &amp; Apply URL Rewrite for URL containing String .aspx"/>
    <s v="00514 - Research &amp; Apply URL Rewrite for URL containing String .aspx"/>
    <x v="74"/>
    <x v="2"/>
    <s v="Done"/>
    <s v="CEMEXWEB-518"/>
    <s v="Review of Research &amp; Apply URL Rewrite for URL containing String .aspx"/>
    <s v="00518 - Review of Research &amp; Apply URL Rewrite for URL containing String .aspx"/>
    <s v="Feature Review | 00518 - Review of Research &amp; Apply URL Rewrite for URL containing String .aspx"/>
    <m/>
    <n v="377538"/>
    <n v="3777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18 - Review of Research &amp; Apply URL Rewrite for URL containing String .aspx"/>
    <n v="0"/>
    <n v="0"/>
  </r>
  <r>
    <x v="2"/>
    <m/>
    <m/>
    <m/>
    <m/>
    <x v="1"/>
    <s v="Task"/>
    <s v="Done"/>
    <s v="CEMEXWEB-512"/>
    <s v="Change &quot;submit for publication&quot; text to &quot;submit&quot;"/>
    <s v="00512 - Change &quot;submit for publication&quot; text to &quot;submit&quot;"/>
    <x v="75"/>
    <x v="2"/>
    <s v="Done"/>
    <s v="CEMEXWEB-513"/>
    <s v="Review of Change &quot;submit for publication&quot; text to &quot;submit&quot;"/>
    <s v="00513 - Review of Change &quot;submit for publication&quot; text to &quot;submit&quot;"/>
    <s v="Feature Review | 00513 - Review of Change &quot;submit for publication&quot; text to &quot;submit&quot;"/>
    <m/>
    <n v="377486"/>
    <n v="377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513 - Review of Change &quot;submit for publication&quot; text to &quot;submit&quot;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9"/>
    <s v="Investors &gt; Adjust form for email subscription"/>
    <s v="S | 00509 - Investors &gt; Adjust form for email subscription"/>
    <s v="Frontend Development | S | 00509 - Investors &gt; Adjust form for email subscription"/>
    <n v="362223"/>
    <n v="375000"/>
    <n v="377069"/>
    <s v="Plan"/>
    <x v="4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1.4925373134328358E-2"/>
    <n v="8.3333333333333332E-3"/>
    <n v="1"/>
    <n v="4.2553191489361701"/>
    <x v="3"/>
    <s v="0.Done"/>
    <x v="2"/>
    <s v="0.Done &gt; Frontend Development | S | 00509 - Investors &gt; Adjust form for email subscription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7"/>
    <s v="About us &gt; Our History: Text from square are not centralized"/>
    <s v="XS | 00507 - About us &gt; Our History: Text from square are not centralized"/>
    <s v="Frontend Development | XS | 00507 - About us &gt; Our History: Text from square are not centralized"/>
    <n v="362223"/>
    <n v="375000"/>
    <n v="376940"/>
    <s v="Plan"/>
    <x v="4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s v="0.Done"/>
    <x v="2"/>
    <s v="0.Done &gt; Frontend Development | XS | 00507 - About us &gt; Our History: Text from square are not centralized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Cancelled"/>
    <s v="CEMEXWEB-506"/>
    <s v="Investors &gt; Reports: Display Button &quot;Eventos Relevantes&quot; only in Spanish"/>
    <s v="XS | 00506 - Investors &gt; Reports: Display Button &quot;Eventos Relevantes&quot; only in Spanish"/>
    <s v="Frontend Development | XS | 00506 - Investors &gt; Reports: Display Button &quot;Eventos Relevantes&quot; only in Spanish"/>
    <n v="362223"/>
    <n v="375000"/>
    <n v="376939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0"/>
    <x v="3"/>
    <s v="0.Done"/>
    <x v="3"/>
    <s v="0.Cancelled &gt; Frontend Development | XS | 00506 - Investors &gt; Reports: Display Button &quot;Eventos Relevantes&quot; only in Spanis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5"/>
    <s v="Stories categories: Not changing language"/>
    <s v="S | 00505 - Stories categories: Not changing language"/>
    <s v="Frontend Development | S | 00505 - Stories categories: Not changing language"/>
    <n v="362223"/>
    <n v="375000"/>
    <n v="376938"/>
    <s v="Plan"/>
    <x v="4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s v="0.Done"/>
    <x v="2"/>
    <s v="0.Done &gt; Frontend Development | S | 00505 - Stories categories: Not changing langu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4"/>
    <s v="User friendly way to create anchors"/>
    <s v="S | 00504 - User friendly way to create anchors"/>
    <s v="Frontend Development | S | 00504 - User friendly way to create anchors"/>
    <n v="362223"/>
    <n v="375000"/>
    <n v="376936"/>
    <s v="Plan"/>
    <x v="4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1.4925373134328358E-2"/>
    <n v="8.3333333333333332E-3"/>
    <n v="1"/>
    <n v="4.2553191489361701"/>
    <x v="3"/>
    <s v="0.Done"/>
    <x v="2"/>
    <s v="0.Done &gt; Frontend Development | S | 00504 - User friendly way to create anchors"/>
    <n v="0"/>
    <n v="0"/>
  </r>
  <r>
    <x v="2"/>
    <s v="Demand"/>
    <s v="Done"/>
    <s v="CEMEXWEB-6"/>
    <s v="Theme"/>
    <x v="14"/>
    <s v="Feature"/>
    <s v="Done"/>
    <s v="CEMEXWEB-406"/>
    <s v="Adjust forms layouts"/>
    <s v="00406 - Adjust forms layouts"/>
    <x v="76"/>
    <x v="1"/>
    <s v="Done"/>
    <s v="CEMEXWEB-503"/>
    <s v="QA for Adjust forms layouts"/>
    <s v="XS | 00503 - QA for Adjust forms layouts"/>
    <s v="QA | XS | 00503 - QA for Adjust forms layouts"/>
    <n v="362223"/>
    <n v="374708"/>
    <n v="376932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QA | XS | 00503 - QA for Adjust forms layouts"/>
    <n v="0"/>
    <n v="0"/>
  </r>
  <r>
    <x v="2"/>
    <s v="Demand"/>
    <s v="Done"/>
    <s v="CEMEXWEB-6"/>
    <s v="Theme"/>
    <x v="14"/>
    <s v="Feature"/>
    <s v="Done"/>
    <s v="CEMEXWEB-406"/>
    <s v="Adjust forms layouts"/>
    <s v="00406 - Adjust forms layouts"/>
    <x v="76"/>
    <x v="2"/>
    <s v="Done"/>
    <s v="CEMEXWEB-502"/>
    <s v="Review of Adjust forms layouts"/>
    <s v="XS | 00502 - Review of Adjust forms layouts"/>
    <s v="Feature Review | XS | 00502 - Review of Adjust forms layouts"/>
    <n v="362223"/>
    <n v="374708"/>
    <n v="376931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Feature Review | XS | 00502 - Review of Adjust forms layouts"/>
    <n v="0"/>
    <n v="0"/>
  </r>
  <r>
    <x v="2"/>
    <s v="Demand"/>
    <s v="Done"/>
    <s v="CEMEXWEB-6"/>
    <s v="Theme"/>
    <x v="14"/>
    <s v="Feature"/>
    <s v="Done"/>
    <s v="CEMEXWEB-406"/>
    <s v="Adjust forms layouts"/>
    <s v="00406 - Adjust forms layouts"/>
    <x v="76"/>
    <x v="0"/>
    <s v="Done"/>
    <s v="CEMEXWEB-501"/>
    <s v="Alpha for Adjust forms layouts"/>
    <s v="XS | 00501 - Alpha for Adjust forms layouts"/>
    <s v="Alpha Test | XS | 00501 - Alpha for Adjust forms layouts"/>
    <n v="362223"/>
    <n v="374708"/>
    <n v="376930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s v="0.Done"/>
    <x v="2"/>
    <s v="0.Done &gt; Alpha Test | XS | 00501 - Alpha for Adjust forms layout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500"/>
    <s v="Change IFrame height according to screen width"/>
    <s v="M | 00500 - Change IFrame height according to screen width"/>
    <s v="Frontend Development | M | 00500 - Change IFrame height according to screen width"/>
    <n v="362223"/>
    <n v="375000"/>
    <n v="376713"/>
    <s v="Plan"/>
    <x v="4"/>
    <n v="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6"/>
    <n v="0"/>
    <n v="1.4925373134328358E-2"/>
    <n v="8.3333333333333332E-3"/>
    <n v="1"/>
    <n v="5.3191489361702127"/>
    <x v="3"/>
    <s v="0.Done"/>
    <x v="2"/>
    <s v="0.Done &gt; Frontend Development | M | 00500 - Change IFrame height according to screen widt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99"/>
    <s v="Products + Services &gt; Overview - Adjust layout"/>
    <s v="S | 00499 - Products + Services &gt; Overview - Adjust layout"/>
    <s v="Frontend Development | S | 00499 - Products + Services &gt; Overview - Adjust layout"/>
    <n v="362223"/>
    <n v="375000"/>
    <n v="376707"/>
    <s v="Plan"/>
    <x v="4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s v="0.Done"/>
    <x v="2"/>
    <s v="0.Done &gt; Frontend Development | S | 00499 - Products + Services &gt; Overview - Adjust layout"/>
    <n v="0"/>
    <n v="0"/>
  </r>
  <r>
    <x v="2"/>
    <m/>
    <m/>
    <m/>
    <m/>
    <x v="1"/>
    <s v="Feature"/>
    <s v="Done"/>
    <s v="CEMEXWEB-389"/>
    <s v="Create a sign in page"/>
    <s v="00389 - Create a sign in page"/>
    <x v="77"/>
    <x v="1"/>
    <s v="Done"/>
    <s v="CEMEXWEB-497"/>
    <s v="QA for Create a sign in page"/>
    <s v="00497 - QA for Create a sign in page"/>
    <s v="QA | 00497 - QA for Create a sign in page"/>
    <m/>
    <n v="373779"/>
    <n v="3765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497 - QA for Create a sign in page"/>
    <n v="0"/>
    <n v="0"/>
  </r>
  <r>
    <x v="2"/>
    <m/>
    <m/>
    <m/>
    <m/>
    <x v="1"/>
    <s v="Feature"/>
    <s v="Done"/>
    <s v="CEMEXWEB-389"/>
    <s v="Create a sign in page"/>
    <s v="00389 - Create a sign in page"/>
    <x v="77"/>
    <x v="2"/>
    <s v="Done"/>
    <s v="CEMEXWEB-496"/>
    <s v="Review of Create a sign in page"/>
    <s v="00496 - Review of Create a sign in page"/>
    <s v="Feature Review | 00496 - Review of Create a sign in page"/>
    <m/>
    <n v="373779"/>
    <n v="3765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496 - Review of Create a sign in page"/>
    <n v="0"/>
    <n v="0"/>
  </r>
  <r>
    <x v="2"/>
    <m/>
    <m/>
    <m/>
    <m/>
    <x v="1"/>
    <s v="Feature"/>
    <s v="Done"/>
    <s v="CEMEXWEB-389"/>
    <s v="Create a sign in page"/>
    <s v="00389 - Create a sign in page"/>
    <x v="77"/>
    <x v="0"/>
    <s v="Done"/>
    <s v="CEMEXWEB-495"/>
    <s v="Alpha for Create a sign in page"/>
    <s v="00495 - Alpha for Create a sign in page"/>
    <s v="Alpha Test | 00495 - Alpha for Create a sign in page"/>
    <m/>
    <n v="373779"/>
    <n v="37658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495 - Alpha for Create a sign in page"/>
    <n v="0"/>
    <n v="0"/>
  </r>
  <r>
    <x v="2"/>
    <m/>
    <m/>
    <m/>
    <m/>
    <x v="1"/>
    <s v="Bug"/>
    <s v="Done"/>
    <s v="CEMEXWEB-379"/>
    <s v="Adjust layout of stock ticker in different screen sizes"/>
    <s v="00379 - Adjust layout of stock ticker in different screen sizes"/>
    <x v="78"/>
    <x v="1"/>
    <s v="Done"/>
    <s v="CEMEXWEB-494"/>
    <s v="QA for Adjust layout of stock ticker in different screen sizes"/>
    <s v="00494 - QA for Adjust layout of stock ticker in different screen sizes"/>
    <s v="QA | 00494 - QA for Adjust layout of stock ticker in different screen sizes"/>
    <m/>
    <n v="373764"/>
    <n v="37658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494 - QA for Adjust layout of stock ticker in different screen sizes"/>
    <n v="0"/>
    <n v="0"/>
  </r>
  <r>
    <x v="2"/>
    <m/>
    <m/>
    <m/>
    <m/>
    <x v="1"/>
    <s v="Bug"/>
    <s v="Done"/>
    <s v="CEMEXWEB-379"/>
    <s v="Adjust layout of stock ticker in different screen sizes"/>
    <s v="00379 - Adjust layout of stock ticker in different screen sizes"/>
    <x v="78"/>
    <x v="2"/>
    <s v="Done"/>
    <s v="CEMEXWEB-493"/>
    <s v="Review of Adjust layout of stock ticker in different screen sizes"/>
    <s v="00493 - Review of Adjust layout of stock ticker in different screen sizes"/>
    <s v="Feature Review | 00493 - Review of Adjust layout of stock ticker in different screen sizes"/>
    <m/>
    <n v="373764"/>
    <n v="37658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493 - Review of Adjust layout of stock ticker in different screen sizes"/>
    <n v="0"/>
    <n v="0"/>
  </r>
  <r>
    <x v="2"/>
    <m/>
    <m/>
    <m/>
    <m/>
    <x v="1"/>
    <s v="Bug"/>
    <s v="Done"/>
    <s v="CEMEXWEB-408"/>
    <s v="Our History &gt; Adjust padding in map for IPhone"/>
    <s v="00408 - Our History &gt; Adjust padding in map for IPhone"/>
    <x v="79"/>
    <x v="1"/>
    <s v="Done"/>
    <s v="CEMEXWEB-492"/>
    <s v="QA for Our History &gt; Adjust padding in map for IPhone"/>
    <s v="00492 - QA for Our History &gt; Adjust padding in map for IPhone"/>
    <s v="QA | 00492 - QA for Our History &gt; Adjust padding in map for IPhone"/>
    <m/>
    <n v="374714"/>
    <n v="376581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492 - QA for Our History &gt; Adjust padding in map for IPhone"/>
    <n v="0"/>
    <n v="0"/>
  </r>
  <r>
    <x v="2"/>
    <m/>
    <m/>
    <m/>
    <m/>
    <x v="1"/>
    <s v="Bug"/>
    <s v="Done"/>
    <s v="CEMEXWEB-408"/>
    <s v="Our History &gt; Adjust padding in map for IPhone"/>
    <s v="00408 - Our History &gt; Adjust padding in map for IPhone"/>
    <x v="79"/>
    <x v="2"/>
    <s v="Done"/>
    <s v="CEMEXWEB-491"/>
    <s v="Review of Our History &gt; Adjust padding in map for IPhone"/>
    <s v="00491 - Review of Our History &gt; Adjust padding in map for IPhone"/>
    <s v="Feature Review | 00491 - Review of Our History &gt; Adjust padding in map for IPhone"/>
    <m/>
    <n v="374714"/>
    <n v="376580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491 - Review of Our History &gt; Adjust padding in map for IPhone"/>
    <n v="0"/>
    <n v="0"/>
  </r>
  <r>
    <x v="2"/>
    <m/>
    <m/>
    <m/>
    <m/>
    <x v="1"/>
    <s v="Bug"/>
    <s v="Done"/>
    <s v="CEMEXWEB-412"/>
    <s v="Homepage &gt; Change &quot;Media and Events&quot; section"/>
    <s v="00412 - Homepage &gt; Change &quot;Media and Events&quot; section"/>
    <x v="80"/>
    <x v="1"/>
    <s v="Done"/>
    <s v="CEMEXWEB-490"/>
    <s v="QA for Homepage &gt; Change &quot;Media and Events&quot; section"/>
    <s v="00490 - QA for Homepage &gt; Change &quot;Media and Events&quot; section"/>
    <s v="QA | 00490 - QA for Homepage &gt; Change &quot;Media and Events&quot; section"/>
    <m/>
    <n v="374725"/>
    <n v="37657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490 - QA for Homepage &gt; Change &quot;Media and Events&quot; section"/>
    <n v="0"/>
    <n v="0"/>
  </r>
  <r>
    <x v="2"/>
    <m/>
    <m/>
    <m/>
    <m/>
    <x v="1"/>
    <s v="Bug"/>
    <s v="Done"/>
    <s v="CEMEXWEB-412"/>
    <s v="Homepage &gt; Change &quot;Media and Events&quot; section"/>
    <s v="00412 - Homepage &gt; Change &quot;Media and Events&quot; section"/>
    <x v="80"/>
    <x v="2"/>
    <s v="Done"/>
    <s v="CEMEXWEB-489"/>
    <s v="Review of Homepage &gt; Change &quot;Media and Events&quot; section"/>
    <s v="00489 - Review of Homepage &gt; Change &quot;Media and Events&quot; section"/>
    <s v="Feature Review | 00489 - Review of Homepage &gt; Change &quot;Media and Events&quot; section"/>
    <m/>
    <n v="374725"/>
    <n v="37657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489 - Review of Homepage &gt; Change &quot;Media and Events&quot; section"/>
    <n v="0"/>
    <n v="0"/>
  </r>
  <r>
    <x v="2"/>
    <s v="Demand"/>
    <s v="Done"/>
    <s v="CEMEXWEB-6"/>
    <s v="Theme"/>
    <x v="14"/>
    <s v="Feature"/>
    <s v="Done"/>
    <s v="CEMEXWEB-13"/>
    <s v="Footer"/>
    <s v="00013 - Footer"/>
    <x v="81"/>
    <x v="1"/>
    <s v="Done"/>
    <s v="CEMEXWEB-488"/>
    <s v="QA for Footer"/>
    <s v="00488 - QA for Footer"/>
    <s v="QA | 00488 - QA for Footer"/>
    <n v="362223"/>
    <n v="362234"/>
    <n v="37657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88 - QA for Footer"/>
    <n v="0"/>
    <n v="0"/>
  </r>
  <r>
    <x v="2"/>
    <s v="Demand"/>
    <s v="Done"/>
    <s v="CEMEXWEB-6"/>
    <s v="Theme"/>
    <x v="14"/>
    <s v="Feature"/>
    <s v="Done"/>
    <s v="CEMEXWEB-13"/>
    <s v="Footer"/>
    <s v="00013 - Footer"/>
    <x v="81"/>
    <x v="2"/>
    <s v="Done"/>
    <s v="CEMEXWEB-487"/>
    <s v="Review of Footer"/>
    <s v="00487 - Review of Footer"/>
    <s v="Feature Review | 00487 - Review of Footer"/>
    <n v="362223"/>
    <n v="362234"/>
    <n v="37657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87 - Review of Footer"/>
    <n v="0"/>
    <n v="0"/>
  </r>
  <r>
    <x v="2"/>
    <s v="Demand"/>
    <s v="Done"/>
    <s v="CEMEXWEB-6"/>
    <s v="Theme"/>
    <x v="14"/>
    <s v="Feature"/>
    <s v="Done"/>
    <s v="CEMEXWEB-407"/>
    <s v="Search function on menu bar"/>
    <s v="00407 - Search function on menu bar"/>
    <x v="82"/>
    <x v="1"/>
    <s v="Done"/>
    <s v="CEMEXWEB-486"/>
    <s v="QA for Search function on menu bar"/>
    <s v="00486 - QA for Search function on menu bar"/>
    <s v="QA | 00486 - QA for Search function on menu bar"/>
    <n v="362223"/>
    <n v="374713"/>
    <n v="376575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86 - QA for Search function on menu bar"/>
    <n v="0"/>
    <n v="0"/>
  </r>
  <r>
    <x v="2"/>
    <s v="Demand"/>
    <s v="Done"/>
    <s v="CEMEXWEB-6"/>
    <s v="Theme"/>
    <x v="14"/>
    <s v="Feature"/>
    <s v="Done"/>
    <s v="CEMEXWEB-407"/>
    <s v="Search function on menu bar"/>
    <s v="00407 - Search function on menu bar"/>
    <x v="82"/>
    <x v="2"/>
    <s v="Done"/>
    <s v="CEMEXWEB-485"/>
    <s v="Review of Search function on menu bar"/>
    <s v="00485 - Review of Search function on menu bar"/>
    <s v="Feature Review | 00485 - Review of Search function on menu bar"/>
    <n v="362223"/>
    <n v="374713"/>
    <n v="376574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85 - Review of Search function on menu bar"/>
    <n v="0"/>
    <n v="0"/>
  </r>
  <r>
    <x v="2"/>
    <s v="Demand"/>
    <s v="Done"/>
    <s v="CEMEXWEB-6"/>
    <s v="Theme"/>
    <x v="14"/>
    <s v="Feature"/>
    <s v="Done"/>
    <s v="CEMEXWEB-407"/>
    <s v="Search function on menu bar"/>
    <s v="00407 - Search function on menu bar"/>
    <x v="82"/>
    <x v="0"/>
    <s v="Done"/>
    <s v="CEMEXWEB-484"/>
    <s v="Alpha for Search function on menu bar"/>
    <s v="00484 - Alpha for Search function on menu bar"/>
    <s v="Alpha Test | 00484 - Alpha for Search function on menu bar"/>
    <n v="362223"/>
    <n v="374713"/>
    <n v="376573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84 - Alpha for Search function on menu bar"/>
    <n v="0"/>
    <n v="0"/>
  </r>
  <r>
    <x v="2"/>
    <m/>
    <m/>
    <m/>
    <m/>
    <x v="1"/>
    <s v="Feature"/>
    <s v="Done"/>
    <s v="CEMEXWEB-455"/>
    <s v="Media &gt; Overview"/>
    <s v="00455 - Media &gt; Overview"/>
    <x v="83"/>
    <x v="1"/>
    <s v="Done"/>
    <s v="CEMEXWEB-483"/>
    <s v="QA for Media &gt; Overview"/>
    <s v="00483 - QA for Media &gt; Overview"/>
    <s v="QA | 00483 - QA for Media &gt; Overview"/>
    <m/>
    <n v="375160"/>
    <n v="376572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483 - QA for Media &gt; Overview"/>
    <n v="0"/>
    <n v="0"/>
  </r>
  <r>
    <x v="2"/>
    <m/>
    <m/>
    <m/>
    <m/>
    <x v="1"/>
    <s v="Feature"/>
    <s v="Done"/>
    <s v="CEMEXWEB-455"/>
    <s v="Media &gt; Overview"/>
    <s v="00455 - Media &gt; Overview"/>
    <x v="83"/>
    <x v="2"/>
    <s v="Done"/>
    <s v="CEMEXWEB-482"/>
    <s v="Review of Media &gt; Overview"/>
    <s v="00482 - Review of Media &gt; Overview"/>
    <s v="Feature Review | 00482 - Review of Media &gt; Overview"/>
    <m/>
    <n v="375160"/>
    <n v="376571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482 - Review of Media &gt; Overview"/>
    <n v="0"/>
    <n v="0"/>
  </r>
  <r>
    <x v="2"/>
    <s v="Demand"/>
    <s v="Done"/>
    <s v="CEMEXWEB-6"/>
    <s v="Theme"/>
    <x v="14"/>
    <s v="Feature"/>
    <s v="Done"/>
    <s v="CEMEXWEB-13"/>
    <s v="Footer"/>
    <s v="00013 - Footer"/>
    <x v="81"/>
    <x v="0"/>
    <s v="Done"/>
    <s v="CEMEXWEB-481"/>
    <s v="Alpha for Footer"/>
    <s v="S | 00481 - Alpha for Footer"/>
    <s v="Alpha Test | S | 00481 - Alpha for Footer"/>
    <n v="362223"/>
    <n v="362234"/>
    <n v="376469"/>
    <s v="Plan"/>
    <x v="6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3333333333333332E-3"/>
    <n v="1"/>
    <n v="2.1276595744680851"/>
    <x v="3"/>
    <s v="0.Done"/>
    <x v="2"/>
    <s v="0.Done &gt; Alpha Test | S | 00481 - Alpha for Footer"/>
    <n v="0"/>
    <n v="0"/>
  </r>
  <r>
    <x v="2"/>
    <m/>
    <m/>
    <m/>
    <m/>
    <x v="1"/>
    <s v="Bug"/>
    <s v="Done"/>
    <s v="CEMEXWEB-379"/>
    <s v="Adjust layout of stock ticker in different screen sizes"/>
    <s v="00379 - Adjust layout of stock ticker in different screen sizes"/>
    <x v="78"/>
    <x v="0"/>
    <s v="Done"/>
    <s v="CEMEXWEB-480"/>
    <s v="Alpha for Adjust layout of stock ticker in different screen sizes"/>
    <s v="00480 - Alpha for Adjust layout of stock ticker in different screen sizes"/>
    <s v="Alpha Test | 00480 - Alpha for Adjust layout of stock ticker in different screen sizes"/>
    <m/>
    <n v="373764"/>
    <n v="37646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480 - Alpha for Adjust layout of stock ticker in different screen siz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8"/>
    <s v="Form - Place forms in all pages"/>
    <s v="S | 00478 - Form - Place forms in all pages"/>
    <s v="Frontend Development | S | 00478 - Form - Place forms in all pages"/>
    <n v="362223"/>
    <n v="375000"/>
    <n v="376349"/>
    <s v="Plan"/>
    <x v="4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1.4925373134328358E-2"/>
    <n v="8.3333333333333332E-3"/>
    <n v="1"/>
    <n v="4.2553191489361701"/>
    <x v="3"/>
    <s v="0.Done"/>
    <x v="2"/>
    <s v="0.Done &gt; Frontend Development | S | 00478 - Form - Place forms in all pages"/>
    <n v="0"/>
    <n v="0"/>
  </r>
  <r>
    <x v="2"/>
    <m/>
    <m/>
    <m/>
    <m/>
    <x v="1"/>
    <s v="Task"/>
    <s v="Done"/>
    <s v="CEMEXWEB-461"/>
    <s v="Investigate 413 Request Entity Too Large when uploading file &gt; 1MB"/>
    <s v="00461 - Investigate 413 Request Entity Too Large when uploading file &gt; 1MB"/>
    <x v="84"/>
    <x v="2"/>
    <s v="Done"/>
    <s v="CEMEXWEB-477"/>
    <s v="Review of Investigate 413 Request Entity Too Large when uploading file &gt; 1MB"/>
    <s v="00477 - Review of Investigate 413 Request Entity Too Large when uploading file &gt; 1MB"/>
    <s v="Feature Review | 00477 - Review of Investigate 413 Request Entity Too Large when uploading file &gt; 1MB"/>
    <m/>
    <n v="376199"/>
    <n v="3763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477 - Review of Investigate 413 Request Entity Too Large when uploading file &gt; 1MB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5"/>
    <s v="Products + Services &gt; Building Solutions - Buttons stacked without necessity"/>
    <s v="S | 00475 - Products + Services &gt; Building Solutions - Buttons stacked without necessity"/>
    <s v="Frontend Development | S | 00475 - Products + Services &gt; Building Solutions - Buttons stacked without necessity"/>
    <n v="362223"/>
    <n v="375000"/>
    <n v="376252"/>
    <s v="Plan"/>
    <x v="5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s v="0.Done"/>
    <x v="2"/>
    <s v="0.Done &gt; Frontend Development | S | 00475 - Products + Services &gt; Building Solutions - Buttons stacked without necessity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4"/>
    <s v="Products + Services &gt; Trading &gt; &quot;Construction Systems&quot; - Subtitle font smaller than paragraph, display text on the side of image"/>
    <s v="S | 00474 - Products + Services &gt; Trading &gt; &quot;Construction Systems&quot; - Subtitle font smaller than paragraph, display text on the side of image"/>
    <s v="Frontend Development | S | 00474 - Products + Services &gt; Trading &gt; &quot;Construction Systems&quot; - Subtitle font smaller than paragraph, display text on the side of image"/>
    <n v="362223"/>
    <n v="375000"/>
    <n v="376251"/>
    <s v="Plan"/>
    <x v="5"/>
    <n v="2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.5"/>
    <n v="0"/>
    <n v="1.4925373134328358E-2"/>
    <n v="8.3333333333333332E-3"/>
    <n v="1"/>
    <n v="4.2553191489361701"/>
    <x v="3"/>
    <s v="0.Done"/>
    <x v="2"/>
    <s v="0.Done &gt; Frontend Development | S | 00474 - Products + Services &gt; Trading &gt; &quot;Construction Systems&quot; - Subtitle font smaller than paragraph, display text on the side of im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3"/>
    <s v="Investors &gt; Corporate Governance &gt; &quot;Cemex and the NYSE&quot; - Fix table layout"/>
    <s v="XS | 00473 - Investors &gt; Corporate Governance &gt; &quot;Cemex and the NYSE&quot; - Fix table layout"/>
    <s v="Frontend Development | XS | 00473 - Investors &gt; Corporate Governance &gt; &quot;Cemex and the NYSE&quot; - Fix table layout"/>
    <n v="362223"/>
    <n v="375000"/>
    <n v="376250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s v="0.Done"/>
    <x v="2"/>
    <s v="0.Done &gt; Frontend Development | XS | 00473 - Investors &gt; Corporate Governance &gt; &quot;Cemex and the NYSE&quot; - Fix table layou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2"/>
    <s v="Investors &gt; Corporate Governance &gt; &quot;Management Team&quot; - Team names should be white"/>
    <s v="XS | 00472 - Investors &gt; Corporate Governance &gt; &quot;Management Team&quot; - Team names should be white"/>
    <s v="Frontend Development | XS | 00472 - Investors &gt; Corporate Governance &gt; &quot;Management Team&quot; - Team names should be white"/>
    <n v="362223"/>
    <n v="375000"/>
    <n v="376249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s v="0.Done"/>
    <x v="2"/>
    <s v="0.Done &gt; Frontend Development | XS | 00472 - Investors &gt; Corporate Governance &gt; &quot;Management Team&quot; - Team names should be whit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71"/>
    <s v="Investors &gt; Reports - Should load with button &quot;Reports&quot; open"/>
    <s v="M | 00471 - Investors &gt; Reports - Should load with button &quot;Reports&quot; open"/>
    <s v="Frontend Development | M | 00471 - Investors &gt; Reports - Should load with button &quot;Reports&quot; open"/>
    <n v="362223"/>
    <n v="375000"/>
    <n v="376247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s v="0.Done"/>
    <x v="2"/>
    <s v="0.Done &gt; Frontend Development | M | 00471 - Investors &gt; Reports - Should load with button &quot;Reports&quot; open"/>
    <n v="0"/>
    <n v="0"/>
  </r>
  <r>
    <x v="2"/>
    <m/>
    <m/>
    <m/>
    <m/>
    <x v="1"/>
    <s v="Bug"/>
    <s v="Done"/>
    <s v="CEMEXWEB-408"/>
    <s v="Our History &gt; Adjust padding in map for IPhone"/>
    <s v="00408 - Our History &gt; Adjust padding in map for IPhone"/>
    <x v="79"/>
    <x v="0"/>
    <s v="Done"/>
    <s v="CEMEXWEB-470"/>
    <s v="Alpha for Our History &gt; Adjust padding in map for IPhone"/>
    <s v="00470 - Alpha for Our History &gt; Adjust padding in map for IPhone"/>
    <s v="Alpha Test | 00470 - Alpha for Our History &gt; Adjust padding in map for IPhone"/>
    <m/>
    <n v="374714"/>
    <n v="376246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470 - Alpha for Our History &gt; Adjust padding in map for IPhon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9"/>
    <s v="Investors &gt; &quot;View all Report&quot; - Button should redirect to page &quot;Reports&quot;"/>
    <s v="M | 00469 - Investors &gt; &quot;View all Report&quot; - Button should redirect to page &quot;Reports&quot;"/>
    <s v="Frontend Development | M | 00469 - Investors &gt; &quot;View all Report&quot; - Button should redirect to page &quot;Reports&quot;"/>
    <n v="362223"/>
    <n v="375000"/>
    <n v="376244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s v="0.Done"/>
    <x v="2"/>
    <s v="0.Done &gt; Frontend Development | M | 00469 - Investors &gt; &quot;View all Report&quot; - Button should redirect to page &quot;Reports&quot;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8"/>
    <s v="Investors &gt; Calendar - The button more should be hidden when there is no event details"/>
    <s v="S | 00468 - Investors &gt; Calendar - The button more should be hidden when there is no event details"/>
    <s v="Frontend Development | S | 00468 - Investors &gt; Calendar - The button more should be hidden when there is no event details"/>
    <n v="362223"/>
    <n v="375000"/>
    <n v="376243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468 - Investors &gt; Calendar - The button more should be hidden when there is no event detail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7"/>
    <s v="Investors &gt; Calendar - Change date format when in spanish"/>
    <s v="XS | 00467 - Investors &gt; Calendar - Change date format when in spanish"/>
    <s v="Frontend Development | XS | 00467 - Investors &gt; Calendar - Change date format when in spanish"/>
    <n v="362223"/>
    <n v="375000"/>
    <n v="376242"/>
    <s v="Plan"/>
    <x v="4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1.4925373134328358E-2"/>
    <n v="8.3333333333333332E-3"/>
    <n v="1"/>
    <n v="1.0638297872340425"/>
    <x v="3"/>
    <s v="0.Done"/>
    <x v="2"/>
    <s v="0.Done &gt; Frontend Development | XS | 00467 - Investors &gt; Calendar - Change date format when in spanish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6"/>
    <s v="Suppliers &gt; Overview - Layout of squares break on 15&quot; monitor"/>
    <s v="M | 00466 - Suppliers &gt; Overview - Layout of squares break on 15&quot; monitor"/>
    <s v="Frontend Development | M | 00466 - Suppliers &gt; Overview - Layout of squares break on 15&quot; monitor"/>
    <n v="362223"/>
    <n v="375000"/>
    <n v="376240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s v="0.Done"/>
    <x v="2"/>
    <s v="0.Done &gt; Frontend Development | M | 00466 - Suppliers &gt; Overview - Layout of squares break on 15&quot; monitor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5"/>
    <s v="Forms - Replace form when language changes"/>
    <s v="S | 00465 - Forms - Replace form when language changes"/>
    <s v="Frontend Development | S | 00465 - Forms - Replace form when language changes"/>
    <n v="362223"/>
    <n v="375000"/>
    <n v="376239"/>
    <s v="Plan"/>
    <x v="4"/>
    <n v="2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.5"/>
    <n v="0"/>
    <n v="1.4925373134328358E-2"/>
    <n v="8.3333333333333332E-3"/>
    <n v="1"/>
    <n v="4.2553191489361701"/>
    <x v="3"/>
    <s v="0.Done"/>
    <x v="2"/>
    <s v="0.Done &gt; Frontend Development | S | 00465 - Forms - Replace form when language chang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64"/>
    <s v="Investors &gt; Overview - Link &quot;Board of Directors&quot; redirect to page, but display the content out of screen"/>
    <s v="XS | 00464 - Investors &gt; Overview - Link &quot;Board of Directors&quot; redirect to page, but display the content out of screen"/>
    <s v="Frontend Development | XS | 00464 - Investors &gt; Overview - Link &quot;Board of Directors&quot; redirect to page, but display the content out of screen"/>
    <n v="362223"/>
    <n v="375000"/>
    <n v="376238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s v="0.Done"/>
    <x v="2"/>
    <s v="0.Done &gt; Frontend Development | XS | 00464 - Investors &gt; Overview - Link &quot;Board of Directors&quot; redirect to page, but display the content out of screen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463"/>
    <s v="Scrum master - March"/>
    <s v="M | 00463 - Scrum master - March"/>
    <s v="Sub-Task | M | 00463 - Scrum master - March"/>
    <m/>
    <n v="362994"/>
    <n v="376222"/>
    <s v="Plan"/>
    <x v="7"/>
    <n v="81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81.5"/>
    <n v="0"/>
    <n v="0.14285714285714285"/>
    <n v="0"/>
    <n v="1"/>
    <n v="8.5106382978723403"/>
    <x v="1"/>
    <s v="0.Cancelled"/>
    <x v="2"/>
    <s v="0.Done &gt; Sub-Task | M | 00463 - Scrum master - March"/>
    <n v="0"/>
    <n v="0"/>
  </r>
  <r>
    <x v="2"/>
    <m/>
    <m/>
    <m/>
    <m/>
    <x v="1"/>
    <s v="Task"/>
    <s v="Cancelled"/>
    <s v="CEMEXWEB-456"/>
    <s v="Test stronger instance types to see relation to slow Liferay startup"/>
    <s v="00456 - Test stronger instance types to see relation to slow Liferay startup"/>
    <x v="86"/>
    <x v="2"/>
    <s v="Done"/>
    <s v="CEMEXWEB-460"/>
    <s v="Review of Test stronger instance types to see relation to slow Liferay startup"/>
    <s v="00460 - Review of Test stronger instance types to see relation to slow Liferay startup"/>
    <s v="Feature Review | 00460 - Review of Test stronger instance types to see relation to slow Liferay startup"/>
    <m/>
    <n v="375910"/>
    <n v="3761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Cancelled"/>
    <x v="2"/>
    <s v="0.Done &gt; Feature Review | 00460 - Review of Test stronger instance types to see relation to slow Liferay startup"/>
    <n v="0"/>
    <n v="0"/>
  </r>
  <r>
    <x v="2"/>
    <m/>
    <m/>
    <m/>
    <m/>
    <x v="1"/>
    <s v="Feature"/>
    <s v="Done"/>
    <s v="CEMEXWEB-455"/>
    <s v="Media &gt; Overview"/>
    <s v="00455 - Media &gt; Overview"/>
    <x v="83"/>
    <x v="0"/>
    <s v="Done"/>
    <s v="CEMEXWEB-459"/>
    <s v="Alpha for Media &gt; Overview"/>
    <s v="00459 - Alpha for Media &gt; Overview"/>
    <s v="Alpha Test | 00459 - Alpha for Media &gt; Overview"/>
    <m/>
    <n v="375160"/>
    <n v="376085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459 - Alpha for Media &gt; Overview"/>
    <n v="0"/>
    <n v="0"/>
  </r>
  <r>
    <x v="2"/>
    <m/>
    <m/>
    <m/>
    <m/>
    <x v="1"/>
    <s v="Feature"/>
    <s v="Done"/>
    <s v="CEMEXWEB-455"/>
    <s v="Media &gt; Overview"/>
    <s v="00455 - Media &gt; Overview"/>
    <x v="83"/>
    <x v="3"/>
    <s v="Done"/>
    <s v="CEMEXWEB-457"/>
    <s v="Media &gt; Overview Page"/>
    <s v="S | 00457 - Media &gt; Overview Page"/>
    <s v="Frontend Development | S | 00457 - Media &gt; Overview Page"/>
    <m/>
    <n v="375160"/>
    <n v="376029"/>
    <s v="Plan"/>
    <x v="5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0"/>
    <n v="1"/>
    <n v="4.2553191489361701"/>
    <x v="1"/>
    <s v="0.Done"/>
    <x v="2"/>
    <s v="0.Done &gt; Frontend Development | S | 00457 - Media &gt; Overview Page"/>
    <n v="0"/>
    <n v="0"/>
  </r>
  <r>
    <x v="2"/>
    <m/>
    <m/>
    <m/>
    <m/>
    <x v="1"/>
    <s v="Bug"/>
    <s v="Done"/>
    <s v="CEMEXWEB-412"/>
    <s v="Homepage &gt; Change &quot;Media and Events&quot; section"/>
    <s v="00412 - Homepage &gt; Change &quot;Media and Events&quot; section"/>
    <x v="80"/>
    <x v="0"/>
    <s v="Done"/>
    <s v="CEMEXWEB-454"/>
    <s v="Alpha for Homepage &gt; Change &quot;Media and Events&quot; section"/>
    <s v="00454 - Alpha for Homepage &gt; Change &quot;Media and Events&quot; section"/>
    <s v="Alpha Test | 00454 - Alpha for Homepage &gt; Change &quot;Media and Events&quot; section"/>
    <m/>
    <n v="374725"/>
    <n v="37514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454 - Alpha for Homepage &gt; Change &quot;Media and Events&quot; section"/>
    <n v="0"/>
    <n v="0"/>
  </r>
  <r>
    <x v="2"/>
    <s v="Demand"/>
    <s v="Done"/>
    <s v="CEMEXWEB-6"/>
    <s v="Theme"/>
    <x v="14"/>
    <s v="Feature"/>
    <s v="Done"/>
    <s v="CEMEXWEB-331"/>
    <s v="Page Legal "/>
    <s v="00331 - Page Legal "/>
    <x v="87"/>
    <x v="1"/>
    <s v="Done"/>
    <s v="CEMEXWEB-453"/>
    <s v="QA for Page Legal "/>
    <s v="00453 - QA for Page Legal "/>
    <s v="QA | 00453 - QA for Page Legal "/>
    <n v="362223"/>
    <n v="373412"/>
    <n v="37511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53 - QA for Page Legal "/>
    <n v="0"/>
    <n v="0"/>
  </r>
  <r>
    <x v="2"/>
    <s v="Demand"/>
    <s v="Done"/>
    <s v="CEMEXWEB-6"/>
    <s v="Theme"/>
    <x v="14"/>
    <s v="Feature"/>
    <s v="Done"/>
    <s v="CEMEXWEB-331"/>
    <s v="Page Legal "/>
    <s v="00331 - Page Legal "/>
    <x v="87"/>
    <x v="2"/>
    <s v="Done"/>
    <s v="CEMEXWEB-452"/>
    <s v="Review of Page Legal "/>
    <s v="00452 - Review of Page Legal "/>
    <s v="Feature Review | 00452 - Review of Page Legal "/>
    <n v="362223"/>
    <n v="373412"/>
    <n v="37511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52 - Review of Page Legal "/>
    <n v="0"/>
    <n v="0"/>
  </r>
  <r>
    <x v="2"/>
    <s v="Demand"/>
    <s v="Done"/>
    <s v="CEMEXWEB-6"/>
    <s v="Theme"/>
    <x v="14"/>
    <s v="Feature"/>
    <s v="Done"/>
    <s v="CEMEXWEB-331"/>
    <s v="Page Legal "/>
    <s v="00331 - Page Legal "/>
    <x v="87"/>
    <x v="0"/>
    <s v="Done"/>
    <s v="CEMEXWEB-451"/>
    <s v="Alpha for Page Legal "/>
    <s v="00451 - Alpha for Page Legal "/>
    <s v="Alpha Test | 00451 - Alpha for Page Legal "/>
    <n v="362223"/>
    <n v="373412"/>
    <n v="37511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51 - Alpha for Page Legal "/>
    <n v="0"/>
    <n v="0"/>
  </r>
  <r>
    <x v="2"/>
    <s v="Demand"/>
    <s v="Done"/>
    <s v="CEMEXWEB-6"/>
    <s v="Theme"/>
    <x v="14"/>
    <s v="Feature"/>
    <s v="Done"/>
    <s v="CEMEXWEB-397"/>
    <s v="Careers &gt; Life at Cemex"/>
    <s v="00397 - Careers &gt; Life at Cemex"/>
    <x v="88"/>
    <x v="1"/>
    <s v="Done"/>
    <s v="CEMEXWEB-450"/>
    <s v="QA for Careers &gt; Life at Cemex"/>
    <s v="00450 - QA for Careers &gt; Life at Cemex"/>
    <s v="QA | 00450 - QA for Careers &gt; Life at Cemex"/>
    <n v="362223"/>
    <n v="374252"/>
    <n v="37511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50 - QA for Careers &gt; Life at Cemex"/>
    <n v="0"/>
    <n v="0"/>
  </r>
  <r>
    <x v="2"/>
    <s v="Demand"/>
    <s v="Done"/>
    <s v="CEMEXWEB-6"/>
    <s v="Theme"/>
    <x v="14"/>
    <s v="Feature"/>
    <s v="Done"/>
    <s v="CEMEXWEB-397"/>
    <s v="Careers &gt; Life at Cemex"/>
    <s v="00397 - Careers &gt; Life at Cemex"/>
    <x v="88"/>
    <x v="2"/>
    <s v="Done"/>
    <s v="CEMEXWEB-449"/>
    <s v="Review of Careers &gt; Life at Cemex"/>
    <s v="00449 - Review of Careers &gt; Life at Cemex"/>
    <s v="Feature Review | 00449 - Review of Careers &gt; Life at Cemex"/>
    <n v="362223"/>
    <n v="374252"/>
    <n v="37511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49 - Review of Careers &gt; Life at Cemex"/>
    <n v="0"/>
    <n v="0"/>
  </r>
  <r>
    <x v="2"/>
    <s v="Demand"/>
    <s v="Done"/>
    <s v="CEMEXWEB-6"/>
    <s v="Theme"/>
    <x v="14"/>
    <s v="Feature"/>
    <s v="Done"/>
    <s v="CEMEXWEB-401"/>
    <s v="Careers &gt; Locations and Functions"/>
    <s v="00401 - Careers &gt; Locations and Functions"/>
    <x v="89"/>
    <x v="1"/>
    <s v="Done"/>
    <s v="CEMEXWEB-448"/>
    <s v="QA for Careers &gt; Locations and Functions"/>
    <s v="00448 - QA for Careers &gt; Locations and Functions"/>
    <s v="QA | 00448 - QA for Careers &gt; Locations and Functions"/>
    <n v="362223"/>
    <n v="374429"/>
    <n v="375100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48 - QA for Careers &gt; Locations and Functions"/>
    <n v="0"/>
    <n v="0"/>
  </r>
  <r>
    <x v="2"/>
    <s v="Demand"/>
    <s v="Done"/>
    <s v="CEMEXWEB-6"/>
    <s v="Theme"/>
    <x v="14"/>
    <s v="Feature"/>
    <s v="Done"/>
    <s v="CEMEXWEB-401"/>
    <s v="Careers &gt; Locations and Functions"/>
    <s v="00401 - Careers &gt; Locations and Functions"/>
    <x v="89"/>
    <x v="2"/>
    <s v="Done"/>
    <s v="CEMEXWEB-447"/>
    <s v="Review of Careers &gt; Locations and Functions"/>
    <s v="00447 - Review of Careers &gt; Locations and Functions"/>
    <s v="Feature Review | 00447 - Review of Careers &gt; Locations and Functions"/>
    <n v="362223"/>
    <n v="374429"/>
    <n v="37509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47 - Review of Careers &gt; Locations and Functions"/>
    <n v="0"/>
    <n v="0"/>
  </r>
  <r>
    <x v="2"/>
    <s v="Demand"/>
    <s v="Done"/>
    <s v="CEMEXWEB-6"/>
    <s v="Theme"/>
    <x v="14"/>
    <s v="Bug"/>
    <s v="Done"/>
    <s v="CEMEXWEB-405"/>
    <s v="In overview pages the banner and image below must fill in all screen size"/>
    <s v="00405 - In overview pages the banner and image below must fill in all screen size"/>
    <x v="90"/>
    <x v="1"/>
    <s v="Done"/>
    <s v="CEMEXWEB-446"/>
    <s v="QA for In overview pages the banner and image below must fill in all screen size"/>
    <s v="00446 - QA for In overview pages the banner and image below must fill in all screen size"/>
    <s v="QA | 00446 - QA for In overview pages the banner and image below must fill in all screen size"/>
    <n v="362223"/>
    <n v="374701"/>
    <n v="37509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s v="0.Done"/>
    <x v="2"/>
    <s v="0.Done &gt; QA | 00446 - QA for In overview pages the banner and image below must fill in all screen size"/>
    <n v="0"/>
    <n v="0"/>
  </r>
  <r>
    <x v="2"/>
    <s v="Demand"/>
    <s v="Done"/>
    <s v="CEMEXWEB-6"/>
    <s v="Theme"/>
    <x v="14"/>
    <s v="Bug"/>
    <s v="Done"/>
    <s v="CEMEXWEB-405"/>
    <s v="In overview pages the banner and image below must fill in all screen size"/>
    <s v="00405 - In overview pages the banner and image below must fill in all screen size"/>
    <x v="90"/>
    <x v="2"/>
    <s v="Done"/>
    <s v="CEMEXWEB-445"/>
    <s v="Review of In overview pages the banner and image below must fill in all screen size"/>
    <s v="00445 - Review of In overview pages the banner and image below must fill in all screen size"/>
    <s v="Feature Review | 00445 - Review of In overview pages the banner and image below must fill in all screen size"/>
    <n v="362223"/>
    <n v="374701"/>
    <n v="37509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s v="0.Done"/>
    <x v="2"/>
    <s v="0.Done &gt; Feature Review | 00445 - Review of In overview pages the banner and image below must fill in all screen size"/>
    <n v="0"/>
    <n v="0"/>
  </r>
  <r>
    <x v="2"/>
    <s v="Demand"/>
    <s v="Done"/>
    <s v="CEMEXWEB-6"/>
    <s v="Theme"/>
    <x v="14"/>
    <s v="Feature"/>
    <s v="Done"/>
    <s v="CEMEXWEB-401"/>
    <s v="Careers &gt; Locations and Functions"/>
    <s v="00401 - Careers &gt; Locations and Functions"/>
    <x v="89"/>
    <x v="0"/>
    <s v="Done"/>
    <s v="CEMEXWEB-444"/>
    <s v="Alpha for Careers &gt; Locations and Functions"/>
    <s v="00444 - Alpha for Careers &gt; Locations and Functions"/>
    <s v="Alpha Test | 00444 - Alpha for Careers &gt; Locations and Functions"/>
    <n v="362223"/>
    <n v="374429"/>
    <n v="37509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44 - Alpha for Careers &gt; Locations and Functions"/>
    <n v="0"/>
    <n v="0"/>
  </r>
  <r>
    <x v="2"/>
    <s v="Demand"/>
    <s v="Done"/>
    <s v="CEMEXWEB-16"/>
    <s v="Stories"/>
    <x v="15"/>
    <s v="Feature"/>
    <s v="Done"/>
    <s v="CEMEXWEB-74"/>
    <s v="Related articles"/>
    <s v="00074 - Related articles"/>
    <x v="91"/>
    <x v="1"/>
    <s v="Done"/>
    <s v="CEMEXWEB-442"/>
    <s v="QA for Related articles"/>
    <s v="00442 - QA for Related articles"/>
    <s v="QA | 00442 - QA for Related articles"/>
    <n v="362239"/>
    <n v="364384"/>
    <n v="37508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442 - QA for Related articles"/>
    <n v="0"/>
    <n v="0"/>
  </r>
  <r>
    <x v="2"/>
    <s v="Demand"/>
    <s v="Done"/>
    <s v="CEMEXWEB-16"/>
    <s v="Stories"/>
    <x v="15"/>
    <s v="Feature"/>
    <s v="Done"/>
    <s v="CEMEXWEB-74"/>
    <s v="Related articles"/>
    <s v="00074 - Related articles"/>
    <x v="91"/>
    <x v="2"/>
    <s v="Done"/>
    <s v="CEMEXWEB-441"/>
    <s v="Review of Related articles"/>
    <s v="00441 - Review of Related articles"/>
    <s v="Feature Review | 00441 - Review of Related articles"/>
    <n v="362239"/>
    <n v="364384"/>
    <n v="37508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441 - Review of Related articles"/>
    <n v="0"/>
    <n v="0"/>
  </r>
  <r>
    <x v="2"/>
    <s v="Demand"/>
    <s v="Done"/>
    <s v="CEMEXWEB-6"/>
    <s v="Theme"/>
    <x v="14"/>
    <s v="Feature"/>
    <s v="Done"/>
    <s v="CEMEXWEB-329"/>
    <s v="Site map"/>
    <s v="00329 - Site map"/>
    <x v="92"/>
    <x v="1"/>
    <s v="Done"/>
    <s v="CEMEXWEB-440"/>
    <s v="QA for Site map"/>
    <s v="00440 - QA for Site map"/>
    <s v="QA | 00440 - QA for Site map"/>
    <n v="362223"/>
    <n v="373398"/>
    <n v="3750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440 - QA for Site map"/>
    <n v="0"/>
    <n v="0"/>
  </r>
  <r>
    <x v="2"/>
    <s v="Demand"/>
    <s v="Done"/>
    <s v="CEMEXWEB-6"/>
    <s v="Theme"/>
    <x v="14"/>
    <s v="Feature"/>
    <s v="Done"/>
    <s v="CEMEXWEB-329"/>
    <s v="Site map"/>
    <s v="00329 - Site map"/>
    <x v="92"/>
    <x v="2"/>
    <s v="Done"/>
    <s v="CEMEXWEB-439"/>
    <s v="Review of Site map"/>
    <s v="00439 - Review of Site map"/>
    <s v="Feature Review | 00439 - Review of Site map"/>
    <n v="362223"/>
    <n v="373398"/>
    <n v="3750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439 - Review of Site map"/>
    <n v="0"/>
    <n v="0"/>
  </r>
  <r>
    <x v="2"/>
    <s v="Demand"/>
    <s v="Done"/>
    <s v="CEMEXWEB-6"/>
    <s v="Theme"/>
    <x v="14"/>
    <s v="Feature"/>
    <s v="Done"/>
    <s v="CEMEXWEB-329"/>
    <s v="Site map"/>
    <s v="00329 - Site map"/>
    <x v="92"/>
    <x v="0"/>
    <s v="Done"/>
    <s v="CEMEXWEB-438"/>
    <s v="Alpha for Site map"/>
    <s v="00438 - Alpha for Site map"/>
    <s v="Alpha Test | 00438 - Alpha for Site map"/>
    <n v="362223"/>
    <n v="373398"/>
    <n v="37508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38 - Alpha for Site map"/>
    <n v="0"/>
    <n v="0"/>
  </r>
  <r>
    <x v="2"/>
    <s v="Demand"/>
    <s v="Done"/>
    <s v="CEMEXWEB-16"/>
    <s v="Stories"/>
    <x v="15"/>
    <s v="Feature"/>
    <s v="Done"/>
    <s v="CEMEXWEB-74"/>
    <s v="Related articles"/>
    <s v="00074 - Related articles"/>
    <x v="91"/>
    <x v="0"/>
    <s v="Done"/>
    <s v="CEMEXWEB-437"/>
    <s v="Alpha for Related articles"/>
    <s v="S | 00437 - Alpha for Related articles"/>
    <s v="Alpha Test | S | 00437 - Alpha for Related articles"/>
    <n v="362239"/>
    <n v="364384"/>
    <n v="375082"/>
    <s v="Plan"/>
    <x v="6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7543859649122806E-2"/>
    <n v="1"/>
    <n v="2.1276595744680851"/>
    <x v="3"/>
    <s v="0.Done"/>
    <x v="2"/>
    <s v="0.Done &gt; Alpha Test | S | 00437 - Alpha for Related articles"/>
    <n v="0"/>
    <n v="0"/>
  </r>
  <r>
    <x v="2"/>
    <s v="Demand"/>
    <s v="Done"/>
    <s v="CEMEXWEB-55"/>
    <s v="Products + Service"/>
    <x v="16"/>
    <s v="Feature"/>
    <s v="Done"/>
    <s v="CEMEXWEB-236"/>
    <s v="Global Solutions"/>
    <s v="00236 - Global Solutions"/>
    <x v="93"/>
    <x v="1"/>
    <s v="Done"/>
    <s v="CEMEXWEB-435"/>
    <s v="QA for Global Solutions"/>
    <s v="00435 - QA for Global Solutions"/>
    <s v="QA | 00435 - QA for Global Solutions"/>
    <n v="362971"/>
    <n v="370623"/>
    <n v="37505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5.2631578947368418E-2"/>
    <n v="1"/>
    <n v="0"/>
    <x v="3"/>
    <s v="0.Done"/>
    <x v="2"/>
    <s v="0.Done &gt; QA | 00435 - QA for Global Solutions"/>
    <n v="0"/>
    <n v="0"/>
  </r>
  <r>
    <x v="2"/>
    <s v="Demand"/>
    <s v="Done"/>
    <s v="CEMEXWEB-55"/>
    <s v="Products + Service"/>
    <x v="16"/>
    <s v="Feature"/>
    <s v="Done"/>
    <s v="CEMEXWEB-236"/>
    <s v="Global Solutions"/>
    <s v="00236 - Global Solutions"/>
    <x v="93"/>
    <x v="2"/>
    <s v="Done"/>
    <s v="CEMEXWEB-434"/>
    <s v="Review of Global Solutions"/>
    <s v="00434 - Review of Global Solutions"/>
    <s v="Feature Review | 00434 - Review of Global Solutions"/>
    <n v="362971"/>
    <n v="370623"/>
    <n v="37505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5.2631578947368418E-2"/>
    <n v="1"/>
    <n v="0"/>
    <x v="3"/>
    <s v="0.Done"/>
    <x v="2"/>
    <s v="0.Done &gt; Feature Review | 00434 - Review of Global Solution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9"/>
    <s v="Images taking whole page"/>
    <s v="XS | 00429 - Images taking whole page"/>
    <s v="Frontend Development | XS | 00429 - Images taking whole page"/>
    <n v="362223"/>
    <n v="375000"/>
    <n v="375025"/>
    <s v="Plan"/>
    <x v="6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s v="0.Done"/>
    <x v="2"/>
    <s v="0.Done &gt; Frontend Development | XS | 00429 - Images taking whole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8"/>
    <s v="Footnotes text"/>
    <s v="S | 00428 - Footnotes text"/>
    <s v="Frontend Development | S | 00428 - Footnotes text"/>
    <n v="362223"/>
    <n v="375000"/>
    <n v="375024"/>
    <s v="Plan"/>
    <x v="5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s v="0.Done"/>
    <x v="2"/>
    <s v="0.Done &gt; Frontend Development | S | 00428 - Footnotes text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7"/>
    <s v="Adjust calendar on investor overview"/>
    <s v="S | 00427 - Adjust calendar on investor overview"/>
    <s v="Frontend Development | S | 00427 - Adjust calendar on investor overview"/>
    <n v="362223"/>
    <n v="375000"/>
    <n v="375023"/>
    <s v="Plan"/>
    <x v="4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1.4925373134328358E-2"/>
    <n v="8.3333333333333332E-3"/>
    <n v="1"/>
    <n v="4.2553191489361701"/>
    <x v="3"/>
    <s v="0.Done"/>
    <x v="2"/>
    <s v="0.Done &gt; Frontend Development | S | 00427 - Adjust calendar on investor overview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6"/>
    <s v="Change layout of images displaying in page"/>
    <s v="S | 00426 - Change layout of images displaying in page"/>
    <s v="Frontend Development | S | 00426 - Change layout of images displaying in page"/>
    <n v="362223"/>
    <n v="375000"/>
    <n v="375021"/>
    <s v="Plan"/>
    <x v="6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1.4925373134328358E-2"/>
    <n v="8.3333333333333332E-3"/>
    <n v="1"/>
    <n v="4.2553191489361701"/>
    <x v="3"/>
    <s v="0.Done"/>
    <x v="2"/>
    <s v="0.Done &gt; Frontend Development | S | 00426 - Change layout of images displaying in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5"/>
    <s v="Format the header of tables"/>
    <s v="S | 00425 - Format the header of tables"/>
    <s v="Frontend Development | S | 00425 - Format the header of tables"/>
    <n v="362223"/>
    <n v="375000"/>
    <n v="375018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425 - Format the header of table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4"/>
    <s v="Buttons should not be mandatory"/>
    <s v="S | 00424 - Buttons should not be mandatory"/>
    <s v="Frontend Development | S | 00424 - Buttons should not be mandatory"/>
    <n v="362223"/>
    <n v="375000"/>
    <n v="375016"/>
    <s v="Plan"/>
    <x v="5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s v="0.Done"/>
    <x v="2"/>
    <s v="0.Done &gt; Frontend Development | S | 00424 - Buttons should not be mandatory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3"/>
    <s v="Links must have anchors"/>
    <s v="S | 00423 - Links must have anchors"/>
    <s v="Frontend Development | S | 00423 - Links must have anchors"/>
    <n v="362223"/>
    <n v="375000"/>
    <n v="375013"/>
    <s v="Plan"/>
    <x v="6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423 - Links must have anchor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2"/>
    <s v="Can't edit the name in Spanish in the Management Team page"/>
    <s v="XS | 00422 - Can't edit the name in Spanish in the Management Team page"/>
    <s v="Frontend Development | XS | 00422 - Can't edit the name in Spanish in the Management Team page"/>
    <n v="362223"/>
    <n v="375000"/>
    <n v="375011"/>
    <s v="Plan"/>
    <x v="6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1.4925373134328358E-2"/>
    <n v="8.3333333333333332E-3"/>
    <n v="1"/>
    <n v="1.0638297872340425"/>
    <x v="3"/>
    <s v="0.Done"/>
    <x v="2"/>
    <s v="0.Done &gt; Frontend Development | XS | 00422 - Can't edit the name in Spanish in the Management Team page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1"/>
    <s v="Have more than one recipient of the form based on a field"/>
    <s v="S | 00421 - Have more than one recipient of the form based on a field"/>
    <s v="Frontend Development | S | 00421 - Have more than one recipient of the form based on a field"/>
    <n v="362223"/>
    <n v="375000"/>
    <n v="375010"/>
    <s v="Plan"/>
    <x v="4"/>
    <n v="1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3"/>
    <n v="0"/>
    <n v="1.4925373134328358E-2"/>
    <n v="8.3333333333333332E-3"/>
    <n v="1"/>
    <n v="4.2553191489361701"/>
    <x v="3"/>
    <s v="0.Done"/>
    <x v="2"/>
    <s v="0.Done &gt; Frontend Development | S | 00421 - Have more than one recipient of the form based on a field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20"/>
    <s v="Adjust the padding in the dark gray area of buttons"/>
    <s v="XS | 00420 - Adjust the padding in the dark gray area of buttons"/>
    <s v="Frontend Development | XS | 00420 - Adjust the padding in the dark gray area of buttons"/>
    <n v="362223"/>
    <n v="375000"/>
    <n v="375006"/>
    <s v="Plan"/>
    <x v="6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1.4925373134328358E-2"/>
    <n v="8.3333333333333332E-3"/>
    <n v="1"/>
    <n v="1.0638297872340425"/>
    <x v="3"/>
    <s v="0.Done"/>
    <x v="2"/>
    <s v="0.Done &gt; Frontend Development | XS | 00420 - Adjust the padding in the dark gray area of button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19"/>
    <s v="Change the color of visited links"/>
    <s v="XS | 00419 - Change the color of visited links"/>
    <s v="Frontend Development | XS | 00419 - Change the color of visited links"/>
    <n v="362223"/>
    <n v="375000"/>
    <n v="375004"/>
    <s v="Plan"/>
    <x v="6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s v="0.Done"/>
    <x v="2"/>
    <s v="0.Done &gt; Frontend Development | XS | 00419 - Change the color of visited link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18"/>
    <s v="Image to identify external links"/>
    <s v="M | 00418 - Image to identify external links"/>
    <s v="Frontend Development | M | 00418 - Image to identify external links"/>
    <n v="362223"/>
    <n v="375000"/>
    <n v="375003"/>
    <s v="Plan"/>
    <x v="6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1.4925373134328358E-2"/>
    <n v="8.3333333333333332E-3"/>
    <n v="1"/>
    <n v="5.3191489361702127"/>
    <x v="3"/>
    <s v="0.Done"/>
    <x v="2"/>
    <s v="0.Done &gt; Frontend Development | M | 00418 - Image to identify external links"/>
    <n v="0"/>
    <n v="0"/>
  </r>
  <r>
    <x v="2"/>
    <s v="Demand"/>
    <s v="Done"/>
    <s v="CEMEXWEB-6"/>
    <s v="Theme"/>
    <x v="14"/>
    <s v="Feature"/>
    <s v="Done"/>
    <s v="CEMEXWEB-416"/>
    <s v="Adjustments throughout the portal"/>
    <s v="00416 - Adjustments throughout the portal"/>
    <x v="71"/>
    <x v="3"/>
    <s v="Done"/>
    <s v="CEMEXWEB-417"/>
    <s v="Must not change the menu on reload"/>
    <s v="S | 00417 - Must not change the menu on reload"/>
    <s v="Frontend Development | S | 00417 - Must not change the menu on reload"/>
    <n v="362223"/>
    <n v="375000"/>
    <n v="375002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s v="0.Done"/>
    <x v="2"/>
    <s v="0.Done &gt; Frontend Development | S | 00417 - Must not change the menu on reload"/>
    <n v="0"/>
    <n v="0"/>
  </r>
  <r>
    <x v="2"/>
    <s v="Demand"/>
    <s v="Done"/>
    <s v="CEMEXWEB-6"/>
    <s v="Theme"/>
    <x v="14"/>
    <s v="Feature"/>
    <s v="Done"/>
    <s v="CEMEXWEB-397"/>
    <s v="Careers &gt; Life at Cemex"/>
    <s v="00397 - Careers &gt; Life at Cemex"/>
    <x v="88"/>
    <x v="0"/>
    <s v="Done"/>
    <s v="CEMEXWEB-415"/>
    <s v="Alpha for Careers &gt; Life at Cemex"/>
    <s v="00415 - Alpha for Careers &gt; Life at Cemex"/>
    <s v="Alpha Test | 00415 - Alpha for Careers &gt; Life at Cemex"/>
    <n v="362223"/>
    <n v="374252"/>
    <n v="3749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415 - Alpha for Careers &gt; Life at Cemex"/>
    <n v="0"/>
    <n v="0"/>
  </r>
  <r>
    <x v="2"/>
    <s v="Demand"/>
    <s v="Done"/>
    <s v="CEMEXWEB-6"/>
    <s v="Theme"/>
    <x v="14"/>
    <s v="Bug"/>
    <s v="Done"/>
    <s v="CEMEXWEB-405"/>
    <s v="In overview pages the banner and image below must fill in all screen size"/>
    <s v="00405 - In overview pages the banner and image below must fill in all screen size"/>
    <x v="90"/>
    <x v="0"/>
    <s v="Done"/>
    <s v="CEMEXWEB-414"/>
    <s v="Alpha for In overview pages the banner and image below must fill in all screen size"/>
    <s v="00414 - Alpha for In overview pages the banner and image below must fill in all screen size"/>
    <s v="Alpha Test | 00414 - Alpha for In overview pages the banner and image below must fill in all screen size"/>
    <n v="362223"/>
    <n v="374701"/>
    <n v="37497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s v="0.Done"/>
    <x v="2"/>
    <s v="0.Done &gt; Alpha Test | 00414 - Alpha for In overview pages the banner and image below must fill in all screen size"/>
    <n v="0"/>
    <n v="0"/>
  </r>
  <r>
    <x v="2"/>
    <s v="Demand"/>
    <s v="Done"/>
    <s v="CEMEXWEB-6"/>
    <s v="Theme"/>
    <x v="14"/>
    <s v="Feature"/>
    <s v="Done"/>
    <s v="CEMEXWEB-407"/>
    <s v="Search function on menu bar"/>
    <s v="00407 - Search function on menu bar"/>
    <x v="82"/>
    <x v="3"/>
    <s v="Done"/>
    <s v="CEMEXWEB-413"/>
    <s v="Search function on menu bar"/>
    <s v="S | 00413 - Search function on menu bar"/>
    <s v="Frontend Development | S | 00413 - Search function on menu bar"/>
    <n v="362223"/>
    <n v="374713"/>
    <n v="374807"/>
    <s v="Plan"/>
    <x v="5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s v="0.Done"/>
    <x v="2"/>
    <s v="0.Done &gt; Frontend Development | S | 00413 - Search function on menu bar"/>
    <n v="0"/>
    <n v="0"/>
  </r>
  <r>
    <x v="2"/>
    <s v="Demand"/>
    <s v="Done"/>
    <s v="CEMEXWEB-16"/>
    <s v="Stories"/>
    <x v="15"/>
    <s v="Feature"/>
    <s v="Done"/>
    <s v="CEMEXWEB-161"/>
    <s v="Format text and add links to image description"/>
    <s v="00161 - Format text and add links to image description"/>
    <x v="94"/>
    <x v="1"/>
    <s v="Done"/>
    <s v="CEMEXWEB-411"/>
    <s v="QA for Format text and add links to image description"/>
    <s v="00411 - QA for Format text and add links to image description"/>
    <s v="QA | 00411 - QA for Format text and add links to image description"/>
    <n v="362239"/>
    <n v="368221"/>
    <n v="37472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411 - QA for Format text and add links to image description"/>
    <n v="0"/>
    <n v="0"/>
  </r>
  <r>
    <x v="2"/>
    <s v="Demand"/>
    <s v="Done"/>
    <s v="CEMEXWEB-16"/>
    <s v="Stories"/>
    <x v="15"/>
    <s v="Feature"/>
    <s v="Done"/>
    <s v="CEMEXWEB-161"/>
    <s v="Format text and add links to image description"/>
    <s v="00161 - Format text and add links to image description"/>
    <x v="94"/>
    <x v="2"/>
    <s v="Done"/>
    <s v="CEMEXWEB-410"/>
    <s v="Review of Format text and add links to image description"/>
    <s v="00410 - Review of Format text and add links to image description"/>
    <s v="Feature Review | 00410 - Review of Format text and add links to image description"/>
    <n v="362239"/>
    <n v="368221"/>
    <n v="374721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410 - Review of Format text and add links to image description"/>
    <n v="0"/>
    <n v="0"/>
  </r>
  <r>
    <x v="2"/>
    <s v="Demand"/>
    <s v="Done"/>
    <s v="CEMEXWEB-16"/>
    <s v="Stories"/>
    <x v="15"/>
    <s v="Feature"/>
    <s v="Done"/>
    <s v="CEMEXWEB-161"/>
    <s v="Format text and add links to image description"/>
    <s v="00161 - Format text and add links to image description"/>
    <x v="94"/>
    <x v="0"/>
    <s v="Done"/>
    <s v="CEMEXWEB-409"/>
    <s v="Alpha for Format text and add links to image description"/>
    <s v="XS | 00409 - Alpha for Format text and add links to image description"/>
    <s v="Alpha Test | XS | 00409 - Alpha for Format text and add links to image description"/>
    <n v="362239"/>
    <n v="368221"/>
    <n v="374720"/>
    <s v="Plan"/>
    <x v="6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s v="0.Done"/>
    <x v="2"/>
    <s v="0.Done &gt; Alpha Test | XS | 00409 - Alpha for Format text and add links to image description"/>
    <n v="0"/>
    <n v="0"/>
  </r>
  <r>
    <x v="2"/>
    <m/>
    <m/>
    <m/>
    <m/>
    <x v="1"/>
    <s v="Task"/>
    <s v="Done"/>
    <s v="CEMEXWEB-403"/>
    <s v="Add Basic auth for QA environment"/>
    <s v="00403 - Add Basic auth for QA environment"/>
    <x v="95"/>
    <x v="2"/>
    <s v="Done"/>
    <s v="CEMEXWEB-404"/>
    <s v="Review of Add Basic auth for QA environment"/>
    <s v="S | 00404 - Review of Add Basic auth for QA environment"/>
    <s v="Feature Review | S | 00404 - Review of Add Basic auth for QA environment"/>
    <m/>
    <n v="374611"/>
    <n v="3746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404 - Review of Add Basic auth for QA environment"/>
    <n v="0"/>
    <n v="0"/>
  </r>
  <r>
    <x v="2"/>
    <s v="Demand"/>
    <s v="Done"/>
    <s v="CEMEXWEB-6"/>
    <s v="Theme"/>
    <x v="14"/>
    <s v="Feature"/>
    <s v="Done"/>
    <s v="CEMEXWEB-401"/>
    <s v="Careers &gt; Locations and Functions"/>
    <s v="00401 - Careers &gt; Locations and Functions"/>
    <x v="89"/>
    <x v="3"/>
    <s v="Done"/>
    <s v="CEMEXWEB-402"/>
    <s v="Careers &gt; Locations and Functions"/>
    <s v="XS | 00402 - Careers &gt; Locations and Functions"/>
    <s v="Frontend Development | XS | 00402 - Careers &gt; Locations and Functions"/>
    <n v="362223"/>
    <n v="374429"/>
    <n v="374430"/>
    <s v="Plan"/>
    <x v="6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8.3333333333333332E-3"/>
    <n v="1"/>
    <n v="1.0638297872340425"/>
    <x v="3"/>
    <s v="0.Done"/>
    <x v="2"/>
    <s v="0.Done &gt; Frontend Development | XS | 00402 - Careers &gt; Locations and Functions"/>
    <n v="0"/>
    <n v="0"/>
  </r>
  <r>
    <x v="2"/>
    <s v="Demand"/>
    <s v="Done"/>
    <s v="CEMEXWEB-6"/>
    <s v="Theme"/>
    <x v="14"/>
    <s v="Feature"/>
    <s v="Done"/>
    <s v="CEMEXWEB-331"/>
    <s v="Page Legal "/>
    <s v="00331 - Page Legal "/>
    <x v="87"/>
    <x v="3"/>
    <s v="Done"/>
    <s v="CEMEXWEB-400"/>
    <s v="Legal Page"/>
    <s v="S | 00400 - Legal Page"/>
    <s v="Frontend Development | S | 00400 - Legal Page"/>
    <n v="362223"/>
    <n v="373412"/>
    <n v="374309"/>
    <s v="Plan"/>
    <x v="6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25"/>
    <n v="8.3333333333333332E-3"/>
    <n v="1"/>
    <n v="4.2553191489361701"/>
    <x v="3"/>
    <s v="0.Done"/>
    <x v="2"/>
    <s v="0.Done &gt; Frontend Development | S | 00400 - Legal Page"/>
    <n v="0"/>
    <n v="0"/>
  </r>
  <r>
    <x v="2"/>
    <s v="Demand"/>
    <s v="Done"/>
    <s v="CEMEXWEB-6"/>
    <s v="Theme"/>
    <x v="14"/>
    <s v="Feature"/>
    <s v="Done"/>
    <s v="CEMEXWEB-329"/>
    <s v="Site map"/>
    <s v="00329 - Site map"/>
    <x v="92"/>
    <x v="3"/>
    <s v="Done"/>
    <s v="CEMEXWEB-399"/>
    <s v="Site map"/>
    <s v="S | 00399 - Site map"/>
    <s v="Frontend Development | S | 00399 - Site map"/>
    <n v="362223"/>
    <n v="373398"/>
    <n v="374261"/>
    <s v="Plan"/>
    <x v="6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8.3333333333333332E-3"/>
    <n v="1"/>
    <n v="4.2553191489361701"/>
    <x v="3"/>
    <s v="0.Done"/>
    <x v="2"/>
    <s v="0.Done &gt; Frontend Development | S | 00399 - Site map"/>
    <n v="0"/>
    <n v="0"/>
  </r>
  <r>
    <x v="2"/>
    <s v="Demand"/>
    <s v="Done"/>
    <s v="CEMEXWEB-6"/>
    <s v="Theme"/>
    <x v="14"/>
    <s v="Feature"/>
    <s v="Done"/>
    <s v="CEMEXWEB-397"/>
    <s v="Careers &gt; Life at Cemex"/>
    <s v="00397 - Careers &gt; Life at Cemex"/>
    <x v="88"/>
    <x v="3"/>
    <s v="Done"/>
    <s v="CEMEXWEB-398"/>
    <s v="Life at Cemex"/>
    <s v="XS | 00398 - Life at Cemex"/>
    <s v="Frontend Development | XS | 00398 - Life at Cemex"/>
    <n v="362223"/>
    <n v="374252"/>
    <n v="374255"/>
    <s v="Plan"/>
    <x v="6"/>
    <n v="1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0"/>
    <n v="0"/>
    <n v="0.25"/>
    <n v="8.3333333333333332E-3"/>
    <n v="1"/>
    <n v="1.0638297872340425"/>
    <x v="3"/>
    <s v="0.Done"/>
    <x v="2"/>
    <s v="0.Done &gt; Frontend Development | XS | 00398 - Life at Cemex"/>
    <n v="0"/>
    <n v="0"/>
  </r>
  <r>
    <x v="2"/>
    <m/>
    <m/>
    <m/>
    <m/>
    <x v="1"/>
    <s v="Task"/>
    <s v="Done"/>
    <s v="CEMEXWEB-334"/>
    <s v="Redirect to a friendly &quot;page not found&quot;"/>
    <s v="00334 - Redirect to a friendly &quot;page not found&quot;"/>
    <x v="96"/>
    <x v="2"/>
    <s v="Done"/>
    <s v="CEMEXWEB-395"/>
    <s v="Review of Redirect to a friendly &quot;page not found&quot;"/>
    <s v="00395 - Review of Redirect to a friendly &quot;page not found&quot;"/>
    <s v="Feature Review | 00395 - Review of Redirect to a friendly &quot;page not found&quot;"/>
    <m/>
    <n v="373424"/>
    <n v="3740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395 - Review of Redirect to a friendly &quot;page not found&quot;"/>
    <n v="0"/>
    <n v="0"/>
  </r>
  <r>
    <x v="2"/>
    <m/>
    <m/>
    <m/>
    <m/>
    <x v="1"/>
    <s v="Task"/>
    <s v="Done"/>
    <s v="CEMEXWEB-316"/>
    <s v="Install Audience Targeting on QA servers"/>
    <s v="00316 - Install Audience Targeting on QA servers"/>
    <x v="97"/>
    <x v="2"/>
    <s v="Done"/>
    <s v="CEMEXWEB-394"/>
    <s v="Review of Install Audience Targeting on QA servers"/>
    <s v="S | 00394 - Review of Install Audience Targeting on QA servers"/>
    <s v="Feature Review | S | 00394 - Review of Install Audience Targeting on QA servers"/>
    <m/>
    <n v="372965"/>
    <n v="3740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394 - Review of Install Audience Targeting on QA servers"/>
    <n v="0"/>
    <n v="0"/>
  </r>
  <r>
    <x v="2"/>
    <s v="Demand"/>
    <s v="Done"/>
    <s v="CEMEXWEB-55"/>
    <s v="Products + Service"/>
    <x v="16"/>
    <s v="Feature"/>
    <s v="Done"/>
    <s v="CEMEXWEB-236"/>
    <s v="Global Solutions"/>
    <s v="00236 - Global Solutions"/>
    <x v="93"/>
    <x v="0"/>
    <s v="Done"/>
    <s v="CEMEXWEB-393"/>
    <s v="Alpha for Global Solutions"/>
    <s v="XS | 00393 - Alpha for Global Solutions"/>
    <s v="Alpha Test | XS | 00393 - Alpha for Global Solutions"/>
    <n v="362971"/>
    <n v="370623"/>
    <n v="374056"/>
    <s v="Plan"/>
    <x v="6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5.2631578947368418E-2"/>
    <n v="1"/>
    <n v="1.0638297872340425"/>
    <x v="3"/>
    <s v="0.Done"/>
    <x v="2"/>
    <s v="0.Done &gt; Alpha Test | XS | 00393 - Alpha for Global Solutions"/>
    <n v="0"/>
    <n v="0"/>
  </r>
  <r>
    <x v="2"/>
    <s v="Demand"/>
    <s v="Done"/>
    <s v="CEMEXWEB-54"/>
    <s v="About Us"/>
    <x v="17"/>
    <s v="Feature"/>
    <s v="Done"/>
    <s v="CEMEXWEB-377"/>
    <s v="Our History"/>
    <s v="00377 - Our History"/>
    <x v="98"/>
    <x v="1"/>
    <s v="Done"/>
    <s v="CEMEXWEB-392"/>
    <s v="QA for Our History"/>
    <s v="00392 - QA for Our History"/>
    <s v="QA | 00392 - QA for Our History"/>
    <n v="362970"/>
    <n v="373715"/>
    <n v="37378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392 - QA for Our History"/>
    <n v="0"/>
    <n v="0"/>
  </r>
  <r>
    <x v="2"/>
    <s v="Demand"/>
    <s v="Done"/>
    <s v="CEMEXWEB-54"/>
    <s v="About Us"/>
    <x v="17"/>
    <s v="Feature"/>
    <s v="Done"/>
    <s v="CEMEXWEB-377"/>
    <s v="Our History"/>
    <s v="00377 - Our History"/>
    <x v="98"/>
    <x v="2"/>
    <s v="Done"/>
    <s v="CEMEXWEB-391"/>
    <s v="Review of Our History"/>
    <s v="00391 - Review of Our History"/>
    <s v="Feature Review | 00391 - Review of Our History"/>
    <n v="362970"/>
    <n v="373715"/>
    <n v="3737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391 - Review of Our History"/>
    <n v="0"/>
    <n v="0"/>
  </r>
  <r>
    <x v="2"/>
    <s v="Demand"/>
    <s v="Done"/>
    <s v="CEMEXWEB-54"/>
    <s v="About Us"/>
    <x v="17"/>
    <s v="Feature"/>
    <s v="Done"/>
    <s v="CEMEXWEB-377"/>
    <s v="Our History"/>
    <s v="00377 - Our History"/>
    <x v="98"/>
    <x v="0"/>
    <s v="Done"/>
    <s v="CEMEXWEB-390"/>
    <s v="Alpha for Our History"/>
    <s v="00390 - Alpha for Our History"/>
    <s v="Alpha Test | 00390 - Alpha for Our History"/>
    <n v="362970"/>
    <n v="373715"/>
    <n v="373780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Alpha Test | 00390 - Alpha for Our History"/>
    <n v="0"/>
    <n v="0"/>
  </r>
  <r>
    <x v="2"/>
    <s v="Demand"/>
    <s v="Done"/>
    <s v="CEMEXWEB-265"/>
    <s v="Suppliers Section"/>
    <x v="18"/>
    <s v="Feature"/>
    <s v="Done"/>
    <s v="CEMEXWEB-320"/>
    <s v="Become a supplier"/>
    <s v="00320 - Become a supplier"/>
    <x v="99"/>
    <x v="1"/>
    <s v="Done"/>
    <s v="CEMEXWEB-388"/>
    <s v="QA for Become a supplier"/>
    <s v="00388 - QA for Become a supplier"/>
    <s v="QA | 00388 - QA for Become a supplier"/>
    <n v="371762"/>
    <n v="373260"/>
    <n v="37377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QA | 00388 - QA for Become a supplier"/>
    <n v="0"/>
    <n v="0"/>
  </r>
  <r>
    <x v="2"/>
    <s v="Demand"/>
    <s v="Done"/>
    <s v="CEMEXWEB-265"/>
    <s v="Suppliers Section"/>
    <x v="18"/>
    <s v="Feature"/>
    <s v="Done"/>
    <s v="CEMEXWEB-320"/>
    <s v="Become a supplier"/>
    <s v="00320 - Become a supplier"/>
    <x v="99"/>
    <x v="2"/>
    <s v="Done"/>
    <s v="CEMEXWEB-387"/>
    <s v="Review of Become a supplier"/>
    <s v="00387 - Review of Become a supplier"/>
    <s v="Feature Review | 00387 - Review of Become a supplier"/>
    <n v="371762"/>
    <n v="373260"/>
    <n v="37377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Feature Review | 00387 - Review of Become a supplier"/>
    <n v="0"/>
    <n v="0"/>
  </r>
  <r>
    <x v="2"/>
    <s v="Demand"/>
    <s v="Done"/>
    <s v="CEMEXWEB-265"/>
    <s v="Suppliers Section"/>
    <x v="18"/>
    <s v="Feature"/>
    <s v="Done"/>
    <s v="CEMEXWEB-319"/>
    <s v="Sustainable Sourcing"/>
    <s v="00319 - Sustainable Sourcing"/>
    <x v="100"/>
    <x v="1"/>
    <s v="Done"/>
    <s v="CEMEXWEB-386"/>
    <s v="QA for Sustainable Sourcing"/>
    <s v="00386 - QA for Sustainable Sourcing"/>
    <s v="QA | 00386 - QA for Sustainable Sourcing"/>
    <n v="371762"/>
    <n v="373259"/>
    <n v="373773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QA | 00386 - QA for Sustainable Sourcing"/>
    <n v="0"/>
    <n v="0"/>
  </r>
  <r>
    <x v="2"/>
    <s v="Demand"/>
    <s v="Done"/>
    <s v="CEMEXWEB-265"/>
    <s v="Suppliers Section"/>
    <x v="18"/>
    <s v="Feature"/>
    <s v="Done"/>
    <s v="CEMEXWEB-319"/>
    <s v="Sustainable Sourcing"/>
    <s v="00319 - Sustainable Sourcing"/>
    <x v="100"/>
    <x v="2"/>
    <s v="Done"/>
    <s v="CEMEXWEB-385"/>
    <s v="Review of Sustainable Sourcing"/>
    <s v="00385 - Review of Sustainable Sourcing"/>
    <s v="Feature Review | 00385 - Review of Sustainable Sourcing"/>
    <n v="371762"/>
    <n v="373259"/>
    <n v="373772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Feature Review | 00385 - Review of Sustainable Sourcing"/>
    <n v="0"/>
    <n v="0"/>
  </r>
  <r>
    <x v="2"/>
    <s v="Demand"/>
    <s v="Done"/>
    <s v="CEMEXWEB-17"/>
    <s v="Investors"/>
    <x v="19"/>
    <s v="Feature"/>
    <s v="Done"/>
    <s v="CEMEXWEB-232"/>
    <s v="Reports Page"/>
    <s v="00232 - Reports Page"/>
    <x v="101"/>
    <x v="1"/>
    <s v="Done"/>
    <s v="CEMEXWEB-384"/>
    <s v="QA for Reports Page"/>
    <s v="00384 - QA for Reports Page"/>
    <s v="QA | 00384 - QA for Reports Page"/>
    <n v="362240"/>
    <n v="370618"/>
    <n v="37377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384 - QA for Reports Page"/>
    <n v="0"/>
    <n v="0"/>
  </r>
  <r>
    <x v="2"/>
    <s v="Demand"/>
    <s v="Done"/>
    <s v="CEMEXWEB-17"/>
    <s v="Investors"/>
    <x v="19"/>
    <s v="Feature"/>
    <s v="Done"/>
    <s v="CEMEXWEB-232"/>
    <s v="Reports Page"/>
    <s v="00232 - Reports Page"/>
    <x v="101"/>
    <x v="2"/>
    <s v="Done"/>
    <s v="CEMEXWEB-383"/>
    <s v="Review of Reports Page"/>
    <s v="00383 - Review of Reports Page"/>
    <s v="Feature Review | 00383 - Review of Reports Page"/>
    <n v="362240"/>
    <n v="370618"/>
    <n v="37377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383 - Review of Reports Page"/>
    <n v="0"/>
    <n v="0"/>
  </r>
  <r>
    <x v="2"/>
    <m/>
    <m/>
    <m/>
    <m/>
    <x v="1"/>
    <s v="Bug"/>
    <s v="Done"/>
    <s v="CEMEXWEB-306"/>
    <s v="Break page buttons evenly, centered"/>
    <s v="00306 - Break page buttons evenly, centered"/>
    <x v="102"/>
    <x v="1"/>
    <s v="Done"/>
    <s v="CEMEXWEB-382"/>
    <s v="QA for Break page buttons evenly, centered"/>
    <s v="00382 - QA for Break page buttons evenly, centered"/>
    <s v="QA | 00382 - QA for Break page buttons evenly, centered"/>
    <m/>
    <n v="372901"/>
    <n v="37376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82 - QA for Break page buttons evenly, centered"/>
    <n v="0"/>
    <n v="0"/>
  </r>
  <r>
    <x v="2"/>
    <m/>
    <m/>
    <m/>
    <m/>
    <x v="1"/>
    <s v="Bug"/>
    <s v="Done"/>
    <s v="CEMEXWEB-306"/>
    <s v="Break page buttons evenly, centered"/>
    <s v="00306 - Break page buttons evenly, centered"/>
    <x v="102"/>
    <x v="2"/>
    <s v="Done"/>
    <s v="CEMEXWEB-381"/>
    <s v="Review of Break page buttons evenly, centered"/>
    <s v="00381 - Review of Break page buttons evenly, centered"/>
    <s v="Feature Review | 00381 - Review of Break page buttons evenly, centered"/>
    <m/>
    <n v="372901"/>
    <n v="37376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81 - Review of Break page buttons evenly, centered"/>
    <n v="0"/>
    <n v="0"/>
  </r>
  <r>
    <x v="2"/>
    <m/>
    <m/>
    <m/>
    <m/>
    <x v="1"/>
    <s v="Bug"/>
    <s v="Done"/>
    <s v="CEMEXWEB-379"/>
    <s v="Adjust layout of stock ticker in different screen sizes"/>
    <s v="00379 - Adjust layout of stock ticker in different screen sizes"/>
    <x v="78"/>
    <x v="3"/>
    <s v="Done"/>
    <s v="CEMEXWEB-380"/>
    <s v="Adjust layout of stock ticker in different screen sizes"/>
    <s v="S | 00380 - Adjust layout of stock ticker in different screen sizes"/>
    <s v="Frontend Development | S | 00380 - Adjust layout of stock ticker in different screen sizes"/>
    <m/>
    <n v="373764"/>
    <n v="373765"/>
    <s v="Plan"/>
    <x v="6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0380 - Adjust layout of stock ticker in different screen sizes"/>
    <n v="4.2553191489361701"/>
    <n v="0"/>
  </r>
  <r>
    <x v="2"/>
    <s v="Demand"/>
    <s v="Done"/>
    <s v="CEMEXWEB-54"/>
    <s v="About Us"/>
    <x v="17"/>
    <s v="Feature"/>
    <s v="Done"/>
    <s v="CEMEXWEB-377"/>
    <s v="Our History"/>
    <s v="00377 - Our History"/>
    <x v="98"/>
    <x v="3"/>
    <s v="Done"/>
    <s v="CEMEXWEB-378"/>
    <s v="Our History &gt; Configure map from tableau"/>
    <s v="S | 00378 - Our History &gt; Configure map from tableau"/>
    <s v="Frontend Development | S | 00378 - Our History &gt; Configure map from tableau"/>
    <n v="362970"/>
    <n v="373715"/>
    <n v="373716"/>
    <s v="Plan"/>
    <x v="6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3.5714285714285712E-2"/>
    <n v="1"/>
    <n v="4.2553191489361701"/>
    <x v="3"/>
    <s v="0.Done"/>
    <x v="2"/>
    <s v="0.Done &gt; Frontend Development | S | 00378 - Our History &gt; Configure map from tableau"/>
    <n v="0"/>
    <n v="0"/>
  </r>
  <r>
    <x v="2"/>
    <s v="Demand"/>
    <s v="Done"/>
    <s v="CEMEXWEB-17"/>
    <s v="Investors"/>
    <x v="19"/>
    <s v="Feature"/>
    <s v="Done"/>
    <s v="CEMEXWEB-232"/>
    <s v="Reports Page"/>
    <s v="00232 - Reports Page"/>
    <x v="101"/>
    <x v="0"/>
    <s v="Done"/>
    <s v="CEMEXWEB-376"/>
    <s v="Alpha for Reports Page"/>
    <s v="XS | 00376 - Alpha for Reports Page"/>
    <s v="Alpha Test | XS | 00376 - Alpha for Reports Page"/>
    <n v="362240"/>
    <n v="370618"/>
    <n v="373711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376 - Alpha for Reports Page"/>
    <n v="0"/>
    <n v="0"/>
  </r>
  <r>
    <x v="2"/>
    <s v="Demand"/>
    <s v="Done"/>
    <s v="CEMEXWEB-17"/>
    <s v="Investors"/>
    <x v="19"/>
    <s v="Feature"/>
    <s v="Done"/>
    <s v="CEMEXWEB-232"/>
    <s v="Reports Page"/>
    <s v="00232 - Reports Page"/>
    <x v="101"/>
    <x v="3"/>
    <s v="Done"/>
    <s v="CEMEXWEB-375"/>
    <s v="Adjust Reports Page"/>
    <s v="S | 00375 - Adjust Reports Page"/>
    <s v="Frontend Development | S | 00375 - Adjust Reports Page"/>
    <n v="362240"/>
    <n v="370618"/>
    <n v="373710"/>
    <s v="Plan"/>
    <x v="8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3.0303030303030304E-2"/>
    <n v="1"/>
    <n v="4.2553191489361701"/>
    <x v="3"/>
    <s v="0.Done"/>
    <x v="2"/>
    <s v="0.Done &gt; Frontend Development | S | 00375 - Adjust Reports Page"/>
    <n v="0"/>
    <n v="0"/>
  </r>
  <r>
    <x v="2"/>
    <s v="Demand"/>
    <s v="Done"/>
    <s v="CEMEXWEB-265"/>
    <s v="Suppliers Section"/>
    <x v="18"/>
    <s v="Feature"/>
    <s v="Done"/>
    <s v="CEMEXWEB-319"/>
    <s v="Sustainable Sourcing"/>
    <s v="00319 - Sustainable Sourcing"/>
    <x v="100"/>
    <x v="0"/>
    <s v="Done"/>
    <s v="CEMEXWEB-374"/>
    <s v="Alpha for Sustainable Sourcing"/>
    <s v="00374 - Alpha for Sustainable Sourcing"/>
    <s v="Alpha Test | 00374 - Alpha for Sustainable Sourcing"/>
    <n v="371762"/>
    <n v="373259"/>
    <n v="373701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Alpha Test | 00374 - Alpha for Sustainable Sourcing"/>
    <n v="0"/>
    <n v="0"/>
  </r>
  <r>
    <x v="2"/>
    <s v="Demand"/>
    <s v="Done"/>
    <s v="CEMEXWEB-265"/>
    <s v="Suppliers Section"/>
    <x v="18"/>
    <s v="Feature"/>
    <s v="Done"/>
    <s v="CEMEXWEB-319"/>
    <s v="Sustainable Sourcing"/>
    <s v="00319 - Sustainable Sourcing"/>
    <x v="100"/>
    <x v="3"/>
    <s v="Done"/>
    <s v="CEMEXWEB-373"/>
    <s v="Sustainable Sourcing"/>
    <s v="M | 00373 - Sustainable Sourcing"/>
    <s v="Frontend Development | M | 00373 - Sustainable Sourcing"/>
    <n v="371762"/>
    <n v="373259"/>
    <n v="373700"/>
    <s v="Plan"/>
    <x v="6"/>
    <n v="2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0.25"/>
    <n v="6.25E-2"/>
    <n v="1"/>
    <n v="5.3191489361702127"/>
    <x v="3"/>
    <s v="0.Done"/>
    <x v="2"/>
    <s v="0.Done &gt; Frontend Development | M | 00373 - Sustainable Sourcing"/>
    <n v="0"/>
    <n v="0"/>
  </r>
  <r>
    <x v="2"/>
    <s v="Demand"/>
    <s v="Done"/>
    <s v="CEMEXWEB-265"/>
    <s v="Suppliers Section"/>
    <x v="18"/>
    <s v="Feature"/>
    <s v="Done"/>
    <s v="CEMEXWEB-320"/>
    <s v="Become a supplier"/>
    <s v="00320 - Become a supplier"/>
    <x v="99"/>
    <x v="0"/>
    <s v="Done"/>
    <s v="CEMEXWEB-372"/>
    <s v="Alpha for Become a supplier"/>
    <s v="00372 - Alpha for Become a supplier"/>
    <s v="Alpha Test | 00372 - Alpha for Become a supplier"/>
    <n v="371762"/>
    <n v="373260"/>
    <n v="37369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Alpha Test | 00372 - Alpha for Become a supplier"/>
    <n v="0"/>
    <n v="0"/>
  </r>
  <r>
    <x v="2"/>
    <s v="Demand"/>
    <s v="Done"/>
    <s v="CEMEXWEB-55"/>
    <s v="Products + Service"/>
    <x v="16"/>
    <s v="Feature"/>
    <s v="Done"/>
    <s v="CEMEXWEB-234"/>
    <s v="Services Page"/>
    <s v="00234 - Services Page"/>
    <x v="103"/>
    <x v="1"/>
    <s v="Done"/>
    <s v="CEMEXWEB-371"/>
    <s v="QA for Services Page"/>
    <s v="00371 - QA for Services Page"/>
    <s v="QA | 00371 - QA for Services Page"/>
    <n v="362971"/>
    <n v="370621"/>
    <n v="37348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QA | 00371 - QA for Services Page"/>
    <n v="0"/>
    <n v="0"/>
  </r>
  <r>
    <x v="2"/>
    <s v="Demand"/>
    <s v="Done"/>
    <s v="CEMEXWEB-55"/>
    <s v="Products + Service"/>
    <x v="16"/>
    <s v="Feature"/>
    <s v="Done"/>
    <s v="CEMEXWEB-234"/>
    <s v="Services Page"/>
    <s v="00234 - Services Page"/>
    <x v="103"/>
    <x v="2"/>
    <s v="Done"/>
    <s v="CEMEXWEB-370"/>
    <s v="Review of Services Page"/>
    <s v="00370 - Review of Services Page"/>
    <s v="Feature Review | 00370 - Review of Services Page"/>
    <n v="362971"/>
    <n v="370621"/>
    <n v="37348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Feature Review | 00370 - Review of Services Page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1"/>
    <s v="Done"/>
    <s v="CEMEXWEB-369"/>
    <s v="QA for Choose the section of the image to show"/>
    <s v="00369 - QA for Choose the section of the image to show"/>
    <s v="QA | 00369 - QA for Choose the section of the image to show"/>
    <n v="362239"/>
    <n v="366917"/>
    <n v="37348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QA | 00369 - QA for Choose the section of the image to show"/>
    <n v="0"/>
    <n v="0"/>
  </r>
  <r>
    <x v="2"/>
    <s v="Demand"/>
    <s v="Done"/>
    <s v="CEMEXWEB-16"/>
    <s v="Stories"/>
    <x v="15"/>
    <s v="Feature"/>
    <s v="Done"/>
    <s v="CEMEXWEB-118"/>
    <s v="Include videos on the full story page"/>
    <s v="00118 - Include videos on the full story page"/>
    <x v="105"/>
    <x v="1"/>
    <s v="Done"/>
    <s v="CEMEXWEB-368"/>
    <s v="QA for Include videos on the full story page"/>
    <s v="00368 - QA for Include videos on the full story page"/>
    <s v="QA | 00368 - QA for Include videos on the full story page"/>
    <n v="362239"/>
    <n v="366182"/>
    <n v="373479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368 - QA for Include videos on the full story page"/>
    <n v="0"/>
    <n v="0"/>
  </r>
  <r>
    <x v="2"/>
    <s v="Demand"/>
    <s v="Done"/>
    <s v="CEMEXWEB-16"/>
    <s v="Stories"/>
    <x v="15"/>
    <s v="Feature"/>
    <s v="Done"/>
    <s v="CEMEXWEB-118"/>
    <s v="Include videos on the full story page"/>
    <s v="00118 - Include videos on the full story page"/>
    <x v="105"/>
    <x v="2"/>
    <s v="Done"/>
    <s v="CEMEXWEB-367"/>
    <s v="Review of Include videos on the full story page"/>
    <s v="00367 - Review of Include videos on the full story page"/>
    <s v="Feature Review | 00367 - Review of Include videos on the full story page"/>
    <n v="362239"/>
    <n v="366182"/>
    <n v="37347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367 - Review of Include videos on the full story page"/>
    <n v="0"/>
    <n v="0"/>
  </r>
  <r>
    <x v="2"/>
    <s v="Demand"/>
    <s v="Done"/>
    <s v="CEMEXWEB-265"/>
    <s v="Suppliers Section"/>
    <x v="18"/>
    <s v="Feature"/>
    <s v="Done"/>
    <s v="CEMEXWEB-318"/>
    <s v="Sourcing Approach"/>
    <s v="00318 - Sourcing Approach"/>
    <x v="106"/>
    <x v="1"/>
    <s v="Done"/>
    <s v="CEMEXWEB-366"/>
    <s v="QA for Sourcing Approach"/>
    <s v="00366 - QA for Sourcing Approach"/>
    <s v="QA | 00366 - QA for Sourcing Approach"/>
    <n v="371762"/>
    <n v="373258"/>
    <n v="373475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QA | 00366 - QA for Sourcing Approach"/>
    <n v="0"/>
    <n v="0"/>
  </r>
  <r>
    <x v="2"/>
    <s v="Demand"/>
    <s v="Done"/>
    <s v="CEMEXWEB-265"/>
    <s v="Suppliers Section"/>
    <x v="18"/>
    <s v="Feature"/>
    <s v="Done"/>
    <s v="CEMEXWEB-318"/>
    <s v="Sourcing Approach"/>
    <s v="00318 - Sourcing Approach"/>
    <x v="106"/>
    <x v="2"/>
    <s v="Done"/>
    <s v="CEMEXWEB-365"/>
    <s v="Review of Sourcing Approach"/>
    <s v="00365 - Review of Sourcing Approach"/>
    <s v="Feature Review | 00365 - Review of Sourcing Approach"/>
    <n v="371762"/>
    <n v="373258"/>
    <n v="373474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Feature Review | 00365 - Review of Sourcing Approach"/>
    <n v="0"/>
    <n v="0"/>
  </r>
  <r>
    <x v="2"/>
    <s v="Demand"/>
    <s v="Done"/>
    <s v="CEMEXWEB-6"/>
    <s v="Theme"/>
    <x v="14"/>
    <s v="Feature"/>
    <s v="Done"/>
    <s v="CEMEXWEB-308"/>
    <s v="Set maximum width for pages in 1300 px"/>
    <s v="00308 - Set maximum width for pages in 1300 px"/>
    <x v="107"/>
    <x v="1"/>
    <s v="Done"/>
    <s v="CEMEXWEB-364"/>
    <s v="QA for Set maximum width for pages in 1300 px"/>
    <s v="00364 - QA for Set maximum width for pages in 1300 px"/>
    <s v="QA | 00364 - QA for Set maximum width for pages in 1300 px"/>
    <n v="362223"/>
    <n v="372909"/>
    <n v="37347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364 - QA for Set maximum width for pages in 1300 px"/>
    <n v="0"/>
    <n v="0"/>
  </r>
  <r>
    <x v="2"/>
    <s v="Demand"/>
    <s v="Done"/>
    <s v="CEMEXWEB-6"/>
    <s v="Theme"/>
    <x v="14"/>
    <s v="Feature"/>
    <s v="Done"/>
    <s v="CEMEXWEB-308"/>
    <s v="Set maximum width for pages in 1300 px"/>
    <s v="00308 - Set maximum width for pages in 1300 px"/>
    <x v="107"/>
    <x v="2"/>
    <s v="Done"/>
    <s v="CEMEXWEB-363"/>
    <s v="Review of Set maximum width for pages in 1300 px"/>
    <s v="00363 - Review of Set maximum width for pages in 1300 px"/>
    <s v="Feature Review | 00363 - Review of Set maximum width for pages in 1300 px"/>
    <n v="362223"/>
    <n v="372909"/>
    <n v="37347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363 - Review of Set maximum width for pages in 1300 px"/>
    <n v="0"/>
    <n v="0"/>
  </r>
  <r>
    <x v="2"/>
    <s v="Demand"/>
    <s v="Done"/>
    <s v="CEMEXWEB-54"/>
    <s v="About Us"/>
    <x v="17"/>
    <s v="Feature"/>
    <s v="Done"/>
    <s v="CEMEXWEB-293"/>
    <s v="About Us &gt; Position Papers"/>
    <s v="00293 - About Us &gt; Position Papers"/>
    <x v="108"/>
    <x v="1"/>
    <s v="Done"/>
    <s v="CEMEXWEB-362"/>
    <s v="QA for About Us &gt; Position Papers"/>
    <s v="00362 - QA for About Us &gt; Position Papers"/>
    <s v="QA | 00362 - QA for About Us &gt; Position Papers"/>
    <n v="362970"/>
    <n v="372508"/>
    <n v="37347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362 - QA for About Us &gt; Position Papers"/>
    <n v="0"/>
    <n v="0"/>
  </r>
  <r>
    <x v="2"/>
    <s v="Demand"/>
    <s v="Done"/>
    <s v="CEMEXWEB-54"/>
    <s v="About Us"/>
    <x v="17"/>
    <s v="Feature"/>
    <s v="Done"/>
    <s v="CEMEXWEB-293"/>
    <s v="About Us &gt; Position Papers"/>
    <s v="00293 - About Us &gt; Position Papers"/>
    <x v="108"/>
    <x v="2"/>
    <s v="Done"/>
    <s v="CEMEXWEB-361"/>
    <s v="Review of About Us &gt; Position Papers"/>
    <s v="00361 - Review of About Us &gt; Position Papers"/>
    <s v="Feature Review | 00361 - Review of About Us &gt; Position Papers"/>
    <n v="362970"/>
    <n v="372508"/>
    <n v="37347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361 - Review of About Us &gt; Position Papers"/>
    <n v="0"/>
    <n v="0"/>
  </r>
  <r>
    <x v="2"/>
    <s v="Demand"/>
    <s v="Done"/>
    <s v="CEMEXWEB-6"/>
    <s v="Theme"/>
    <x v="14"/>
    <s v="Feature"/>
    <s v="Done"/>
    <s v="CEMEXWEB-280"/>
    <s v="Careers Page"/>
    <s v="00280 - Careers Page"/>
    <x v="109"/>
    <x v="1"/>
    <s v="Done"/>
    <s v="CEMEXWEB-360"/>
    <s v="QA for Careers Page"/>
    <s v="00360 - QA for Careers Page"/>
    <s v="QA | 00360 - QA for Careers Page"/>
    <n v="362223"/>
    <n v="372155"/>
    <n v="37346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360 - QA for Careers Page"/>
    <n v="0"/>
    <n v="0"/>
  </r>
  <r>
    <x v="2"/>
    <s v="Demand"/>
    <s v="Done"/>
    <s v="CEMEXWEB-6"/>
    <s v="Theme"/>
    <x v="14"/>
    <s v="Feature"/>
    <s v="Done"/>
    <s v="CEMEXWEB-280"/>
    <s v="Careers Page"/>
    <s v="00280 - Careers Page"/>
    <x v="109"/>
    <x v="2"/>
    <s v="Done"/>
    <s v="CEMEXWEB-359"/>
    <s v="Review of Careers Page"/>
    <s v="00359 - Review of Careers Page"/>
    <s v="Feature Review | 00359 - Review of Careers Page"/>
    <n v="362223"/>
    <n v="372155"/>
    <n v="37346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359 - Review of Careers Page"/>
    <n v="0"/>
    <n v="0"/>
  </r>
  <r>
    <x v="2"/>
    <s v="Demand"/>
    <s v="Done"/>
    <s v="CEMEXWEB-265"/>
    <s v="Suppliers Section"/>
    <x v="18"/>
    <s v="Feature"/>
    <s v="Done"/>
    <s v="CEMEXWEB-266"/>
    <s v="Suppliers Overview"/>
    <s v="00266 - Suppliers Overview"/>
    <x v="110"/>
    <x v="1"/>
    <s v="Done"/>
    <s v="CEMEXWEB-358"/>
    <s v="QA for Suppliers Overview"/>
    <s v="00358 - QA for Suppliers Overview"/>
    <s v="QA | 00358 - QA for Suppliers Overview"/>
    <n v="371762"/>
    <n v="371763"/>
    <n v="373466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QA | 00358 - QA for Suppliers Overview"/>
    <n v="0"/>
    <n v="0"/>
  </r>
  <r>
    <x v="2"/>
    <s v="Demand"/>
    <s v="Done"/>
    <s v="CEMEXWEB-265"/>
    <s v="Suppliers Section"/>
    <x v="18"/>
    <s v="Feature"/>
    <s v="Done"/>
    <s v="CEMEXWEB-266"/>
    <s v="Suppliers Overview"/>
    <s v="00266 - Suppliers Overview"/>
    <x v="110"/>
    <x v="2"/>
    <s v="Done"/>
    <s v="CEMEXWEB-357"/>
    <s v="Review of Suppliers Overview"/>
    <s v="00357 - Review of Suppliers Overview"/>
    <s v="Feature Review | 00357 - Review of Suppliers Overview"/>
    <n v="371762"/>
    <n v="371763"/>
    <n v="37346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Feature Review | 00357 - Review of Suppliers Overview"/>
    <n v="0"/>
    <n v="0"/>
  </r>
  <r>
    <x v="2"/>
    <s v="Demand"/>
    <s v="Done"/>
    <s v="CEMEXWEB-55"/>
    <s v="Products + Service"/>
    <x v="16"/>
    <s v="Feature"/>
    <s v="Done"/>
    <s v="CEMEXWEB-235"/>
    <s v="Building Solutions"/>
    <s v="00235 - Building Solutions"/>
    <x v="111"/>
    <x v="1"/>
    <s v="Done"/>
    <s v="CEMEXWEB-356"/>
    <s v="QA for Building Solutions"/>
    <s v="00356 - QA for Building Solutions"/>
    <s v="QA | 00356 - QA for Building Solutions"/>
    <n v="362971"/>
    <n v="370622"/>
    <n v="37346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QA | 00356 - QA for Building Solutions"/>
    <n v="0"/>
    <n v="0"/>
  </r>
  <r>
    <x v="2"/>
    <s v="Demand"/>
    <s v="Done"/>
    <s v="CEMEXWEB-55"/>
    <s v="Products + Service"/>
    <x v="16"/>
    <s v="Feature"/>
    <s v="Done"/>
    <s v="CEMEXWEB-235"/>
    <s v="Building Solutions"/>
    <s v="00235 - Building Solutions"/>
    <x v="111"/>
    <x v="2"/>
    <s v="Done"/>
    <s v="CEMEXWEB-355"/>
    <s v="Review of Building Solutions"/>
    <s v="00355 - Review of Building Solutions"/>
    <s v="Feature Review | 00355 - Review of Building Solutions"/>
    <n v="362971"/>
    <n v="370622"/>
    <n v="37346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Feature Review | 00355 - Review of Building Solutions"/>
    <n v="0"/>
    <n v="0"/>
  </r>
  <r>
    <x v="2"/>
    <s v="Demand"/>
    <s v="Done"/>
    <s v="CEMEXWEB-17"/>
    <s v="Investors"/>
    <x v="19"/>
    <s v="Feature"/>
    <s v="Done"/>
    <s v="CEMEXWEB-184"/>
    <s v="Key Company Data"/>
    <s v="00184 - Key Company Data"/>
    <x v="112"/>
    <x v="1"/>
    <s v="Done"/>
    <s v="CEMEXWEB-354"/>
    <s v="QA for Key Company Data"/>
    <s v="00354 - QA for Key Company Data"/>
    <s v="QA | 00354 - QA for Key Company Data"/>
    <n v="362240"/>
    <n v="368645"/>
    <n v="37345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354 - QA for Key Company Data"/>
    <n v="0"/>
    <n v="0"/>
  </r>
  <r>
    <x v="2"/>
    <s v="Demand"/>
    <s v="Done"/>
    <s v="CEMEXWEB-17"/>
    <s v="Investors"/>
    <x v="19"/>
    <s v="Feature"/>
    <s v="Done"/>
    <s v="CEMEXWEB-184"/>
    <s v="Key Company Data"/>
    <s v="00184 - Key Company Data"/>
    <x v="112"/>
    <x v="2"/>
    <s v="Done"/>
    <s v="CEMEXWEB-353"/>
    <s v="Review of Key Company Data"/>
    <s v="00353 - Review of Key Company Data"/>
    <s v="Feature Review | 00353 - Review of Key Company Data"/>
    <n v="362240"/>
    <n v="368645"/>
    <n v="37345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353 - Review of Key Company Data"/>
    <n v="0"/>
    <n v="0"/>
  </r>
  <r>
    <x v="2"/>
    <m/>
    <m/>
    <m/>
    <m/>
    <x v="1"/>
    <s v="Bug"/>
    <s v="Done"/>
    <s v="CEMEXWEB-180"/>
    <s v="White spaces above images in story pages template 2"/>
    <s v="00180 - White spaces above images in story pages template 2"/>
    <x v="113"/>
    <x v="1"/>
    <s v="Done"/>
    <s v="CEMEXWEB-352"/>
    <s v="QA for White spaces above images in story pages template 2"/>
    <s v="00352 - QA for White spaces above images in story pages template 2"/>
    <s v="QA | 00352 - QA for White spaces above images in story pages template 2"/>
    <m/>
    <n v="368569"/>
    <n v="373456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52 - QA for White spaces above images in story pages template 2"/>
    <n v="0"/>
    <n v="0"/>
  </r>
  <r>
    <x v="2"/>
    <m/>
    <m/>
    <m/>
    <m/>
    <x v="1"/>
    <s v="Bug"/>
    <s v="Done"/>
    <s v="CEMEXWEB-180"/>
    <s v="White spaces above images in story pages template 2"/>
    <s v="00180 - White spaces above images in story pages template 2"/>
    <x v="113"/>
    <x v="2"/>
    <s v="Done"/>
    <s v="CEMEXWEB-351"/>
    <s v="Review of White spaces above images in story pages template 2"/>
    <s v="00351 - Review of White spaces above images in story pages template 2"/>
    <s v="Feature Review | 00351 - Review of White spaces above images in story pages template 2"/>
    <m/>
    <n v="368569"/>
    <n v="373455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51 - Review of White spaces above images in story pages template 2"/>
    <n v="0"/>
    <n v="0"/>
  </r>
  <r>
    <x v="2"/>
    <m/>
    <m/>
    <m/>
    <m/>
    <x v="1"/>
    <s v="Bug"/>
    <s v="Done"/>
    <s v="CEMEXWEB-179"/>
    <s v="Internet Explorer Story List Text Missing"/>
    <s v="00179 - Internet Explorer Story List Text Missing"/>
    <x v="114"/>
    <x v="1"/>
    <s v="Done"/>
    <s v="CEMEXWEB-350"/>
    <s v="QA for Internet Explorer Story List Text Missing"/>
    <s v="00350 - QA for Internet Explorer Story List Text Missing"/>
    <s v="QA | 00350 - QA for Internet Explorer Story List Text Missing"/>
    <m/>
    <n v="368568"/>
    <n v="37345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50 - QA for Internet Explorer Story List Text Missing"/>
    <n v="0"/>
    <n v="0"/>
  </r>
  <r>
    <x v="2"/>
    <m/>
    <m/>
    <m/>
    <m/>
    <x v="1"/>
    <s v="Bug"/>
    <s v="Done"/>
    <s v="CEMEXWEB-179"/>
    <s v="Internet Explorer Story List Text Missing"/>
    <s v="00179 - Internet Explorer Story List Text Missing"/>
    <x v="114"/>
    <x v="2"/>
    <s v="Done"/>
    <s v="CEMEXWEB-349"/>
    <s v="Review of Internet Explorer Story List Text Missing"/>
    <s v="00349 - Review of Internet Explorer Story List Text Missing"/>
    <s v="Feature Review | 00349 - Review of Internet Explorer Story List Text Missing"/>
    <m/>
    <n v="368568"/>
    <n v="37345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49 - Review of Internet Explorer Story List Text Missing"/>
    <n v="0"/>
    <n v="0"/>
  </r>
  <r>
    <x v="2"/>
    <m/>
    <m/>
    <m/>
    <m/>
    <x v="1"/>
    <s v="Bug"/>
    <s v="Done"/>
    <s v="CEMEXWEB-177"/>
    <s v="Stories page without footer"/>
    <s v="00177 - Stories page without footer"/>
    <x v="115"/>
    <x v="1"/>
    <s v="Done"/>
    <s v="CEMEXWEB-348"/>
    <s v="QA for Stories page without footer"/>
    <s v="00348 - QA for Stories page without footer"/>
    <s v="QA | 00348 - QA for Stories page without footer"/>
    <m/>
    <n v="368561"/>
    <n v="37345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348 - QA for Stories page without footer"/>
    <n v="0"/>
    <n v="0"/>
  </r>
  <r>
    <x v="2"/>
    <m/>
    <m/>
    <m/>
    <m/>
    <x v="1"/>
    <s v="Bug"/>
    <s v="Done"/>
    <s v="CEMEXWEB-177"/>
    <s v="Stories page without footer"/>
    <s v="00177 - Stories page without footer"/>
    <x v="115"/>
    <x v="2"/>
    <s v="Done"/>
    <s v="CEMEXWEB-347"/>
    <s v="Review of Stories page without footer"/>
    <s v="00347 - Review of Stories page without footer"/>
    <s v="Feature Review | 00347 - Review of Stories page without footer"/>
    <m/>
    <n v="368561"/>
    <n v="37345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347 - Review of Stories page without footer"/>
    <n v="0"/>
    <n v="0"/>
  </r>
  <r>
    <x v="2"/>
    <s v="Demand"/>
    <s v="Done"/>
    <s v="CEMEXWEB-8"/>
    <s v="Homepage"/>
    <x v="20"/>
    <s v="Feature"/>
    <s v="Done"/>
    <s v="CEMEXWEB-166"/>
    <s v="Add behavior to Homepage links"/>
    <s v="00166 - Add behavior to Homepage links"/>
    <x v="116"/>
    <x v="1"/>
    <s v="Done"/>
    <s v="CEMEXWEB-346"/>
    <s v="QA for Add behavior to Homepage links"/>
    <s v="00346 - QA for Add behavior to Homepage links"/>
    <s v="QA | 00346 - QA for Add behavior to Homepage links"/>
    <n v="362226"/>
    <n v="368267"/>
    <n v="373449"/>
    <s v="Plan"/>
    <x v="8"/>
    <n v="0"/>
    <n v="0"/>
    <n v="0"/>
    <n v="5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QA | 00346 - QA for Add behavior to Homepage links"/>
    <n v="0"/>
    <n v="0"/>
  </r>
  <r>
    <x v="2"/>
    <s v="Demand"/>
    <s v="Done"/>
    <s v="CEMEXWEB-8"/>
    <s v="Homepage"/>
    <x v="20"/>
    <s v="Feature"/>
    <s v="Done"/>
    <s v="CEMEXWEB-166"/>
    <s v="Add behavior to Homepage links"/>
    <s v="00166 - Add behavior to Homepage links"/>
    <x v="116"/>
    <x v="2"/>
    <s v="Done"/>
    <s v="CEMEXWEB-345"/>
    <s v="Review of Add behavior to Homepage links"/>
    <s v="00345 - Review of Add behavior to Homepage links"/>
    <s v="Feature Review | 00345 - Review of Add behavior to Homepage links"/>
    <n v="362226"/>
    <n v="368267"/>
    <n v="373448"/>
    <s v="Plan"/>
    <x v="8"/>
    <n v="0"/>
    <n v="0"/>
    <n v="0"/>
    <n v="5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Feature Review | 00345 - Review of Add behavior to Homepage links"/>
    <n v="0"/>
    <n v="0"/>
  </r>
  <r>
    <x v="2"/>
    <s v="Demand"/>
    <s v="Done"/>
    <s v="CEMEXWEB-54"/>
    <s v="About Us"/>
    <x v="17"/>
    <s v="Feature"/>
    <s v="Done"/>
    <s v="CEMEXWEB-144"/>
    <s v="Our history page without timeline section"/>
    <s v="00144 - Our history page without timeline section"/>
    <x v="117"/>
    <x v="1"/>
    <s v="Done"/>
    <s v="CEMEXWEB-344"/>
    <s v="QA for Our history page without timeline section"/>
    <s v="00344 - QA for Our history page without timeline section"/>
    <s v="QA | 00344 - QA for Our history page without timeline section"/>
    <n v="362970"/>
    <n v="367341"/>
    <n v="37344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344 - QA for Our history page without timeline section"/>
    <n v="0"/>
    <n v="0"/>
  </r>
  <r>
    <x v="2"/>
    <s v="Demand"/>
    <s v="Done"/>
    <s v="CEMEXWEB-54"/>
    <s v="About Us"/>
    <x v="17"/>
    <s v="Feature"/>
    <s v="Done"/>
    <s v="CEMEXWEB-144"/>
    <s v="Our history page without timeline section"/>
    <s v="00144 - Our history page without timeline section"/>
    <x v="117"/>
    <x v="2"/>
    <s v="Done"/>
    <s v="CEMEXWEB-343"/>
    <s v="Review of Our history page without timeline section"/>
    <s v="00343 - Review of Our history page without timeline section"/>
    <s v="Feature Review | 00343 - Review of Our history page without timeline section"/>
    <n v="362970"/>
    <n v="367341"/>
    <n v="373446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343 - Review of Our history page without timeline section"/>
    <n v="0"/>
    <n v="0"/>
  </r>
  <r>
    <x v="2"/>
    <s v="Demand"/>
    <s v="Done"/>
    <s v="CEMEXWEB-16"/>
    <s v="Stories"/>
    <x v="15"/>
    <s v="Feature"/>
    <s v="Done"/>
    <s v="CEMEXWEB-138"/>
    <s v="Carousel for full story pages"/>
    <s v="00138 - Carousel for full story pages"/>
    <x v="118"/>
    <x v="1"/>
    <s v="Done"/>
    <s v="CEMEXWEB-342"/>
    <s v="QA for Carousel for full story pages"/>
    <s v="00342 - QA for Carousel for full story pages"/>
    <s v="QA | 00342 - QA for Carousel for full story pages"/>
    <n v="362239"/>
    <n v="366921"/>
    <n v="37344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342 - QA for Carousel for full story pages"/>
    <n v="0"/>
    <n v="0"/>
  </r>
  <r>
    <x v="2"/>
    <s v="Demand"/>
    <s v="Done"/>
    <s v="CEMEXWEB-16"/>
    <s v="Stories"/>
    <x v="15"/>
    <s v="Feature"/>
    <s v="Done"/>
    <s v="CEMEXWEB-138"/>
    <s v="Carousel for full story pages"/>
    <s v="00138 - Carousel for full story pages"/>
    <x v="118"/>
    <x v="2"/>
    <s v="Done"/>
    <s v="CEMEXWEB-341"/>
    <s v="Review of Carousel for full story pages"/>
    <s v="00341 - Review of Carousel for full story pages"/>
    <s v="Feature Review | 00341 - Review of Carousel for full story pages"/>
    <n v="362239"/>
    <n v="366921"/>
    <n v="37344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341 - Review of Carousel for full story pages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2"/>
    <s v="Done"/>
    <s v="CEMEXWEB-340"/>
    <s v="Review of Choose the section of the image to show"/>
    <s v="00340 - Review of Choose the section of the image to show"/>
    <s v="Feature Review | 00340 - Review of Choose the section of the image to show"/>
    <n v="362239"/>
    <n v="366917"/>
    <n v="37344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Feature Review | 00340 - Review of Choose the section of the image to show"/>
    <n v="0"/>
    <n v="0"/>
  </r>
  <r>
    <x v="2"/>
    <s v="Demand"/>
    <s v="Done"/>
    <s v="CEMEXWEB-265"/>
    <s v="Suppliers Section"/>
    <x v="18"/>
    <s v="Feature"/>
    <s v="Done"/>
    <s v="CEMEXWEB-318"/>
    <s v="Sourcing Approach"/>
    <s v="00318 - Sourcing Approach"/>
    <x v="106"/>
    <x v="0"/>
    <s v="Done"/>
    <s v="CEMEXWEB-339"/>
    <s v="Alpha for Sourcing Approach"/>
    <s v="00339 - Alpha for Sourcing Approach"/>
    <s v="Alpha Test | 00339 - Alpha for Sourcing Approach"/>
    <n v="371762"/>
    <n v="373258"/>
    <n v="373440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s v="0.Done"/>
    <x v="2"/>
    <s v="0.Done &gt; Alpha Test | 00339 - Alpha for Sourcing Approach"/>
    <n v="0"/>
    <n v="0"/>
  </r>
  <r>
    <x v="2"/>
    <m/>
    <m/>
    <m/>
    <m/>
    <x v="1"/>
    <s v="Bug"/>
    <s v="Done"/>
    <s v="CEMEXWEB-196"/>
    <s v="Adjust company profile page"/>
    <s v="00196 - Adjust company profile page"/>
    <x v="119"/>
    <x v="1"/>
    <s v="Done"/>
    <s v="CEMEXWEB-338"/>
    <s v="QA for Adjust company profile page"/>
    <s v="00338 - QA for Adjust company profile page"/>
    <s v="QA | 00338 - QA for Adjust company profile page"/>
    <m/>
    <n v="369451"/>
    <n v="37342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38 - QA for Adjust company profile page"/>
    <n v="0"/>
    <n v="0"/>
  </r>
  <r>
    <x v="2"/>
    <m/>
    <m/>
    <m/>
    <m/>
    <x v="1"/>
    <s v="Bug"/>
    <s v="Done"/>
    <s v="CEMEXWEB-196"/>
    <s v="Adjust company profile page"/>
    <s v="00196 - Adjust company profile page"/>
    <x v="119"/>
    <x v="2"/>
    <s v="Done"/>
    <s v="CEMEXWEB-337"/>
    <s v="Review of Adjust company profile page"/>
    <s v="00337 - Review of Adjust company profile page"/>
    <s v="Feature Review | 00337 - Review of Adjust company profile page"/>
    <m/>
    <n v="369451"/>
    <n v="37342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37 - Review of Adjust company profile page"/>
    <n v="0"/>
    <n v="0"/>
  </r>
  <r>
    <x v="2"/>
    <m/>
    <m/>
    <m/>
    <m/>
    <x v="1"/>
    <s v="Bug"/>
    <s v="Done"/>
    <s v="CEMEXWEB-283"/>
    <s v="HomePage is not adjusting to fit correctly on 1366x768"/>
    <s v="00283 - HomePage is not adjusting to fit correctly on 1366x768"/>
    <x v="120"/>
    <x v="1"/>
    <s v="Done"/>
    <s v="CEMEXWEB-336"/>
    <s v="QA for HomePage is not adjusting to fit correctly on 1366x768"/>
    <s v="00336 - QA for HomePage is not adjusting to fit correctly on 1366x768"/>
    <s v="QA | 00336 - QA for HomePage is not adjusting to fit correctly on 1366x768"/>
    <m/>
    <n v="372249"/>
    <n v="373426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336 - QA for HomePage is not adjusting to fit correctly on 1366x768"/>
    <n v="0"/>
    <n v="0"/>
  </r>
  <r>
    <x v="2"/>
    <m/>
    <m/>
    <m/>
    <m/>
    <x v="1"/>
    <s v="Bug"/>
    <s v="Done"/>
    <s v="CEMEXWEB-283"/>
    <s v="HomePage is not adjusting to fit correctly on 1366x768"/>
    <s v="00283 - HomePage is not adjusting to fit correctly on 1366x768"/>
    <x v="120"/>
    <x v="2"/>
    <s v="Done"/>
    <s v="CEMEXWEB-335"/>
    <s v="Review of HomePage is not adjusting to fit correctly on 1366x768"/>
    <s v="00335 - Review of HomePage is not adjusting to fit correctly on 1366x768"/>
    <s v="Feature Review | 00335 - Review of HomePage is not adjusting to fit correctly on 1366x768"/>
    <m/>
    <n v="372249"/>
    <n v="37342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335 - Review of HomePage is not adjusting to fit correctly on 1366x768"/>
    <n v="0"/>
    <n v="0"/>
  </r>
  <r>
    <x v="2"/>
    <m/>
    <m/>
    <m/>
    <m/>
    <x v="1"/>
    <s v="Bug"/>
    <s v="Done"/>
    <s v="CEMEXWEB-306"/>
    <s v="Break page buttons evenly, centered"/>
    <s v="00306 - Break page buttons evenly, centered"/>
    <x v="102"/>
    <x v="0"/>
    <s v="Done"/>
    <s v="CEMEXWEB-333"/>
    <s v="Alpha for Break page buttons evenly, centered"/>
    <s v="00333 - Alpha for Break page buttons evenly, centered"/>
    <s v="Alpha Test | 00333 - Alpha for Break page buttons evenly, centered"/>
    <m/>
    <n v="372901"/>
    <n v="37342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333 - Alpha for Break page buttons evenly, centered"/>
    <n v="0"/>
    <n v="0"/>
  </r>
  <r>
    <x v="2"/>
    <s v="Demand"/>
    <s v="Done"/>
    <s v="CEMEXWEB-265"/>
    <s v="Suppliers Section"/>
    <x v="18"/>
    <s v="Feature"/>
    <s v="Done"/>
    <s v="CEMEXWEB-320"/>
    <s v="Become a supplier"/>
    <s v="00320 - Become a supplier"/>
    <x v="99"/>
    <x v="3"/>
    <s v="Done"/>
    <s v="CEMEXWEB-332"/>
    <s v="Become a supplier"/>
    <s v="M | 00332 - Become a supplier"/>
    <s v="Frontend Development | M | 00332 - Become a supplier"/>
    <n v="371762"/>
    <n v="373260"/>
    <n v="373416"/>
    <s v="Plan"/>
    <x v="6"/>
    <n v="1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6.25E-2"/>
    <n v="1"/>
    <n v="5.3191489361702127"/>
    <x v="3"/>
    <s v="0.Done"/>
    <x v="2"/>
    <s v="0.Done &gt; Frontend Development | M | 00332 - Become a supplier"/>
    <n v="0"/>
    <n v="0"/>
  </r>
  <r>
    <x v="2"/>
    <s v="Demand"/>
    <s v="Done"/>
    <s v="CEMEXWEB-265"/>
    <s v="Suppliers Section"/>
    <x v="18"/>
    <s v="Feature"/>
    <s v="Done"/>
    <s v="CEMEXWEB-318"/>
    <s v="Sourcing Approach"/>
    <s v="00318 - Sourcing Approach"/>
    <x v="106"/>
    <x v="3"/>
    <s v="Done"/>
    <s v="CEMEXWEB-330"/>
    <s v="Sourcing Approach"/>
    <s v="M | 00330 - Sourcing Approach"/>
    <s v="Frontend Development | M | 00330 - Sourcing Approach"/>
    <n v="371762"/>
    <n v="373258"/>
    <n v="373407"/>
    <s v="Plan"/>
    <x v="8"/>
    <n v="1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6.25E-2"/>
    <n v="1"/>
    <n v="5.3191489361702127"/>
    <x v="3"/>
    <s v="0.Done"/>
    <x v="2"/>
    <s v="0.Done &gt; Frontend Development | M | 00330 - Sourcing Approach"/>
    <n v="0"/>
    <n v="0"/>
  </r>
  <r>
    <x v="2"/>
    <s v="Demand"/>
    <s v="Done"/>
    <s v="CEMEXWEB-6"/>
    <s v="Theme"/>
    <x v="14"/>
    <s v="Feature"/>
    <s v="Done"/>
    <s v="CEMEXWEB-308"/>
    <s v="Set maximum width for pages in 1300 px"/>
    <s v="00308 - Set maximum width for pages in 1300 px"/>
    <x v="107"/>
    <x v="0"/>
    <s v="Done"/>
    <s v="CEMEXWEB-327"/>
    <s v="Alpha for Set maximum width for pages in 1300 px"/>
    <s v="00327 - Alpha for Set maximum width for pages in 1300 px"/>
    <s v="Alpha Test | 00327 - Alpha for Set maximum width for pages in 1300 px"/>
    <n v="362223"/>
    <n v="372909"/>
    <n v="373378"/>
    <s v="Plan"/>
    <x v="8"/>
    <n v="2"/>
    <n v="0"/>
    <n v="0"/>
    <n v="0"/>
    <m/>
    <s v="SUBTASK PLAN"/>
    <n v="0"/>
    <n v="0"/>
    <n v="0"/>
    <n v="0"/>
    <n v="0"/>
    <n v="0"/>
    <n v="0"/>
    <n v="0"/>
    <n v="2"/>
    <n v="0"/>
    <n v="0.25"/>
    <n v="8.3333333333333332E-3"/>
    <n v="1"/>
    <n v="0"/>
    <x v="3"/>
    <s v="0.Done"/>
    <x v="2"/>
    <s v="0.Done &gt; Alpha Test | 00327 - Alpha for Set maximum width for pages in 1300 px"/>
    <n v="0"/>
    <n v="0"/>
  </r>
  <r>
    <x v="2"/>
    <s v="Demand"/>
    <s v="Done"/>
    <s v="CEMEXWEB-8"/>
    <s v="Homepage"/>
    <x v="20"/>
    <s v="Feature"/>
    <s v="Done"/>
    <s v="CEMEXWEB-29"/>
    <s v="Stock ticker portlet"/>
    <s v="00029 - Stock ticker portlet"/>
    <x v="121"/>
    <x v="1"/>
    <s v="Done"/>
    <s v="CEMEXWEB-326"/>
    <s v="QA for Stock ticker portlet"/>
    <s v="00326 - QA for Stock ticker portlet"/>
    <s v="QA | 00326 - QA for Stock ticker portlet"/>
    <n v="362226"/>
    <n v="362339"/>
    <n v="37334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QA | 00326 - QA for Stock ticker portlet"/>
    <n v="0"/>
    <n v="0"/>
  </r>
  <r>
    <x v="2"/>
    <s v="Demand"/>
    <s v="Done"/>
    <s v="CEMEXWEB-8"/>
    <s v="Homepage"/>
    <x v="20"/>
    <s v="Feature"/>
    <s v="Done"/>
    <s v="CEMEXWEB-29"/>
    <s v="Stock ticker portlet"/>
    <s v="00029 - Stock ticker portlet"/>
    <x v="121"/>
    <x v="2"/>
    <s v="Done"/>
    <s v="CEMEXWEB-325"/>
    <s v="Review of Stock ticker portlet"/>
    <s v="00325 - Review of Stock ticker portlet"/>
    <s v="Feature Review | 00325 - Review of Stock ticker portlet"/>
    <n v="362226"/>
    <n v="362339"/>
    <n v="37334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Feature Review | 00325 - Review of Stock ticker portlet"/>
    <n v="0"/>
    <n v="0"/>
  </r>
  <r>
    <x v="2"/>
    <s v="Demand"/>
    <s v="Done"/>
    <s v="CEMEXWEB-55"/>
    <s v="Products + Service"/>
    <x v="16"/>
    <s v="Feature"/>
    <s v="Done"/>
    <s v="CEMEXWEB-295"/>
    <s v="Products + Service &gt; Trading"/>
    <s v="00295 - Products + Service &gt; Trading"/>
    <x v="122"/>
    <x v="1"/>
    <s v="Done"/>
    <s v="CEMEXWEB-324"/>
    <s v="QA for Products + Service &gt; Trading"/>
    <s v="00324 - QA for Products + Service &gt; Trading"/>
    <s v="QA | 00324 - QA for Products + Service &gt; Trading"/>
    <n v="362971"/>
    <n v="372513"/>
    <n v="373337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QA | 00324 - QA for Products + Service &gt; Trading"/>
    <n v="0"/>
    <n v="0"/>
  </r>
  <r>
    <x v="2"/>
    <s v="Demand"/>
    <s v="Done"/>
    <s v="CEMEXWEB-55"/>
    <s v="Products + Service"/>
    <x v="16"/>
    <s v="Feature"/>
    <s v="Done"/>
    <s v="CEMEXWEB-295"/>
    <s v="Products + Service &gt; Trading"/>
    <s v="00295 - Products + Service &gt; Trading"/>
    <x v="122"/>
    <x v="2"/>
    <s v="Done"/>
    <s v="CEMEXWEB-323"/>
    <s v="Review of Products + Service &gt; Trading"/>
    <s v="00323 - Review of Products + Service &gt; Trading"/>
    <s v="Feature Review | 00323 - Review of Products + Service &gt; Trading"/>
    <n v="362971"/>
    <n v="372513"/>
    <n v="373335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Feature Review | 00323 - Review of Products + Service &gt; Trading"/>
    <n v="0"/>
    <n v="0"/>
  </r>
  <r>
    <x v="2"/>
    <s v="Demand"/>
    <s v="Done"/>
    <s v="CEMEXWEB-8"/>
    <s v="Homepage"/>
    <x v="20"/>
    <s v="Feature"/>
    <s v="Done"/>
    <s v="CEMEXWEB-29"/>
    <s v="Stock ticker portlet"/>
    <s v="00029 - Stock ticker portlet"/>
    <x v="121"/>
    <x v="0"/>
    <s v="Done"/>
    <s v="CEMEXWEB-321"/>
    <s v="Alpha for Stock ticker portlet"/>
    <s v="00321 - Alpha for Stock ticker portlet"/>
    <s v="Alpha Test | 00321 - Alpha for Stock ticker portlet"/>
    <n v="362226"/>
    <n v="362339"/>
    <n v="373319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Alpha Test | 00321 - Alpha for Stock ticker portlet"/>
    <n v="0"/>
    <n v="0"/>
  </r>
  <r>
    <x v="2"/>
    <m/>
    <m/>
    <m/>
    <m/>
    <x v="1"/>
    <s v="Task"/>
    <s v="Done"/>
    <s v="CEMEXWEB-297"/>
    <s v="Install fixes for PDF preview on QA env"/>
    <s v="00297 - Install fixes for PDF preview on QA env"/>
    <x v="123"/>
    <x v="4"/>
    <s v="Done"/>
    <s v="CEMEXWEB-317"/>
    <s v="Re-generate previews of pdf files after fix is installed (if needed)"/>
    <s v="00317 - Re-generate previews of pdf files after fix is installed (if needed)"/>
    <s v="Sub-Task | 00317 - Re-generate previews of pdf files after fix is installed (if needed)"/>
    <m/>
    <n v="372563"/>
    <n v="3729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0.Done"/>
    <x v="2"/>
    <s v="0.Done &gt; Sub-Task | 00317 - Re-generate previews of pdf files after fix is installed (if needed)"/>
    <n v="0"/>
    <n v="0"/>
  </r>
  <r>
    <x v="2"/>
    <s v="Demand"/>
    <s v="Done"/>
    <s v="CEMEXWEB-16"/>
    <s v="Stories"/>
    <x v="15"/>
    <s v="Feature"/>
    <s v="Done"/>
    <s v="CEMEXWEB-138"/>
    <s v="Carousel for full story pages"/>
    <s v="00138 - Carousel for full story pages"/>
    <x v="118"/>
    <x v="0"/>
    <s v="Done"/>
    <s v="CEMEXWEB-315"/>
    <s v="Alpha for Carousel for full story pages"/>
    <s v="XS | 00315 - Alpha for Carousel for full story pages"/>
    <s v="Alpha Test | XS | 00315 - Alpha for Carousel for full story pages"/>
    <n v="362239"/>
    <n v="366921"/>
    <n v="372925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s v="0.Done"/>
    <x v="2"/>
    <s v="0.Done &gt; Alpha Test | XS | 00315 - Alpha for Carousel for full story pages"/>
    <n v="0"/>
    <n v="0"/>
  </r>
  <r>
    <x v="2"/>
    <m/>
    <m/>
    <m/>
    <m/>
    <x v="1"/>
    <s v="Bug"/>
    <s v="Done"/>
    <s v="CEMEXWEB-196"/>
    <s v="Adjust company profile page"/>
    <s v="00196 - Adjust company profile page"/>
    <x v="119"/>
    <x v="0"/>
    <s v="Done"/>
    <s v="CEMEXWEB-314"/>
    <s v="Alpha for Adjust company profile page"/>
    <s v="00314 - Alpha for Adjust company profile page"/>
    <s v="Alpha Test | 00314 - Alpha for Adjust company profile page"/>
    <m/>
    <n v="369451"/>
    <n v="37291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314 - Alpha for Adjust company profile page"/>
    <n v="0"/>
    <n v="0"/>
  </r>
  <r>
    <x v="2"/>
    <s v="Demand"/>
    <s v="Done"/>
    <s v="CEMEXWEB-17"/>
    <s v="Investors"/>
    <x v="19"/>
    <s v="Feature"/>
    <s v="Done"/>
    <s v="CEMEXWEB-184"/>
    <s v="Key Company Data"/>
    <s v="00184 - Key Company Data"/>
    <x v="112"/>
    <x v="0"/>
    <s v="Done"/>
    <s v="CEMEXWEB-313"/>
    <s v="Alpha for Key Company Data"/>
    <s v="XS | 00313 - Alpha for Key Company Data"/>
    <s v="Alpha Test | XS | 00313 - Alpha for Key Company Data"/>
    <n v="362240"/>
    <n v="368645"/>
    <n v="372916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313 - Alpha for Key Company Data"/>
    <n v="0"/>
    <n v="0"/>
  </r>
  <r>
    <x v="2"/>
    <m/>
    <m/>
    <m/>
    <m/>
    <x v="1"/>
    <s v="Bug"/>
    <s v="Done"/>
    <s v="CEMEXWEB-180"/>
    <s v="White spaces above images in story pages template 2"/>
    <s v="00180 - White spaces above images in story pages template 2"/>
    <x v="113"/>
    <x v="0"/>
    <s v="Done"/>
    <s v="CEMEXWEB-312"/>
    <s v="Alpha for White spaces above images in story pages template 2"/>
    <s v="00312 - Alpha for White spaces above images in story pages template 2"/>
    <s v="Alpha Test | 00312 - Alpha for White spaces above images in story pages template 2"/>
    <m/>
    <n v="368569"/>
    <n v="372914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312 - Alpha for White spaces above images in story pages template 2"/>
    <n v="0"/>
    <n v="0"/>
  </r>
  <r>
    <x v="2"/>
    <m/>
    <m/>
    <m/>
    <m/>
    <x v="1"/>
    <s v="Bug"/>
    <s v="Done"/>
    <s v="CEMEXWEB-179"/>
    <s v="Internet Explorer Story List Text Missing"/>
    <s v="00179 - Internet Explorer Story List Text Missing"/>
    <x v="114"/>
    <x v="0"/>
    <s v="Done"/>
    <s v="CEMEXWEB-311"/>
    <s v="Alpha for Internet Explorer Story List Text Missing"/>
    <s v="00311 - Alpha for Internet Explorer Story List Text Missing"/>
    <s v="Alpha Test | 00311 - Alpha for Internet Explorer Story List Text Missing"/>
    <m/>
    <n v="368568"/>
    <n v="37291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311 - Alpha for Internet Explorer Story List Text Missing"/>
    <n v="0"/>
    <n v="0"/>
  </r>
  <r>
    <x v="2"/>
    <s v="Demand"/>
    <s v="Done"/>
    <s v="CEMEXWEB-16"/>
    <s v="Stories"/>
    <x v="15"/>
    <s v="Feature"/>
    <s v="Done"/>
    <s v="CEMEXWEB-118"/>
    <s v="Include videos on the full story page"/>
    <s v="00118 - Include videos on the full story page"/>
    <x v="105"/>
    <x v="0"/>
    <s v="Done"/>
    <s v="CEMEXWEB-310"/>
    <s v="Alpha for Include videos on the full story page"/>
    <s v="XS | 00310 - Alpha for Include videos on the full story page"/>
    <s v="Alpha Test | XS | 00310 - Alpha for Include videos on the full story page"/>
    <n v="362239"/>
    <n v="366182"/>
    <n v="372912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s v="0.Done"/>
    <x v="2"/>
    <s v="0.Done &gt; Alpha Test | XS | 00310 - Alpha for Include videos on the full story page"/>
    <n v="0"/>
    <n v="0"/>
  </r>
  <r>
    <x v="2"/>
    <s v="Demand"/>
    <s v="Done"/>
    <s v="CEMEXWEB-6"/>
    <s v="Theme"/>
    <x v="14"/>
    <s v="Feature"/>
    <s v="Done"/>
    <s v="CEMEXWEB-308"/>
    <s v="Set maximum width for pages in 1300 px"/>
    <s v="00308 - Set maximum width for pages in 1300 px"/>
    <x v="107"/>
    <x v="3"/>
    <s v="Done"/>
    <s v="CEMEXWEB-309"/>
    <s v="Set maximum width for pages in 1300 px"/>
    <s v="S | 00309 - Set maximum width for pages in 1300 px"/>
    <s v="Frontend Development | S | 00309 - Set maximum width for pages in 1300 px"/>
    <n v="362223"/>
    <n v="372909"/>
    <n v="372911"/>
    <s v="Plan"/>
    <x v="8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s v="0.Done"/>
    <x v="2"/>
    <s v="0.Done &gt; Frontend Development | S | 00309 - Set maximum width for pages in 1300 px"/>
    <n v="0"/>
    <n v="0"/>
  </r>
  <r>
    <x v="2"/>
    <m/>
    <m/>
    <m/>
    <m/>
    <x v="1"/>
    <s v="Bug"/>
    <s v="Done"/>
    <s v="CEMEXWEB-306"/>
    <s v="Break page buttons evenly, centered"/>
    <s v="00306 - Break page buttons evenly, centered"/>
    <x v="102"/>
    <x v="3"/>
    <s v="Done"/>
    <s v="CEMEXWEB-307"/>
    <s v="Break page buttons evenly"/>
    <s v="S | 00307 - Break page buttons evenly"/>
    <s v="Frontend Development | S | 00307 - Break page buttons evenly"/>
    <m/>
    <n v="372901"/>
    <n v="372904"/>
    <s v="Plan"/>
    <x v="6"/>
    <n v="1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0"/>
    <n v="0"/>
    <n v="0.25"/>
    <n v="0"/>
    <n v="1"/>
    <n v="4.2553191489361701"/>
    <x v="1"/>
    <s v="0.Done"/>
    <x v="2"/>
    <s v="0.Done &gt; Frontend Development | S | 00307 - Break page buttons evenly"/>
    <n v="4.2553191489361701"/>
    <n v="10"/>
  </r>
  <r>
    <x v="2"/>
    <m/>
    <m/>
    <m/>
    <m/>
    <x v="1"/>
    <s v="Task"/>
    <s v="Done"/>
    <s v="CEMEXWEB-297"/>
    <s v="Install fixes for PDF preview on QA env"/>
    <s v="00297 - Install fixes for PDF preview on QA env"/>
    <x v="123"/>
    <x v="2"/>
    <s v="Done"/>
    <s v="CEMEXWEB-305"/>
    <s v="Review of Install fixes for PDF preview on QA env"/>
    <s v="S | 00305 - Review of Install fixes for PDF preview on QA env"/>
    <s v="Feature Review | S | 00305 - Review of Install fixes for PDF preview on QA env"/>
    <m/>
    <n v="372563"/>
    <n v="3727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s v="0.Done"/>
    <x v="2"/>
    <s v="0.Done &gt; Feature Review | S | 00305 - Review of Install fixes for PDF preview on QA env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Cancelled"/>
    <s v="CEMEXWEB-304"/>
    <s v="Auto-refresh price"/>
    <s v="M | 00304 - Auto-refresh price"/>
    <s v="Sub-Task | M | 00304 - Auto-refresh price"/>
    <m/>
    <n v="369830"/>
    <n v="37262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0"/>
    <x v="1"/>
    <s v="0.Done"/>
    <x v="3"/>
    <s v="0.Cancelled &gt; Sub-Task | M | 00304 - Auto-refresh price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303"/>
    <s v="Add decimals to the hundredth place"/>
    <s v="M | 00303 - Add decimals to the hundredth place"/>
    <s v="Sub-Task | M | 00303 - Add decimals to the hundredth place"/>
    <m/>
    <n v="369830"/>
    <n v="37262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8.5106382978723403"/>
    <x v="1"/>
    <s v="0.Done"/>
    <x v="2"/>
    <s v="0.Done &gt; Sub-Task | M | 00303 - Add decimals to the hundredth place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302"/>
    <s v="Adjust order of stock exchanges"/>
    <s v="M | 00302 - Adjust order of stock exchanges"/>
    <s v="Sub-Task | M | 00302 - Adjust order of stock exchanges"/>
    <m/>
    <n v="369830"/>
    <n v="37262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8.5106382978723403"/>
    <x v="1"/>
    <s v="0.Done"/>
    <x v="2"/>
    <s v="0.Done &gt; Sub-Task | M | 00302 - Adjust order of stock exchanges"/>
    <n v="0"/>
    <n v="0"/>
  </r>
  <r>
    <x v="2"/>
    <s v="Demand"/>
    <s v="Done"/>
    <s v="CEMEXWEB-55"/>
    <s v="Products + Service"/>
    <x v="16"/>
    <s v="Feature"/>
    <s v="Done"/>
    <s v="CEMEXWEB-295"/>
    <s v="Products + Service &gt; Trading"/>
    <s v="00295 - Products + Service &gt; Trading"/>
    <x v="122"/>
    <x v="0"/>
    <s v="Done"/>
    <s v="CEMEXWEB-301"/>
    <s v="Alpha for Products + Service &gt; Trading"/>
    <s v="00301 - Alpha for Products + Service &gt; Trading"/>
    <s v="Alpha Test | 00301 - Alpha for Products + Service &gt; Trading"/>
    <n v="362971"/>
    <n v="372513"/>
    <n v="372623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Alpha Test | 00301 - Alpha for Products + Service &gt; Trading"/>
    <n v="0"/>
    <n v="0"/>
  </r>
  <r>
    <x v="2"/>
    <s v="Demand"/>
    <s v="Done"/>
    <s v="CEMEXWEB-55"/>
    <s v="Products + Service"/>
    <x v="16"/>
    <s v="Feature"/>
    <s v="Done"/>
    <s v="CEMEXWEB-295"/>
    <s v="Products + Service &gt; Trading"/>
    <s v="00295 - Products + Service &gt; Trading"/>
    <x v="122"/>
    <x v="3"/>
    <s v="Done"/>
    <s v="CEMEXWEB-300"/>
    <s v="Trading Page"/>
    <s v="S | 00300 - Trading Page"/>
    <s v="Frontend Development | S | 00300 - Trading Page"/>
    <n v="362971"/>
    <n v="372513"/>
    <n v="372622"/>
    <s v="Plan"/>
    <x v="8"/>
    <n v="1"/>
    <n v="0"/>
    <n v="0"/>
    <n v="1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25"/>
    <n v="5.2631578947368418E-2"/>
    <n v="1"/>
    <n v="4.2553191489361701"/>
    <x v="3"/>
    <s v="0.Done"/>
    <x v="2"/>
    <s v="0.Done &gt; Frontend Development | S | 00300 - Trading Page"/>
    <n v="0"/>
    <n v="0"/>
  </r>
  <r>
    <x v="2"/>
    <m/>
    <m/>
    <m/>
    <m/>
    <x v="1"/>
    <s v="Bug"/>
    <s v="Done"/>
    <s v="CEMEXWEB-283"/>
    <s v="HomePage is not adjusting to fit correctly on 1366x768"/>
    <s v="00283 - HomePage is not adjusting to fit correctly on 1366x768"/>
    <x v="120"/>
    <x v="0"/>
    <s v="Done"/>
    <s v="CEMEXWEB-299"/>
    <s v="Alpha for HomePage is not adjusting to fit correctly on 1366x768"/>
    <s v="00299 - Alpha for HomePage is not adjusting to fit correctly on 1366x768"/>
    <s v="Alpha Test | 00299 - Alpha for HomePage is not adjusting to fit correctly on 1366x768"/>
    <m/>
    <n v="372249"/>
    <n v="37262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299 - Alpha for HomePage is not adjusting to fit correctly on 1366x768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0"/>
    <s v="Done"/>
    <s v="CEMEXWEB-298"/>
    <s v="Alpha for Choose the section of the image to show"/>
    <s v="XS | 00298 - Alpha for Choose the section of the image to show"/>
    <s v="Alpha Test | XS | 00298 - Alpha for Choose the section of the image to show"/>
    <n v="362239"/>
    <n v="366917"/>
    <n v="37256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1.7543859649122806E-2"/>
    <n v="1"/>
    <n v="1.0638297872340425"/>
    <x v="3"/>
    <s v="0.Done"/>
    <x v="2"/>
    <s v="0.Done &gt; Alpha Test | XS | 00298 - Alpha for Choose the section of the image to show"/>
    <n v="0"/>
    <n v="0"/>
  </r>
  <r>
    <x v="2"/>
    <s v="Demand"/>
    <s v="Done"/>
    <s v="CEMEXWEB-54"/>
    <s v="About Us"/>
    <x v="17"/>
    <s v="Feature"/>
    <s v="Done"/>
    <s v="CEMEXWEB-293"/>
    <s v="About Us &gt; Position Papers"/>
    <s v="00293 - About Us &gt; Position Papers"/>
    <x v="108"/>
    <x v="0"/>
    <s v="Done"/>
    <s v="CEMEXWEB-296"/>
    <s v="Alpha for About Us &gt; Position Papers"/>
    <s v="00296 - Alpha for About Us &gt; Position Papers"/>
    <s v="Alpha Test | 00296 - Alpha for About Us &gt; Position Papers"/>
    <n v="362970"/>
    <n v="372508"/>
    <n v="37253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Alpha Test | 00296 - Alpha for About Us &gt; Position Papers"/>
    <n v="0"/>
    <n v="0"/>
  </r>
  <r>
    <x v="2"/>
    <s v="Demand"/>
    <s v="Done"/>
    <s v="CEMEXWEB-54"/>
    <s v="About Us"/>
    <x v="17"/>
    <s v="Feature"/>
    <s v="Done"/>
    <s v="CEMEXWEB-293"/>
    <s v="About Us &gt; Position Papers"/>
    <s v="00293 - About Us &gt; Position Papers"/>
    <x v="108"/>
    <x v="3"/>
    <s v="Done"/>
    <s v="CEMEXWEB-294"/>
    <s v="Position Papers page"/>
    <s v="XS | 00294 - Position Papers page"/>
    <s v="Frontend Development | XS | 00294 - Position Papers page"/>
    <n v="362970"/>
    <n v="372508"/>
    <n v="372509"/>
    <s v="Plan"/>
    <x v="8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0.25"/>
    <n v="3.5714285714285712E-2"/>
    <n v="1"/>
    <n v="1.0638297872340425"/>
    <x v="3"/>
    <s v="0.Done"/>
    <x v="2"/>
    <s v="0.Done &gt; Frontend Development | XS | 00294 - Position Papers page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3"/>
    <s v="Done"/>
    <s v="CEMEXWEB-292"/>
    <s v="Choose the section of the image to show"/>
    <s v="M | 00292 - Choose the section of the image to show"/>
    <s v="Frontend Development | M | 00292 - Choose the section of the image to show"/>
    <n v="362239"/>
    <n v="366917"/>
    <n v="372505"/>
    <s v="Plan"/>
    <x v="8"/>
    <n v="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"/>
    <n v="0"/>
    <n v="0.2"/>
    <n v="1.7543859649122806E-2"/>
    <n v="1"/>
    <n v="5.3191489361702127"/>
    <x v="3"/>
    <s v="0.Done"/>
    <x v="2"/>
    <s v="0.Done &gt; Frontend Development | M | 00292 - Choose the section of the image to show"/>
    <n v="0"/>
    <n v="0"/>
  </r>
  <r>
    <x v="2"/>
    <s v="Demand"/>
    <s v="Done"/>
    <s v="CEMEXWEB-8"/>
    <s v="Homepage"/>
    <x v="20"/>
    <s v="Feature"/>
    <s v="Done"/>
    <s v="CEMEXWEB-166"/>
    <s v="Add behavior to Homepage links"/>
    <s v="00166 - Add behavior to Homepage links"/>
    <x v="116"/>
    <x v="0"/>
    <s v="Done"/>
    <s v="CEMEXWEB-291"/>
    <s v="Alpha for Add behavior to Homepage links"/>
    <s v="XS | 00291 - Alpha for Add behavior to Homepage links"/>
    <s v="Alpha Test | XS | 00291 - Alpha for Add behavior to Homepage links"/>
    <n v="362226"/>
    <n v="368267"/>
    <n v="372504"/>
    <s v="Plan"/>
    <x v="8"/>
    <n v="0"/>
    <n v="0"/>
    <n v="0"/>
    <n v="5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2.6315789473684209E-2"/>
    <n v="1"/>
    <n v="1.0638297872340425"/>
    <x v="3"/>
    <s v="0.Done"/>
    <x v="2"/>
    <s v="0.Done &gt; Alpha Test | XS | 00291 - Alpha for Add behavior to Homepage links"/>
    <n v="0"/>
    <n v="0"/>
  </r>
  <r>
    <x v="2"/>
    <s v="Demand"/>
    <s v="Done"/>
    <s v="CEMEXWEB-16"/>
    <s v="Stories"/>
    <x v="15"/>
    <s v="Feature"/>
    <s v="Done"/>
    <s v="CEMEXWEB-161"/>
    <s v="Format text and add links to image description"/>
    <s v="00161 - Format text and add links to image description"/>
    <x v="94"/>
    <x v="3"/>
    <s v="Done"/>
    <s v="CEMEXWEB-290"/>
    <s v="Format text and add links to image description"/>
    <s v="S | 00290 - Format text and add links to image description"/>
    <s v="Frontend Development | S | 00290 - Format text and add links to image description"/>
    <n v="362239"/>
    <n v="368221"/>
    <n v="372471"/>
    <s v="Plan"/>
    <x v="6"/>
    <n v="7.033333333333333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.0333333333333332"/>
    <n v="0"/>
    <n v="0.25"/>
    <n v="1.7543859649122806E-2"/>
    <n v="1"/>
    <n v="4.2553191489361701"/>
    <x v="3"/>
    <s v="0.Done"/>
    <x v="2"/>
    <s v="0.Done &gt; Frontend Development | S | 00290 - Format text and add links to image description"/>
    <n v="0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3"/>
    <s v="Done"/>
    <s v="CEMEXWEB-289"/>
    <s v="White spaces in story pages above images"/>
    <s v="M | 00289 - White spaces in story pages above images"/>
    <s v="Frontend Development | M | 00289 - White spaces in story pages above images"/>
    <n v="362239"/>
    <n v="365943"/>
    <n v="372444"/>
    <s v="Plan"/>
    <x v="1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7543859649122806E-2"/>
    <n v="1"/>
    <n v="5.3191489361702127"/>
    <x v="3"/>
    <s v="0.Done"/>
    <x v="2"/>
    <s v="0.Done &gt; Frontend Development | M | 00289 - White spaces in story pages above images"/>
    <n v="5.3191489361702127"/>
    <n v="0"/>
  </r>
  <r>
    <x v="2"/>
    <m/>
    <m/>
    <m/>
    <m/>
    <x v="1"/>
    <s v="Bug"/>
    <s v="Done"/>
    <s v="CEMEXWEB-283"/>
    <s v="HomePage is not adjusting to fit correctly on 1366x768"/>
    <s v="00283 - HomePage is not adjusting to fit correctly on 1366x768"/>
    <x v="120"/>
    <x v="3"/>
    <s v="Done"/>
    <s v="CEMEXWEB-288"/>
    <s v="Fix home page scroll on 1366x768"/>
    <s v="M | 00288 - Fix home page scroll on 1366x768"/>
    <s v="Frontend Development | M | 00288 - Fix home page scroll on 1366x768"/>
    <m/>
    <n v="372249"/>
    <n v="372441"/>
    <s v="Plan"/>
    <x v="8"/>
    <n v="1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0"/>
    <n v="1"/>
    <n v="5.3191489361702127"/>
    <x v="1"/>
    <s v="0.Done"/>
    <x v="2"/>
    <s v="0.Done &gt; Frontend Development | M | 00288 - Fix home page scroll on 1366x768"/>
    <n v="5.3191489361702127"/>
    <n v="1"/>
  </r>
  <r>
    <x v="2"/>
    <m/>
    <m/>
    <m/>
    <m/>
    <x v="1"/>
    <s v="Bug"/>
    <s v="Done"/>
    <s v="CEMEXWEB-168"/>
    <s v="Redirect Not Allowed"/>
    <s v="00168 - Redirect Not Allowed"/>
    <x v="126"/>
    <x v="1"/>
    <s v="Done"/>
    <s v="CEMEXWEB-287"/>
    <s v="QA for Redirect Not Allowed"/>
    <s v="00287 - QA for Redirect Not Allowed"/>
    <s v="QA | 00287 - QA for Redirect Not Allowed"/>
    <m/>
    <n v="368346"/>
    <n v="3722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287 - QA for Redirect Not Allowed"/>
    <n v="0"/>
    <n v="0"/>
  </r>
  <r>
    <x v="2"/>
    <m/>
    <m/>
    <m/>
    <m/>
    <x v="1"/>
    <s v="Bug"/>
    <s v="Done"/>
    <s v="CEMEXWEB-168"/>
    <s v="Redirect Not Allowed"/>
    <s v="00168 - Redirect Not Allowed"/>
    <x v="126"/>
    <x v="2"/>
    <s v="Done"/>
    <s v="CEMEXWEB-286"/>
    <s v="Review of Redirect Not Allowed"/>
    <s v="00286 - Review of Redirect Not Allowed"/>
    <s v="Feature Review | 00286 - Review of Redirect Not Allowed"/>
    <m/>
    <n v="368346"/>
    <n v="3722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286 - Review of Redirect Not Allowed"/>
    <n v="0"/>
    <n v="0"/>
  </r>
  <r>
    <x v="2"/>
    <m/>
    <m/>
    <m/>
    <m/>
    <x v="1"/>
    <s v="Bug"/>
    <s v="Done"/>
    <s v="CEMEXWEB-179"/>
    <s v="Internet Explorer Story List Text Missing"/>
    <s v="00179 - Internet Explorer Story List Text Missing"/>
    <x v="114"/>
    <x v="3"/>
    <s v="Done"/>
    <s v="CEMEXWEB-285"/>
    <s v="Internet Explorer Story List Text Missing"/>
    <s v="S | 00285 - Internet Explorer Story List Text Missing"/>
    <s v="Frontend Development | S | 00285 - Internet Explorer Story List Text Missing"/>
    <m/>
    <n v="368568"/>
    <n v="372259"/>
    <s v="Plan"/>
    <x v="8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25"/>
    <n v="0"/>
    <n v="1"/>
    <n v="4.2553191489361701"/>
    <x v="1"/>
    <s v="0.Done"/>
    <x v="2"/>
    <s v="0.Done &gt; Frontend Development | S | 00285 - Internet Explorer Story List Text Missing"/>
    <n v="4.2553191489361701"/>
    <n v="4"/>
  </r>
  <r>
    <x v="2"/>
    <m/>
    <m/>
    <m/>
    <m/>
    <x v="1"/>
    <s v="Bug"/>
    <s v="Done"/>
    <s v="CEMEXWEB-177"/>
    <s v="Stories page without footer"/>
    <s v="00177 - Stories page without footer"/>
    <x v="115"/>
    <x v="0"/>
    <s v="Done"/>
    <s v="CEMEXWEB-284"/>
    <s v="Alpha for Stories page without footer"/>
    <s v="00284 - Alpha for Stories page without footer"/>
    <s v="Alpha Test | 00284 - Alpha for Stories page without footer"/>
    <m/>
    <n v="368561"/>
    <n v="37225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284 - Alpha for Stories page without footer"/>
    <n v="0"/>
    <n v="0"/>
  </r>
  <r>
    <x v="2"/>
    <s v="Demand"/>
    <s v="Done"/>
    <s v="CEMEXWEB-6"/>
    <s v="Theme"/>
    <x v="14"/>
    <s v="Feature"/>
    <s v="Done"/>
    <s v="CEMEXWEB-280"/>
    <s v="Careers Page"/>
    <s v="00280 - Careers Page"/>
    <x v="109"/>
    <x v="0"/>
    <s v="Done"/>
    <s v="CEMEXWEB-282"/>
    <s v="Alpha for Careers Page"/>
    <s v="XS | 00282 - Alpha for Careers Page"/>
    <s v="Alpha Test | XS | 00282 - Alpha for Careers Page"/>
    <n v="362223"/>
    <n v="372155"/>
    <n v="372175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8.3333333333333332E-3"/>
    <n v="1"/>
    <n v="1.0638297872340425"/>
    <x v="3"/>
    <s v="0.Done"/>
    <x v="2"/>
    <s v="0.Done &gt; Alpha Test | XS | 00282 - Alpha for Careers Page"/>
    <n v="0"/>
    <n v="0"/>
  </r>
  <r>
    <x v="2"/>
    <s v="Demand"/>
    <s v="Done"/>
    <s v="CEMEXWEB-6"/>
    <s v="Theme"/>
    <x v="14"/>
    <s v="Feature"/>
    <s v="Done"/>
    <s v="CEMEXWEB-280"/>
    <s v="Careers Page"/>
    <s v="00280 - Careers Page"/>
    <x v="109"/>
    <x v="3"/>
    <s v="Done"/>
    <s v="CEMEXWEB-281"/>
    <s v="Careers Page"/>
    <s v="XS | 00281 - Careers Page"/>
    <s v="Frontend Development | XS | 00281 - Careers Page"/>
    <n v="362223"/>
    <n v="372155"/>
    <n v="372156"/>
    <s v="Plan"/>
    <x v="8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8.3333333333333332E-3"/>
    <n v="1"/>
    <n v="1.0638297872340425"/>
    <x v="3"/>
    <s v="0.Done"/>
    <x v="2"/>
    <s v="0.Done &gt; Frontend Development | XS | 00281 - Careers Page"/>
    <n v="0"/>
    <n v="0"/>
  </r>
  <r>
    <x v="2"/>
    <s v="Demand"/>
    <s v="Done"/>
    <s v="CEMEXWEB-265"/>
    <s v="Suppliers Section"/>
    <x v="18"/>
    <s v="Feature"/>
    <s v="Done"/>
    <s v="CEMEXWEB-266"/>
    <s v="Suppliers Overview"/>
    <s v="00266 - Suppliers Overview"/>
    <x v="110"/>
    <x v="0"/>
    <s v="Done"/>
    <s v="CEMEXWEB-279"/>
    <s v="Alpha for Suppliers Overview"/>
    <s v="XS | 00279 - Alpha for Suppliers Overview"/>
    <s v="Alpha Test | XS | 00279 - Alpha for Suppliers Overview"/>
    <n v="371762"/>
    <n v="371763"/>
    <n v="37213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6.25E-2"/>
    <n v="1"/>
    <n v="1.0638297872340425"/>
    <x v="3"/>
    <s v="0.Done"/>
    <x v="2"/>
    <s v="0.Done &gt; Alpha Test | XS | 00279 - Alpha for Suppliers Overview"/>
    <n v="0"/>
    <n v="0"/>
  </r>
  <r>
    <x v="2"/>
    <s v="Demand"/>
    <s v="Done"/>
    <s v="CEMEXWEB-55"/>
    <s v="Products + Service"/>
    <x v="16"/>
    <s v="Feature"/>
    <s v="Done"/>
    <s v="CEMEXWEB-234"/>
    <s v="Services Page"/>
    <s v="00234 - Services Page"/>
    <x v="103"/>
    <x v="0"/>
    <s v="Done"/>
    <s v="CEMEXWEB-278"/>
    <s v="Alpha for Services Page"/>
    <s v="XS | 00278 - Alpha for Services Page"/>
    <s v="Alpha Test | XS | 00278 - Alpha for Services Page"/>
    <n v="362971"/>
    <n v="370621"/>
    <n v="371863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s v="0.Done"/>
    <x v="2"/>
    <s v="0.Done &gt; Alpha Test | XS | 00278 - Alpha for Services Page"/>
    <n v="0"/>
    <n v="0"/>
  </r>
  <r>
    <x v="2"/>
    <s v="Demand"/>
    <s v="Done"/>
    <s v="CEMEXWEB-17"/>
    <s v="Investors"/>
    <x v="19"/>
    <s v="Feature"/>
    <s v="Done"/>
    <s v="CEMEXWEB-172"/>
    <s v="Debt Information"/>
    <s v="00172 - Debt Information"/>
    <x v="127"/>
    <x v="1"/>
    <s v="Done"/>
    <s v="CEMEXWEB-277"/>
    <s v="QA for Debt Information"/>
    <s v="00277 - QA for Debt Information"/>
    <s v="QA | 00277 - QA for Debt Information"/>
    <n v="362240"/>
    <n v="368554"/>
    <n v="371798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277 - QA for Debt Information"/>
    <n v="0"/>
    <n v="0"/>
  </r>
  <r>
    <x v="2"/>
    <s v="Demand"/>
    <s v="Done"/>
    <s v="CEMEXWEB-17"/>
    <s v="Investors"/>
    <x v="19"/>
    <s v="Feature"/>
    <s v="Done"/>
    <s v="CEMEXWEB-172"/>
    <s v="Debt Information"/>
    <s v="00172 - Debt Information"/>
    <x v="127"/>
    <x v="2"/>
    <s v="Done"/>
    <s v="CEMEXWEB-276"/>
    <s v="Review of Debt Information"/>
    <s v="00276 - Review of Debt Information"/>
    <s v="Feature Review | 00276 - Review of Debt Information"/>
    <n v="362240"/>
    <n v="368554"/>
    <n v="37179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276 - Review of Debt Information"/>
    <n v="0"/>
    <n v="0"/>
  </r>
  <r>
    <x v="2"/>
    <s v="Demand"/>
    <s v="Done"/>
    <s v="CEMEXWEB-17"/>
    <s v="Investors"/>
    <x v="19"/>
    <s v="Feature"/>
    <s v="Done"/>
    <s v="CEMEXWEB-172"/>
    <s v="Debt Information"/>
    <s v="00172 - Debt Information"/>
    <x v="127"/>
    <x v="0"/>
    <s v="Done"/>
    <s v="CEMEXWEB-275"/>
    <s v="Alpha for Debt Information"/>
    <s v="XS | 00275 - Alpha for Debt Information"/>
    <s v="Alpha Test | XS | 00275 - Alpha for Debt Information"/>
    <n v="362240"/>
    <n v="368554"/>
    <n v="371796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275 - Alpha for Debt Information"/>
    <n v="0"/>
    <n v="0"/>
  </r>
  <r>
    <x v="2"/>
    <s v="Demand"/>
    <s v="Done"/>
    <s v="CEMEXWEB-17"/>
    <s v="Investors"/>
    <x v="19"/>
    <s v="Feature"/>
    <s v="Done"/>
    <s v="CEMEXWEB-174"/>
    <s v="Corporate Governance Page"/>
    <s v="00174 - Corporate Governance Page"/>
    <x v="128"/>
    <x v="1"/>
    <s v="Done"/>
    <s v="CEMEXWEB-274"/>
    <s v="QA for Corporate Governance Page"/>
    <s v="00274 - QA for Corporate Governance Page"/>
    <s v="QA | 00274 - QA for Corporate Governance Page"/>
    <n v="362240"/>
    <n v="368558"/>
    <n v="37179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274 - QA for Corporate Governance Page"/>
    <n v="0"/>
    <n v="0"/>
  </r>
  <r>
    <x v="2"/>
    <s v="Demand"/>
    <s v="Done"/>
    <s v="CEMEXWEB-17"/>
    <s v="Investors"/>
    <x v="19"/>
    <s v="Feature"/>
    <s v="Done"/>
    <s v="CEMEXWEB-174"/>
    <s v="Corporate Governance Page"/>
    <s v="00174 - Corporate Governance Page"/>
    <x v="128"/>
    <x v="2"/>
    <s v="Done"/>
    <s v="CEMEXWEB-273"/>
    <s v="Review of Corporate Governance Page"/>
    <s v="00273 - Review of Corporate Governance Page"/>
    <s v="Feature Review | 00273 - Review of Corporate Governance Page"/>
    <n v="362240"/>
    <n v="368558"/>
    <n v="37179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273 - Review of Corporate Governance Page"/>
    <n v="0"/>
    <n v="0"/>
  </r>
  <r>
    <x v="2"/>
    <s v="Demand"/>
    <s v="Done"/>
    <s v="CEMEXWEB-17"/>
    <s v="Investors"/>
    <x v="19"/>
    <s v="Feature"/>
    <s v="Done"/>
    <s v="CEMEXWEB-211"/>
    <s v="Stock Information page"/>
    <s v="00211 - Stock Information page"/>
    <x v="129"/>
    <x v="1"/>
    <s v="Done"/>
    <s v="CEMEXWEB-272"/>
    <s v="QA for Stock Information page"/>
    <s v="00272 - QA for Stock Information page"/>
    <s v="QA | 00272 - QA for Stock Information page"/>
    <n v="362240"/>
    <n v="369711"/>
    <n v="371791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272 - QA for Stock Information page"/>
    <n v="0"/>
    <n v="0"/>
  </r>
  <r>
    <x v="2"/>
    <s v="Demand"/>
    <s v="Done"/>
    <s v="CEMEXWEB-17"/>
    <s v="Investors"/>
    <x v="19"/>
    <s v="Feature"/>
    <s v="Done"/>
    <s v="CEMEXWEB-211"/>
    <s v="Stock Information page"/>
    <s v="00211 - Stock Information page"/>
    <x v="129"/>
    <x v="2"/>
    <s v="Done"/>
    <s v="CEMEXWEB-271"/>
    <s v="Review of Stock Information page"/>
    <s v="00271 - Review of Stock Information page"/>
    <s v="Feature Review | 00271 - Review of Stock Information page"/>
    <n v="362240"/>
    <n v="369711"/>
    <n v="371790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271 - Review of Stock Information page"/>
    <n v="0"/>
    <n v="0"/>
  </r>
  <r>
    <x v="2"/>
    <s v="Demand"/>
    <s v="Done"/>
    <s v="CEMEXWEB-55"/>
    <s v="Products + Service"/>
    <x v="16"/>
    <s v="Feature"/>
    <s v="Done"/>
    <s v="CEMEXWEB-230"/>
    <s v="Products Overview"/>
    <s v="00230 - Products Overview"/>
    <x v="130"/>
    <x v="1"/>
    <s v="Done"/>
    <s v="CEMEXWEB-270"/>
    <s v="QA for Products Overview"/>
    <s v="00270 - QA for Products Overview"/>
    <s v="QA | 00270 - QA for Products Overview"/>
    <n v="362971"/>
    <n v="370614"/>
    <n v="371788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QA | 00270 - QA for Products Overview"/>
    <n v="0"/>
    <n v="0"/>
  </r>
  <r>
    <x v="2"/>
    <s v="Demand"/>
    <s v="Done"/>
    <s v="CEMEXWEB-55"/>
    <s v="Products + Service"/>
    <x v="16"/>
    <s v="Feature"/>
    <s v="Done"/>
    <s v="CEMEXWEB-230"/>
    <s v="Products Overview"/>
    <s v="00230 - Products Overview"/>
    <x v="130"/>
    <x v="2"/>
    <s v="Done"/>
    <s v="CEMEXWEB-269"/>
    <s v="Review of Products Overview"/>
    <s v="00269 - Review of Products Overview"/>
    <s v="Feature Review | 00269 - Review of Products Overview"/>
    <n v="362971"/>
    <n v="370614"/>
    <n v="37178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s v="0.Done"/>
    <x v="2"/>
    <s v="0.Done &gt; Feature Review | 00269 - Review of Products Overview"/>
    <n v="0"/>
    <n v="0"/>
  </r>
  <r>
    <x v="2"/>
    <s v="Demand"/>
    <s v="Done"/>
    <s v="CEMEXWEB-55"/>
    <s v="Products + Service"/>
    <x v="16"/>
    <s v="Feature"/>
    <s v="Done"/>
    <s v="CEMEXWEB-235"/>
    <s v="Building Solutions"/>
    <s v="00235 - Building Solutions"/>
    <x v="111"/>
    <x v="0"/>
    <s v="Done"/>
    <s v="CEMEXWEB-268"/>
    <s v="Alpha for Building Solutions"/>
    <s v="XS | 00268 - Alpha for Building Solutions"/>
    <s v="Alpha Test | XS | 00268 - Alpha for Building Solutions"/>
    <n v="362971"/>
    <n v="370622"/>
    <n v="37177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s v="0.Done"/>
    <x v="2"/>
    <s v="0.Done &gt; Alpha Test | XS | 00268 - Alpha for Building Solutions"/>
    <n v="0"/>
    <n v="0"/>
  </r>
  <r>
    <x v="2"/>
    <s v="Demand"/>
    <s v="Done"/>
    <s v="CEMEXWEB-265"/>
    <s v="Suppliers Section"/>
    <x v="18"/>
    <s v="Feature"/>
    <s v="Done"/>
    <s v="CEMEXWEB-266"/>
    <s v="Suppliers Overview"/>
    <s v="00266 - Suppliers Overview"/>
    <x v="110"/>
    <x v="3"/>
    <s v="Done"/>
    <s v="CEMEXWEB-267"/>
    <s v="Suppliers overview"/>
    <s v="S | 00267 - Suppliers overview"/>
    <s v="Frontend Development | S | 00267 - Suppliers overview"/>
    <n v="371762"/>
    <n v="371763"/>
    <n v="371764"/>
    <s v="Plan"/>
    <x v="8"/>
    <n v="9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9"/>
    <n v="0"/>
    <n v="0.25"/>
    <n v="6.25E-2"/>
    <n v="1"/>
    <n v="4.2553191489361701"/>
    <x v="3"/>
    <s v="0.Done"/>
    <x v="2"/>
    <s v="0.Done &gt; Frontend Development | S | 00267 - Suppliers overview"/>
    <n v="0"/>
    <n v="0"/>
  </r>
  <r>
    <x v="2"/>
    <s v="Demand"/>
    <s v="Done"/>
    <s v="CEMEXWEB-17"/>
    <s v="Investors"/>
    <x v="19"/>
    <s v="Feature"/>
    <s v="Done"/>
    <s v="CEMEXWEB-174"/>
    <s v="Corporate Governance Page"/>
    <s v="00174 - Corporate Governance Page"/>
    <x v="128"/>
    <x v="0"/>
    <s v="Done"/>
    <s v="CEMEXWEB-264"/>
    <s v="Alpha for Corporate Governance Page"/>
    <s v="XS | 00264 - Alpha for Corporate Governance Page"/>
    <s v="Alpha Test | XS | 00264 - Alpha for Corporate Governance Page"/>
    <n v="362240"/>
    <n v="368558"/>
    <n v="371751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264 - Alpha for Corporate Governance Page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63"/>
    <s v="Debug why service is not working on initial build"/>
    <s v="00263 - Debug why service is not working on initial build"/>
    <s v="Sub-Task | 00263 - Debug why service is not working on initial build"/>
    <m/>
    <n v="369830"/>
    <n v="3714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63 - Debug why service is not working on initial build"/>
    <n v="0"/>
    <n v="0"/>
  </r>
  <r>
    <x v="2"/>
    <s v="Demand"/>
    <s v="Done"/>
    <s v="CEMEXWEB-55"/>
    <s v="Products + Service"/>
    <x v="16"/>
    <s v="Feature"/>
    <s v="Done"/>
    <s v="CEMEXWEB-230"/>
    <s v="Products Overview"/>
    <s v="00230 - Products Overview"/>
    <x v="130"/>
    <x v="0"/>
    <s v="Done"/>
    <s v="CEMEXWEB-262"/>
    <s v="Alpha for Products Overview"/>
    <s v="XS | 00262 - Alpha for Products Overview"/>
    <s v="Alpha Test | XS | 00262 - Alpha for Products Overview"/>
    <n v="362971"/>
    <n v="370614"/>
    <n v="371397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s v="0.Done"/>
    <x v="2"/>
    <s v="0.Done &gt; Alpha Test | XS | 00262 - Alpha for Products Overview"/>
    <n v="0"/>
    <n v="0"/>
  </r>
  <r>
    <x v="2"/>
    <s v="Demand"/>
    <s v="Done"/>
    <s v="CEMEXWEB-17"/>
    <s v="Investors"/>
    <x v="19"/>
    <s v="Feature"/>
    <s v="Done"/>
    <s v="CEMEXWEB-211"/>
    <s v="Stock Information page"/>
    <s v="00211 - Stock Information page"/>
    <x v="129"/>
    <x v="0"/>
    <s v="Done"/>
    <s v="CEMEXWEB-261"/>
    <s v="Alpha for Stock Information page"/>
    <s v="XS | 00261 - Alpha for Stock Information page"/>
    <s v="Alpha Test | XS | 00261 - Alpha for Stock Information page"/>
    <n v="362240"/>
    <n v="369711"/>
    <n v="371318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s v="0.Done"/>
    <x v="2"/>
    <s v="0.Done &gt; Alpha Test | XS | 00261 - Alpha for Stock Information page"/>
    <n v="0"/>
    <n v="0"/>
  </r>
  <r>
    <x v="2"/>
    <m/>
    <m/>
    <m/>
    <m/>
    <x v="1"/>
    <s v="Task"/>
    <s v="Done"/>
    <s v="CEMEXWEB-228"/>
    <s v="Allow patches to be source-controlled and installed into bundle by workspace"/>
    <s v="00228 - Allow patches to be source-controlled and installed into bundle by workspace"/>
    <x v="131"/>
    <x v="2"/>
    <s v="Done"/>
    <s v="CEMEXWEB-260"/>
    <s v="Review of Allow patches to be source-controlled and installed into bundle by workspace"/>
    <s v="S | 00260 - Review of Allow patches to be source-controlled and installed into bundle by workspace"/>
    <s v="Feature Review | S | 00260 - Review of Allow patches to be source-controlled and installed into bundle by workspace"/>
    <m/>
    <n v="370590"/>
    <n v="3711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260 - Review of Allow patches to be source-controlled and installed into bundle by workspace"/>
    <n v="0"/>
    <n v="0"/>
  </r>
  <r>
    <x v="2"/>
    <s v="Demand"/>
    <s v="Done"/>
    <s v="CEMEXWEB-54"/>
    <s v="About Us"/>
    <x v="17"/>
    <s v="Feature"/>
    <s v="Done"/>
    <s v="CEMEXWEB-144"/>
    <s v="Our history page without timeline section"/>
    <s v="00144 - Our history page without timeline section"/>
    <x v="117"/>
    <x v="0"/>
    <s v="Done"/>
    <s v="CEMEXWEB-259"/>
    <s v="Alpha for Our history page without timeline section"/>
    <s v="XS | 00259 - Alpha for Our history page without timeline section"/>
    <s v="Alpha Test | XS | 00259 - Alpha for Our history page without timeline section"/>
    <n v="362970"/>
    <n v="367341"/>
    <n v="371095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259 - Alpha for Our history page without timeline section"/>
    <n v="0"/>
    <n v="0"/>
  </r>
  <r>
    <x v="2"/>
    <m/>
    <m/>
    <m/>
    <m/>
    <x v="1"/>
    <s v="Bug"/>
    <s v="Done"/>
    <s v="CEMEXWEB-180"/>
    <s v="White spaces above images in story pages template 2"/>
    <s v="00180 - White spaces above images in story pages template 2"/>
    <x v="113"/>
    <x v="3"/>
    <s v="Done"/>
    <s v="CEMEXWEB-258"/>
    <s v="White spaces above images in story pages template 2"/>
    <s v="XS | 00258 - White spaces above images in story pages template 2"/>
    <s v="Frontend Development | XS | 00258 - White spaces above images in story pages template 2"/>
    <m/>
    <n v="368569"/>
    <n v="371028"/>
    <s v="Plan"/>
    <x v="8"/>
    <n v="3"/>
    <n v="0"/>
    <n v="0"/>
    <n v="4"/>
    <s v="XS"/>
    <s v="SUBTASK PLAN"/>
    <n v="1.0638297872340425"/>
    <n v="1.2765957446808509"/>
    <n v="0"/>
    <n v="0"/>
    <n v="0"/>
    <n v="1.0638297872340425"/>
    <n v="1.0638297872340425"/>
    <n v="1.2765957446808509"/>
    <n v="3"/>
    <n v="0"/>
    <n v="0.25"/>
    <n v="0"/>
    <n v="1"/>
    <n v="1.0638297872340425"/>
    <x v="1"/>
    <s v="0.Done"/>
    <x v="2"/>
    <s v="0.Done &gt; Frontend Development | XS | 00258 - White spaces above images in story pages template 2"/>
    <n v="1.0638297872340425"/>
    <n v="3"/>
  </r>
  <r>
    <x v="2"/>
    <s v="Demand"/>
    <s v="Done"/>
    <s v="CEMEXWEB-55"/>
    <s v="Products + Service"/>
    <x v="16"/>
    <s v="Feature"/>
    <s v="Done"/>
    <s v="CEMEXWEB-235"/>
    <s v="Building Solutions"/>
    <s v="00235 - Building Solutions"/>
    <x v="111"/>
    <x v="3"/>
    <s v="Done"/>
    <s v="CEMEXWEB-257"/>
    <s v="Building Solutions"/>
    <s v="M | 00257 - Building Solutions"/>
    <s v="Frontend Development | M | 00257 - Building Solutions"/>
    <n v="362971"/>
    <n v="370622"/>
    <n v="370996"/>
    <s v="Plan"/>
    <x v="8"/>
    <n v="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5"/>
    <n v="0"/>
    <n v="0.25"/>
    <n v="5.2631578947368418E-2"/>
    <n v="1"/>
    <n v="5.3191489361702127"/>
    <x v="3"/>
    <s v="0.Done"/>
    <x v="2"/>
    <s v="0.Done &gt; Frontend Development | M | 00257 - Building Solutions"/>
    <n v="0"/>
    <n v="0"/>
  </r>
  <r>
    <x v="2"/>
    <s v="Demand"/>
    <s v="Done"/>
    <s v="CEMEXWEB-55"/>
    <s v="Products + Service"/>
    <x v="16"/>
    <s v="Feature"/>
    <s v="Done"/>
    <s v="CEMEXWEB-234"/>
    <s v="Services Page"/>
    <s v="00234 - Services Page"/>
    <x v="103"/>
    <x v="3"/>
    <s v="Done"/>
    <s v="CEMEXWEB-256"/>
    <s v="Services Page"/>
    <s v="S | 00256 - Services Page"/>
    <s v="Frontend Development | S | 00256 - Services Page"/>
    <n v="362971"/>
    <n v="370621"/>
    <n v="370995"/>
    <s v="Plan"/>
    <x v="8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0.25"/>
    <n v="5.2631578947368418E-2"/>
    <n v="1"/>
    <n v="4.2553191489361701"/>
    <x v="3"/>
    <s v="0.Done"/>
    <x v="2"/>
    <s v="0.Done &gt; Frontend Development | S | 00256 - Services Page"/>
    <n v="0"/>
    <n v="0"/>
  </r>
  <r>
    <x v="2"/>
    <s v="Demand"/>
    <s v="Done"/>
    <s v="CEMEXWEB-17"/>
    <s v="Investors"/>
    <x v="19"/>
    <s v="Feature"/>
    <s v="Done"/>
    <s v="CEMEXWEB-184"/>
    <s v="Key Company Data"/>
    <s v="00184 - Key Company Data"/>
    <x v="112"/>
    <x v="3"/>
    <s v="Done"/>
    <s v="CEMEXWEB-255"/>
    <s v="Key Company Data"/>
    <s v="M | 00255 - Key Company Data"/>
    <s v="Frontend Development | M | 00255 - Key Company Data"/>
    <n v="362240"/>
    <n v="368645"/>
    <n v="370993"/>
    <s v="Plan"/>
    <x v="8"/>
    <n v="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6"/>
    <n v="0"/>
    <n v="0.25"/>
    <n v="3.0303030303030304E-2"/>
    <n v="1"/>
    <n v="5.3191489361702127"/>
    <x v="3"/>
    <s v="0.Done"/>
    <x v="2"/>
    <s v="0.Done &gt; Frontend Development | M | 00255 - Key Company Data"/>
    <n v="0"/>
    <n v="0"/>
  </r>
  <r>
    <x v="2"/>
    <s v="Demand"/>
    <s v="Done"/>
    <s v="CEMEXWEB-16"/>
    <s v="Stories"/>
    <x v="15"/>
    <s v="Feature"/>
    <s v="Cancelled"/>
    <s v="CEMEXWEB-167"/>
    <s v="Add behavior to concrete incubator link"/>
    <s v="00167 - Add behavior to concrete incubator link"/>
    <x v="132"/>
    <x v="3"/>
    <s v="Cancelled"/>
    <s v="CEMEXWEB-254"/>
    <s v="Add behavior to concrete incubator link"/>
    <s v="XS | 00254 - Add behavior to concrete incubator link"/>
    <s v="Frontend Development | XS | 00254 - Add behavior to concrete incubator link"/>
    <n v="362239"/>
    <n v="368268"/>
    <n v="370992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1.7543859649122806E-2"/>
    <n v="1"/>
    <n v="0"/>
    <x v="3"/>
    <s v="0.Cancelled"/>
    <x v="3"/>
    <s v="0.Cancelled &gt; Frontend Development | XS | 00254 - Add behavior to concrete incubator link"/>
    <n v="0"/>
    <n v="0"/>
  </r>
  <r>
    <x v="2"/>
    <s v="Demand"/>
    <s v="Done"/>
    <s v="CEMEXWEB-16"/>
    <s v="Stories"/>
    <x v="15"/>
    <s v="Feature"/>
    <s v="Done"/>
    <s v="CEMEXWEB-138"/>
    <s v="Carousel for full story pages"/>
    <s v="00138 - Carousel for full story pages"/>
    <x v="118"/>
    <x v="3"/>
    <s v="Done"/>
    <s v="CEMEXWEB-253"/>
    <s v="Carousel for full story page"/>
    <s v="XS | 00253 - Carousel for full story page"/>
    <s v="Frontend Development | XS | 00253 - Carousel for full story page"/>
    <n v="362239"/>
    <n v="366921"/>
    <n v="370991"/>
    <s v="Plan"/>
    <x v="8"/>
    <n v="7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7"/>
    <n v="0"/>
    <n v="0.25"/>
    <n v="1.7543859649122806E-2"/>
    <n v="1"/>
    <n v="1.0638297872340425"/>
    <x v="3"/>
    <s v="0.Done"/>
    <x v="2"/>
    <s v="0.Done &gt; Frontend Development | XS | 00253 - Carousel for full story page"/>
    <n v="0"/>
    <n v="0"/>
  </r>
  <r>
    <x v="2"/>
    <s v="Demand"/>
    <s v="Done"/>
    <s v="CEMEXWEB-16"/>
    <s v="Stories"/>
    <x v="15"/>
    <s v="Feature"/>
    <s v="Done"/>
    <s v="CEMEXWEB-118"/>
    <s v="Include videos on the full story page"/>
    <s v="00118 - Include videos on the full story page"/>
    <x v="105"/>
    <x v="3"/>
    <s v="Done"/>
    <s v="CEMEXWEB-252"/>
    <s v="Include videos on the full story page"/>
    <s v="XS | 00252 - Include videos on the full story page"/>
    <s v="Frontend Development | XS | 00252 - Include videos on the full story page"/>
    <n v="362239"/>
    <n v="366182"/>
    <n v="370990"/>
    <s v="Plan"/>
    <x v="8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1.7543859649122806E-2"/>
    <n v="1"/>
    <n v="1.0638297872340425"/>
    <x v="3"/>
    <s v="0.Done"/>
    <x v="2"/>
    <s v="0.Done &gt; Frontend Development | XS | 00252 - Include videos on the full story page"/>
    <n v="0"/>
    <n v="0"/>
  </r>
  <r>
    <x v="2"/>
    <s v="Demand"/>
    <s v="Done"/>
    <s v="CEMEXWEB-16"/>
    <s v="Stories"/>
    <x v="15"/>
    <s v="Feature"/>
    <s v="Done"/>
    <s v="CEMEXWEB-74"/>
    <s v="Related articles"/>
    <s v="00074 - Related articles"/>
    <x v="91"/>
    <x v="3"/>
    <s v="Done"/>
    <s v="CEMEXWEB-251"/>
    <s v="Related articles"/>
    <s v="M | 00251 - Related articles"/>
    <s v="Frontend Development | M | 00251 - Related articles"/>
    <n v="362239"/>
    <n v="364384"/>
    <n v="370988"/>
    <s v="Plan"/>
    <x v="6"/>
    <n v="4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5"/>
    <n v="0"/>
    <n v="0.25"/>
    <n v="1.7543859649122806E-2"/>
    <n v="1"/>
    <n v="5.3191489361702127"/>
    <x v="3"/>
    <s v="0.Done"/>
    <x v="2"/>
    <s v="0.Done &gt; Frontend Development | M | 00251 - Related articles"/>
    <n v="0"/>
    <n v="0"/>
  </r>
  <r>
    <x v="2"/>
    <s v="Demand"/>
    <s v="Done"/>
    <s v="CEMEXWEB-16"/>
    <s v="Stories"/>
    <x v="15"/>
    <s v="Feature"/>
    <s v="Cancelled"/>
    <s v="CEMEXWEB-73"/>
    <s v="Unified boiler plate text"/>
    <s v="00073 - Unified boiler plate text"/>
    <x v="133"/>
    <x v="3"/>
    <s v="Cancelled"/>
    <s v="CEMEXWEB-250"/>
    <s v="Unified boiler plate text"/>
    <s v="XS | 00250 - Unified boiler plate text"/>
    <s v="Frontend Development | XS | 00250 - Unified boiler plate text"/>
    <n v="362239"/>
    <n v="364383"/>
    <n v="370986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1.7543859649122806E-2"/>
    <n v="1"/>
    <n v="0"/>
    <x v="3"/>
    <s v="0.Cancelled"/>
    <x v="3"/>
    <s v="0.Cancelled &gt; Frontend Development | XS | 00250 - Unified boiler plate text"/>
    <n v="0"/>
    <n v="0"/>
  </r>
  <r>
    <x v="2"/>
    <s v="Demand"/>
    <s v="Done"/>
    <s v="CEMEXWEB-8"/>
    <s v="Homepage"/>
    <x v="20"/>
    <s v="Feature"/>
    <s v="Done"/>
    <s v="CEMEXWEB-166"/>
    <s v="Add behavior to Homepage links"/>
    <s v="00166 - Add behavior to Homepage links"/>
    <x v="116"/>
    <x v="3"/>
    <s v="Done"/>
    <s v="CEMEXWEB-249"/>
    <s v="Add behavior to Homepage links"/>
    <s v="XS | 00249 - Add behavior to Homepage links"/>
    <s v="Frontend Development | XS | 00249 - Add behavior to Homepage links"/>
    <n v="362226"/>
    <n v="368267"/>
    <n v="370985"/>
    <s v="Plan"/>
    <x v="8"/>
    <n v="6"/>
    <n v="0"/>
    <n v="0"/>
    <n v="5"/>
    <s v="XS"/>
    <s v="SUBTASK PLAN"/>
    <n v="1.0638297872340425"/>
    <n v="1.2765957446808509"/>
    <n v="0"/>
    <n v="0"/>
    <n v="0"/>
    <n v="1.0638297872340425"/>
    <n v="1.0638297872340425"/>
    <n v="1.2765957446808509"/>
    <n v="6"/>
    <n v="0"/>
    <n v="0.25"/>
    <n v="2.6315789473684209E-2"/>
    <n v="1"/>
    <n v="1.0638297872340425"/>
    <x v="3"/>
    <s v="0.Done"/>
    <x v="2"/>
    <s v="0.Done &gt; Frontend Development | XS | 00249 - Add behavior to Homepage links"/>
    <n v="0"/>
    <n v="0"/>
  </r>
  <r>
    <x v="2"/>
    <s v="Demand"/>
    <s v="Done"/>
    <s v="CEMEXWEB-17"/>
    <s v="Investors"/>
    <x v="19"/>
    <s v="Feature"/>
    <s v="Done"/>
    <s v="CEMEXWEB-211"/>
    <s v="Stock Information page"/>
    <s v="00211 - Stock Information page"/>
    <x v="129"/>
    <x v="3"/>
    <s v="Done"/>
    <s v="CEMEXWEB-248"/>
    <s v="Stock information"/>
    <s v="S | 00248 - Stock information"/>
    <s v="Frontend Development | S | 00248 - Stock information"/>
    <n v="362240"/>
    <n v="369711"/>
    <n v="370984"/>
    <s v="Plan"/>
    <x v="9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3.0303030303030304E-2"/>
    <n v="1"/>
    <n v="4.2553191489361701"/>
    <x v="3"/>
    <s v="0.Done"/>
    <x v="2"/>
    <s v="0.Done &gt; Frontend Development | S | 00248 - Stock information"/>
    <n v="0"/>
    <n v="0"/>
  </r>
  <r>
    <x v="2"/>
    <s v="Demand"/>
    <s v="Done"/>
    <s v="CEMEXWEB-17"/>
    <s v="Investors"/>
    <x v="19"/>
    <s v="Feature"/>
    <s v="Done"/>
    <s v="CEMEXWEB-174"/>
    <s v="Corporate Governance Page"/>
    <s v="00174 - Corporate Governance Page"/>
    <x v="128"/>
    <x v="3"/>
    <s v="Done"/>
    <s v="CEMEXWEB-247"/>
    <s v="Corporate Governance"/>
    <s v="S | 00247 - Corporate Governance"/>
    <s v="Frontend Development | S | 00247 - Corporate Governance"/>
    <n v="362240"/>
    <n v="368558"/>
    <n v="370983"/>
    <s v="Plan"/>
    <x v="8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0.25"/>
    <n v="3.0303030303030304E-2"/>
    <n v="1"/>
    <n v="4.2553191489361701"/>
    <x v="3"/>
    <s v="0.Done"/>
    <x v="2"/>
    <s v="0.Done &gt; Frontend Development | S | 00247 - Corporate Governance"/>
    <n v="0"/>
    <n v="0"/>
  </r>
  <r>
    <x v="2"/>
    <s v="Demand"/>
    <s v="Done"/>
    <s v="CEMEXWEB-17"/>
    <s v="Investors"/>
    <x v="19"/>
    <s v="Feature"/>
    <s v="Done"/>
    <s v="CEMEXWEB-172"/>
    <s v="Debt Information"/>
    <s v="00172 - Debt Information"/>
    <x v="127"/>
    <x v="3"/>
    <s v="Done"/>
    <s v="CEMEXWEB-246"/>
    <s v="Debt Information"/>
    <s v="M | 00246 - Debt Information"/>
    <s v="Frontend Development | M | 00246 - Debt Information"/>
    <n v="362240"/>
    <n v="368554"/>
    <n v="370982"/>
    <s v="Plan"/>
    <x v="9"/>
    <n v="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0.25"/>
    <n v="3.0303030303030304E-2"/>
    <n v="1"/>
    <n v="5.3191489361702127"/>
    <x v="3"/>
    <s v="0.Done"/>
    <x v="2"/>
    <s v="0.Done &gt; Frontend Development | M | 00246 - Debt Information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45"/>
    <s v="Work on frontend / ADT / UI"/>
    <s v="S | 00245 - Work on frontend / ADT / UI"/>
    <s v="Sub-Task | S | 00245 - Work on frontend / ADT / UI"/>
    <m/>
    <n v="369830"/>
    <n v="37085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0"/>
    <n v="1"/>
    <n v="4.2553191489361701"/>
    <x v="1"/>
    <s v="0.Done"/>
    <x v="2"/>
    <s v="0.Done &gt; Sub-Task | S | 00245 - Work on frontend / ADT / UI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44"/>
    <s v="Investigate more into background task issue"/>
    <s v="00244 - Investigate more into background task issue"/>
    <s v="Sub-Task | 00244 - Investigate more into background task issue"/>
    <m/>
    <n v="369830"/>
    <n v="3708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44 - Investigate more into background task issue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43"/>
    <s v="Refactor backend"/>
    <s v="00243 - Refactor backend"/>
    <s v="Sub-Task | 00243 - Refactor backend"/>
    <m/>
    <n v="369830"/>
    <n v="3707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43 - Refactor backend"/>
    <n v="0"/>
    <n v="0"/>
  </r>
  <r>
    <x v="2"/>
    <s v="Demand"/>
    <s v="Done"/>
    <s v="CEMEXWEB-56"/>
    <s v="Sustainability"/>
    <x v="21"/>
    <s v="Feature"/>
    <s v="Done"/>
    <s v="CEMEXWEB-145"/>
    <s v="Sustainability Overview"/>
    <s v="00145 - Sustainability Overview"/>
    <x v="134"/>
    <x v="1"/>
    <s v="Done"/>
    <s v="CEMEXWEB-242"/>
    <s v="QA for Sustainability Overview"/>
    <s v="00242 - QA for Sustainability Overview"/>
    <s v="QA | 00242 - QA for Sustainability Overview"/>
    <n v="362972"/>
    <n v="367343"/>
    <n v="370701"/>
    <s v="Plan"/>
    <x v="11"/>
    <n v="0"/>
    <n v="0"/>
    <n v="0"/>
    <n v="0"/>
    <m/>
    <s v="SUBTASK PLAN"/>
    <n v="0"/>
    <n v="0"/>
    <n v="0"/>
    <n v="0"/>
    <n v="0"/>
    <n v="0"/>
    <n v="0"/>
    <n v="0"/>
    <n v="0"/>
    <n v="0"/>
    <n v="0.25"/>
    <n v="0.25"/>
    <n v="1"/>
    <n v="0"/>
    <x v="3"/>
    <s v="0.Done"/>
    <x v="2"/>
    <s v="0.Done &gt; QA | 00242 - QA for Sustainability Overview"/>
    <n v="0"/>
    <n v="0"/>
  </r>
  <r>
    <x v="2"/>
    <s v="Demand"/>
    <s v="Done"/>
    <s v="CEMEXWEB-56"/>
    <s v="Sustainability"/>
    <x v="21"/>
    <s v="Feature"/>
    <s v="Done"/>
    <s v="CEMEXWEB-145"/>
    <s v="Sustainability Overview"/>
    <s v="00145 - Sustainability Overview"/>
    <x v="134"/>
    <x v="2"/>
    <s v="Done"/>
    <s v="CEMEXWEB-241"/>
    <s v="Review of Sustainability Overview"/>
    <s v="00241 - Review of Sustainability Overview"/>
    <s v="Feature Review | 00241 - Review of Sustainability Overview"/>
    <n v="362972"/>
    <n v="367343"/>
    <n v="370700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0.25"/>
    <n v="1"/>
    <n v="0"/>
    <x v="3"/>
    <s v="0.Done"/>
    <x v="2"/>
    <s v="0.Done &gt; Feature Review | 00241 - Review of Sustainability Overview"/>
    <n v="0"/>
    <n v="0"/>
  </r>
  <r>
    <x v="2"/>
    <s v="Demand"/>
    <s v="Done"/>
    <s v="CEMEXWEB-54"/>
    <s v="About Us"/>
    <x v="17"/>
    <s v="Feature"/>
    <s v="Done"/>
    <s v="CEMEXWEB-208"/>
    <s v="Press Releases Page"/>
    <s v="00208 - Press Releases Page"/>
    <x v="135"/>
    <x v="1"/>
    <s v="Done"/>
    <s v="CEMEXWEB-240"/>
    <s v="QA for Press Releases Page"/>
    <s v="00240 - QA for Press Releases Page"/>
    <s v="QA | 00240 - QA for Press Releases Page"/>
    <n v="362970"/>
    <n v="369704"/>
    <n v="370698"/>
    <s v="Plan"/>
    <x v="1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240 - QA for Press Releases Page"/>
    <n v="0"/>
    <n v="0"/>
  </r>
  <r>
    <x v="2"/>
    <s v="Demand"/>
    <s v="Done"/>
    <s v="CEMEXWEB-54"/>
    <s v="About Us"/>
    <x v="17"/>
    <s v="Feature"/>
    <s v="Done"/>
    <s v="CEMEXWEB-208"/>
    <s v="Press Releases Page"/>
    <s v="00208 - Press Releases Page"/>
    <x v="135"/>
    <x v="2"/>
    <s v="Done"/>
    <s v="CEMEXWEB-239"/>
    <s v="Review of Press Releases Page"/>
    <s v="00239 - Review of Press Releases Page"/>
    <s v="Feature Review | 00239 - Review of Press Releases Page"/>
    <n v="362970"/>
    <n v="369704"/>
    <n v="37069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239 - Review of Press Releases Page"/>
    <n v="0"/>
    <n v="0"/>
  </r>
  <r>
    <x v="2"/>
    <s v="Demand"/>
    <s v="Done"/>
    <s v="CEMEXWEB-54"/>
    <s v="About Us"/>
    <x v="17"/>
    <s v="Feature"/>
    <s v="Done"/>
    <s v="CEMEXWEB-208"/>
    <s v="Press Releases Page"/>
    <s v="00208 - Press Releases Page"/>
    <x v="135"/>
    <x v="0"/>
    <s v="Done"/>
    <s v="CEMEXWEB-238"/>
    <s v="Alpha for Press Releases Page"/>
    <s v="XS | 00238 - Alpha for Press Releases Page"/>
    <s v="Alpha Test | XS | 00238 - Alpha for Press Releases Page"/>
    <n v="362970"/>
    <n v="369704"/>
    <n v="370696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238 - Alpha for Press Releases Page"/>
    <n v="0"/>
    <n v="0"/>
  </r>
  <r>
    <x v="2"/>
    <s v="Demand"/>
    <s v="Done"/>
    <s v="CEMEXWEB-55"/>
    <s v="Products + Service"/>
    <x v="16"/>
    <s v="Feature"/>
    <s v="Done"/>
    <s v="CEMEXWEB-230"/>
    <s v="Products Overview"/>
    <s v="00230 - Products Overview"/>
    <x v="130"/>
    <x v="3"/>
    <s v="Done"/>
    <s v="CEMEXWEB-231"/>
    <s v="Products Overview Page"/>
    <s v="M | 00231 - Products Overview Page"/>
    <s v="Frontend Development | M | 00231 - Products Overview Page"/>
    <n v="362971"/>
    <n v="370614"/>
    <n v="370616"/>
    <s v="Plan"/>
    <x v="9"/>
    <n v="1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5"/>
    <n v="0"/>
    <n v="0.25"/>
    <n v="5.2631578947368418E-2"/>
    <n v="1"/>
    <n v="5.3191489361702127"/>
    <x v="3"/>
    <s v="0.Done"/>
    <x v="2"/>
    <s v="0.Done &gt; Frontend Development | M | 00231 - Products Overview Page"/>
    <n v="0"/>
    <n v="0"/>
  </r>
  <r>
    <x v="2"/>
    <s v="Demand"/>
    <s v="Done"/>
    <s v="CEMEXWEB-54"/>
    <s v="About Us"/>
    <x v="17"/>
    <s v="Feature"/>
    <s v="Done"/>
    <s v="CEMEXWEB-144"/>
    <s v="Our history page without timeline section"/>
    <s v="00144 - Our history page without timeline section"/>
    <x v="117"/>
    <x v="3"/>
    <s v="Done"/>
    <s v="CEMEXWEB-229"/>
    <s v="Our history"/>
    <s v="M | 00229 - Our history"/>
    <s v="Frontend Development | M | 00229 - Our history"/>
    <n v="362970"/>
    <n v="367341"/>
    <n v="370607"/>
    <s v="Plan"/>
    <x v="9"/>
    <n v="1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6"/>
    <n v="0"/>
    <n v="0.25"/>
    <n v="3.5714285714285712E-2"/>
    <n v="1"/>
    <n v="5.3191489361702127"/>
    <x v="3"/>
    <s v="0.Done"/>
    <x v="2"/>
    <s v="0.Done &gt; Frontend Development | M | 00229 - Our history"/>
    <n v="0"/>
    <n v="0"/>
  </r>
  <r>
    <x v="2"/>
    <m/>
    <m/>
    <m/>
    <m/>
    <x v="1"/>
    <s v="Bug"/>
    <s v="Done"/>
    <s v="CEMEXWEB-225"/>
    <s v="In Cemex, fix where the theme gets placed in the bundle by workspace"/>
    <s v="00225 - In Cemex, fix where the theme gets placed in the bundle by workspace"/>
    <x v="58"/>
    <x v="0"/>
    <s v="Done"/>
    <s v="CEMEXWEB-226"/>
    <s v="Alpha for In Cemex, fix where the theme gets placed in the bundle by workspace"/>
    <s v="S | 00226 - Alpha for In Cemex, fix where the theme gets placed in the bundle by workspace"/>
    <s v="Alpha Test | S | 00226 - Alpha for In Cemex, fix where the theme gets placed in the bundle by workspace"/>
    <m/>
    <n v="370582"/>
    <n v="3705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0226 - Alpha for In Cemex, fix where the theme gets placed in the bundle by workspace"/>
    <n v="2.1276595744680851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2"/>
    <s v="Cancelled"/>
    <s v="CEMEXWEB-224"/>
    <s v="Review of As a user, I can see the Cemex stock price for NYSE and BMV"/>
    <s v="S | 00224 - Review of As a user, I can see the Cemex stock price for NYSE and BMV"/>
    <s v="Feature Review | S | 00224 - Review of As a user, I can see the Cemex stock price for NYSE and BMV"/>
    <m/>
    <n v="369830"/>
    <n v="3703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"/>
    <n v="0"/>
    <n v="1"/>
    <n v="0"/>
    <x v="1"/>
    <s v="0.Done"/>
    <x v="3"/>
    <s v="0.Cancelled &gt; Feature Review | S | 00224 - Review of As a user, I can see the Cemex stock price for NYSE and BMV"/>
    <n v="0"/>
    <n v="0"/>
  </r>
  <r>
    <x v="2"/>
    <s v="Demand"/>
    <s v="Done"/>
    <s v="CEMEXWEB-56"/>
    <s v="Sustainability"/>
    <x v="21"/>
    <s v="Feature"/>
    <s v="Done"/>
    <s v="CEMEXWEB-145"/>
    <s v="Sustainability Overview"/>
    <s v="00145 - Sustainability Overview"/>
    <x v="134"/>
    <x v="0"/>
    <s v="Done"/>
    <s v="CEMEXWEB-223"/>
    <s v="Alpha for Sustainability Overview"/>
    <s v="S | 00223 - Alpha for Sustainability Overview"/>
    <s v="Alpha Test | S | 00223 - Alpha for Sustainability Overview"/>
    <n v="362972"/>
    <n v="367343"/>
    <n v="370126"/>
    <s v="Plan"/>
    <x v="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.25"/>
    <n v="1"/>
    <n v="2.1276595744680851"/>
    <x v="3"/>
    <s v="0.Done"/>
    <x v="2"/>
    <s v="0.Done &gt; Alpha Test | S | 00223 - Alpha for Sustainability Overview"/>
    <n v="0"/>
    <n v="0"/>
  </r>
  <r>
    <x v="2"/>
    <m/>
    <m/>
    <m/>
    <m/>
    <x v="1"/>
    <s v="Task"/>
    <s v="Done"/>
    <s v="CEMEXWEB-220"/>
    <s v="Research: Error when creating a WebContent with nested WebContent"/>
    <s v="00220 - Research: Error when creating a WebContent with nested WebContent"/>
    <x v="136"/>
    <x v="2"/>
    <s v="Done"/>
    <s v="CEMEXWEB-222"/>
    <s v="Review of Research: Error when creating a WebContent with nested WebContent"/>
    <s v="S | 00222 - Review of Research: Error when creating a WebContent with nested WebContent"/>
    <s v="Feature Review | S | 00222 - Review of Research: Error when creating a WebContent with nested WebContent"/>
    <m/>
    <n v="370091"/>
    <n v="3701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Feature Review | S | 00222 - Review of Research: Error when creating a WebContent with nested WebContent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21"/>
    <s v="Pull in data from Eurolandir XML"/>
    <s v="00221 - Pull in data from Eurolandir XML"/>
    <s v="Sub-Task | 00221 - Pull in data from Eurolandir XML"/>
    <m/>
    <n v="369830"/>
    <n v="3700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21 - Pull in data from Eurolandir XML"/>
    <n v="0"/>
    <n v="0"/>
  </r>
  <r>
    <x v="2"/>
    <m/>
    <m/>
    <m/>
    <m/>
    <x v="1"/>
    <s v="Task"/>
    <s v="Done"/>
    <s v="CEMEXWEB-218"/>
    <s v="As a user, I can see the Cemex stock price for NYSE and BMV"/>
    <s v="00218 - As a user, I can see the Cemex stock price for NYSE and BMV"/>
    <x v="124"/>
    <x v="4"/>
    <s v="Done"/>
    <s v="CEMEXWEB-219"/>
    <s v="Change service to have a composite primary key"/>
    <s v="00219 - Change service to have a composite primary key"/>
    <s v="Sub-Task | 00219 - Change service to have a composite primary key"/>
    <m/>
    <n v="369830"/>
    <n v="3700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s v="0.Done"/>
    <x v="2"/>
    <s v="0.Done &gt; Sub-Task | 00219 - Change service to have a composite primary key"/>
    <n v="0"/>
    <n v="0"/>
  </r>
  <r>
    <x v="2"/>
    <s v="Demand"/>
    <s v="Done"/>
    <s v="CEMEXWEB-8"/>
    <s v="Homepage"/>
    <x v="20"/>
    <s v="Feature"/>
    <s v="Done"/>
    <s v="CEMEXWEB-141"/>
    <s v="Country micro site subpages"/>
    <s v="00141 - Country micro site subpages"/>
    <x v="137"/>
    <x v="1"/>
    <s v="Done"/>
    <s v="CEMEXWEB-217"/>
    <s v="QA for Country micro site subpages"/>
    <s v="00217 - QA for Country micro site subpages"/>
    <s v="QA | 00217 - QA for Country micro site subpages"/>
    <n v="362226"/>
    <n v="367334"/>
    <n v="369719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QA | 00217 - QA for Country micro site subpages"/>
    <n v="0"/>
    <n v="0"/>
  </r>
  <r>
    <x v="2"/>
    <s v="Demand"/>
    <s v="Done"/>
    <s v="CEMEXWEB-8"/>
    <s v="Homepage"/>
    <x v="20"/>
    <s v="Feature"/>
    <s v="Done"/>
    <s v="CEMEXWEB-141"/>
    <s v="Country micro site subpages"/>
    <s v="00141 - Country micro site subpages"/>
    <x v="137"/>
    <x v="2"/>
    <s v="Done"/>
    <s v="CEMEXWEB-216"/>
    <s v="Review of Country micro site subpages"/>
    <s v="00216 - Review of Country micro site subpages"/>
    <s v="Feature Review | 00216 - Review of Country micro site subpages"/>
    <n v="362226"/>
    <n v="367334"/>
    <n v="369718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Feature Review | 00216 - Review of Country micro site subpages"/>
    <n v="0"/>
    <n v="0"/>
  </r>
  <r>
    <x v="2"/>
    <s v="Demand"/>
    <s v="Done"/>
    <s v="CEMEXWEB-54"/>
    <s v="About Us"/>
    <x v="17"/>
    <s v="Feature"/>
    <s v="Done"/>
    <s v="CEMEXWEB-143"/>
    <s v="Ethics and compliance page"/>
    <s v="00143 - Ethics and compliance page"/>
    <x v="138"/>
    <x v="1"/>
    <s v="Done"/>
    <s v="CEMEXWEB-215"/>
    <s v="QA for Ethics and compliance page"/>
    <s v="00215 - QA for Ethics and compliance page"/>
    <s v="QA | 00215 - QA for Ethics and compliance page"/>
    <n v="362970"/>
    <n v="367336"/>
    <n v="369717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215 - QA for Ethics and compliance page"/>
    <n v="0"/>
    <n v="0"/>
  </r>
  <r>
    <x v="2"/>
    <s v="Demand"/>
    <s v="Done"/>
    <s v="CEMEXWEB-54"/>
    <s v="About Us"/>
    <x v="17"/>
    <s v="Feature"/>
    <s v="Done"/>
    <s v="CEMEXWEB-143"/>
    <s v="Ethics and compliance page"/>
    <s v="00143 - Ethics and compliance page"/>
    <x v="138"/>
    <x v="2"/>
    <s v="Done"/>
    <s v="CEMEXWEB-214"/>
    <s v="Review of Ethics and compliance page"/>
    <s v="00214 - Review of Ethics and compliance page"/>
    <s v="Feature Review | 00214 - Review of Ethics and compliance page"/>
    <n v="362970"/>
    <n v="367336"/>
    <n v="369716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214 - Review of Ethics and compliance page"/>
    <n v="0"/>
    <n v="0"/>
  </r>
  <r>
    <x v="2"/>
    <s v="Demand"/>
    <s v="Done"/>
    <s v="CEMEXWEB-54"/>
    <s v="About Us"/>
    <x v="17"/>
    <s v="Feature"/>
    <s v="Done"/>
    <s v="CEMEXWEB-150"/>
    <s v="Company profile page"/>
    <s v="00150 - Company profile page"/>
    <x v="139"/>
    <x v="1"/>
    <s v="Done"/>
    <s v="CEMEXWEB-213"/>
    <s v="QA for Company profile page"/>
    <s v="00213 - QA for Company profile page"/>
    <s v="QA | 00213 - QA for Company profile page"/>
    <n v="362970"/>
    <n v="367792"/>
    <n v="369715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213 - QA for Company profile page"/>
    <n v="0"/>
    <n v="0"/>
  </r>
  <r>
    <x v="2"/>
    <s v="Demand"/>
    <s v="Done"/>
    <s v="CEMEXWEB-54"/>
    <s v="About Us"/>
    <x v="17"/>
    <s v="Feature"/>
    <s v="Done"/>
    <s v="CEMEXWEB-150"/>
    <s v="Company profile page"/>
    <s v="00150 - Company profile page"/>
    <x v="139"/>
    <x v="2"/>
    <s v="Done"/>
    <s v="CEMEXWEB-212"/>
    <s v="Review of Company profile page"/>
    <s v="00212 - Review of Company profile page"/>
    <s v="Feature Review | 00212 - Review of Company profile page"/>
    <n v="362970"/>
    <n v="367792"/>
    <n v="369714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212 - Review of Company profile page"/>
    <n v="0"/>
    <n v="0"/>
  </r>
  <r>
    <x v="2"/>
    <s v="Demand"/>
    <s v="Done"/>
    <s v="CEMEXWEB-54"/>
    <s v="About Us"/>
    <x v="17"/>
    <s v="Feature"/>
    <s v="Done"/>
    <s v="CEMEXWEB-208"/>
    <s v="Press Releases Page"/>
    <s v="00208 - Press Releases Page"/>
    <x v="135"/>
    <x v="3"/>
    <s v="Done"/>
    <s v="CEMEXWEB-209"/>
    <s v="Press Releases Page"/>
    <s v="M | 00209 - Press Releases Page"/>
    <s v="Frontend Development | M | 00209 - Press Releases Page"/>
    <n v="362970"/>
    <n v="369704"/>
    <n v="369705"/>
    <s v="Plan"/>
    <x v="9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3.5714285714285712E-2"/>
    <n v="1"/>
    <n v="5.3191489361702127"/>
    <x v="3"/>
    <s v="0.Done"/>
    <x v="2"/>
    <s v="0.Done &gt; Frontend Development | M | 00209 - Press Releases Page"/>
    <n v="0"/>
    <n v="0"/>
  </r>
  <r>
    <x v="2"/>
    <s v="Demand"/>
    <s v="Done"/>
    <s v="CEMEXWEB-54"/>
    <s v="About Us"/>
    <x v="17"/>
    <s v="Feature"/>
    <s v="Done"/>
    <s v="CEMEXWEB-152"/>
    <s v="Management Team"/>
    <s v="00152 - Management Team"/>
    <x v="140"/>
    <x v="1"/>
    <s v="Done"/>
    <s v="CEMEXWEB-206"/>
    <s v="QA for Management Team"/>
    <s v="00206 - QA for Management Team"/>
    <s v="QA | 00206 - QA for Management Team"/>
    <n v="362970"/>
    <n v="367794"/>
    <n v="369700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QA | 00206 - QA for Management Team"/>
    <n v="0"/>
    <n v="0"/>
  </r>
  <r>
    <x v="2"/>
    <s v="Demand"/>
    <s v="Done"/>
    <s v="CEMEXWEB-54"/>
    <s v="About Us"/>
    <x v="17"/>
    <s v="Feature"/>
    <s v="Done"/>
    <s v="CEMEXWEB-152"/>
    <s v="Management Team"/>
    <s v="00152 - Management Team"/>
    <x v="140"/>
    <x v="2"/>
    <s v="Done"/>
    <s v="CEMEXWEB-205"/>
    <s v="Review of Management Team"/>
    <s v="00205 - Review of Management Team"/>
    <s v="Feature Review | 00205 - Review of Management Team"/>
    <n v="362970"/>
    <n v="367794"/>
    <n v="369699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s v="0.Done"/>
    <x v="2"/>
    <s v="0.Done &gt; Feature Review | 00205 - Review of Management Team"/>
    <n v="0"/>
    <n v="0"/>
  </r>
  <r>
    <x v="2"/>
    <s v="Demand"/>
    <s v="Done"/>
    <s v="CEMEXWEB-54"/>
    <s v="About Us"/>
    <x v="17"/>
    <s v="Feature"/>
    <s v="Done"/>
    <s v="CEMEXWEB-152"/>
    <s v="Management Team"/>
    <s v="00152 - Management Team"/>
    <x v="140"/>
    <x v="0"/>
    <s v="Done"/>
    <s v="CEMEXWEB-204"/>
    <s v="Alpha for Management Team"/>
    <s v="XS | 00204 - Alpha for Management Team"/>
    <s v="Alpha Test | XS | 00204 - Alpha for Management Team"/>
    <n v="362970"/>
    <n v="367794"/>
    <n v="369698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204 - Alpha for Management Team"/>
    <n v="0"/>
    <n v="0"/>
  </r>
  <r>
    <x v="2"/>
    <m/>
    <m/>
    <m/>
    <m/>
    <x v="1"/>
    <s v="Bug"/>
    <s v="Done"/>
    <s v="CEMEXWEB-194"/>
    <s v="Make bootstrap grid match theme media widths"/>
    <s v="00194 - Make bootstrap grid match theme media widths"/>
    <x v="141"/>
    <x v="1"/>
    <s v="Done"/>
    <s v="CEMEXWEB-203"/>
    <s v="QA for Make bootstrap grid match theme media widths"/>
    <s v="00203 - QA for Make bootstrap grid match theme media widths"/>
    <s v="QA | 00203 - QA for Make bootstrap grid match theme media widths"/>
    <m/>
    <n v="369442"/>
    <n v="369697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203 - QA for Make bootstrap grid match theme media widths"/>
    <n v="0"/>
    <n v="0"/>
  </r>
  <r>
    <x v="2"/>
    <m/>
    <m/>
    <m/>
    <m/>
    <x v="1"/>
    <s v="Bug"/>
    <s v="Done"/>
    <s v="CEMEXWEB-194"/>
    <s v="Make bootstrap grid match theme media widths"/>
    <s v="00194 - Make bootstrap grid match theme media widths"/>
    <x v="141"/>
    <x v="2"/>
    <s v="Done"/>
    <s v="CEMEXWEB-202"/>
    <s v="Review of Make bootstrap grid match theme media widths"/>
    <s v="00202 - Review of Make bootstrap grid match theme media widths"/>
    <s v="Feature Review | 00202 - Review of Make bootstrap grid match theme media widths"/>
    <m/>
    <n v="369442"/>
    <n v="369696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202 - Review of Make bootstrap grid match theme media widths"/>
    <n v="0"/>
    <n v="0"/>
  </r>
  <r>
    <x v="2"/>
    <m/>
    <m/>
    <m/>
    <m/>
    <x v="1"/>
    <s v="Bug"/>
    <s v="Done"/>
    <s v="CEMEXWEB-194"/>
    <s v="Make bootstrap grid match theme media widths"/>
    <s v="00194 - Make bootstrap grid match theme media widths"/>
    <x v="141"/>
    <x v="0"/>
    <s v="Done"/>
    <s v="CEMEXWEB-201"/>
    <s v="Alpha for Make bootstrap grid match theme media widths"/>
    <s v="00201 - Alpha for Make bootstrap grid match theme media widths"/>
    <s v="Alpha Test | 00201 - Alpha for Make bootstrap grid match theme media widths"/>
    <m/>
    <n v="369442"/>
    <n v="369695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201 - Alpha for Make bootstrap grid match theme media widths"/>
    <n v="0"/>
    <n v="0"/>
  </r>
  <r>
    <x v="2"/>
    <m/>
    <m/>
    <m/>
    <m/>
    <x v="1"/>
    <s v="Bug"/>
    <s v="Done"/>
    <s v="CEMEXWEB-188"/>
    <s v="Fix java script errors"/>
    <s v="00188 - Fix java script errors"/>
    <x v="142"/>
    <x v="1"/>
    <s v="Done"/>
    <s v="CEMEXWEB-200"/>
    <s v="QA for Fix java script errors"/>
    <s v="00200 - QA for Fix java script errors"/>
    <s v="QA | 00200 - QA for Fix java script errors"/>
    <m/>
    <n v="369049"/>
    <n v="369694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200 - QA for Fix java script errors"/>
    <n v="0"/>
    <n v="0"/>
  </r>
  <r>
    <x v="2"/>
    <m/>
    <m/>
    <m/>
    <m/>
    <x v="1"/>
    <s v="Bug"/>
    <s v="Done"/>
    <s v="CEMEXWEB-188"/>
    <s v="Fix java script errors"/>
    <s v="00188 - Fix java script errors"/>
    <x v="142"/>
    <x v="2"/>
    <s v="Done"/>
    <s v="CEMEXWEB-199"/>
    <s v="Review of Fix java script errors"/>
    <s v="00199 - Review of Fix java script errors"/>
    <s v="Feature Review | 00199 - Review of Fix java script errors"/>
    <m/>
    <n v="369049"/>
    <n v="369693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199 - Review of Fix java script errors"/>
    <n v="0"/>
    <n v="0"/>
  </r>
  <r>
    <x v="2"/>
    <m/>
    <m/>
    <m/>
    <m/>
    <x v="1"/>
    <s v="Bug"/>
    <s v="Done"/>
    <s v="CEMEXWEB-188"/>
    <s v="Fix java script errors"/>
    <s v="00188 - Fix java script errors"/>
    <x v="142"/>
    <x v="0"/>
    <s v="Done"/>
    <s v="CEMEXWEB-198"/>
    <s v="Alpha for Fix java script errors"/>
    <s v="00198 - Alpha for Fix java script errors"/>
    <s v="Alpha Test | 00198 - Alpha for Fix java script errors"/>
    <m/>
    <n v="369049"/>
    <n v="369692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198 - Alpha for Fix java script errors"/>
    <n v="0"/>
    <n v="0"/>
  </r>
  <r>
    <x v="2"/>
    <m/>
    <m/>
    <m/>
    <m/>
    <x v="1"/>
    <s v="Bug"/>
    <s v="Done"/>
    <s v="CEMEXWEB-196"/>
    <s v="Adjust company profile page"/>
    <s v="00196 - Adjust company profile page"/>
    <x v="119"/>
    <x v="3"/>
    <s v="Done"/>
    <s v="CEMEXWEB-197"/>
    <s v="Adjust company profile page"/>
    <s v="XS | 00197 - Adjust company profile page"/>
    <s v="Frontend Development | XS | 00197 - Adjust company profile page"/>
    <m/>
    <n v="369451"/>
    <n v="369452"/>
    <s v="Plan"/>
    <x v="8"/>
    <n v="6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6"/>
    <n v="0"/>
    <n v="0.25"/>
    <n v="0"/>
    <n v="1"/>
    <n v="1.0638297872340425"/>
    <x v="1"/>
    <s v="0.Done"/>
    <x v="2"/>
    <s v="0.Done &gt; Frontend Development | XS | 00197 - Adjust company profile page"/>
    <n v="1.0638297872340425"/>
    <n v="6"/>
  </r>
  <r>
    <x v="2"/>
    <m/>
    <m/>
    <m/>
    <m/>
    <x v="1"/>
    <s v="Bug"/>
    <s v="Done"/>
    <s v="CEMEXWEB-194"/>
    <s v="Make bootstrap grid match theme media widths"/>
    <s v="00194 - Make bootstrap grid match theme media widths"/>
    <x v="141"/>
    <x v="3"/>
    <s v="Done"/>
    <s v="CEMEXWEB-195"/>
    <s v="Make bootstrap grid match theme media widths"/>
    <s v="M | 00195 - Make bootstrap grid match theme media widths"/>
    <s v="Frontend Development | M | 00195 - Make bootstrap grid match theme media widths"/>
    <m/>
    <n v="369442"/>
    <n v="369446"/>
    <s v="Plan"/>
    <x v="13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0.25"/>
    <n v="0"/>
    <n v="1"/>
    <n v="5.3191489361702127"/>
    <x v="1"/>
    <s v="0.Done"/>
    <x v="2"/>
    <s v="0.Done &gt; Frontend Development | M | 00195 - Make bootstrap grid match theme media widths"/>
    <n v="5.3191489361702127"/>
    <n v="3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193"/>
    <s v="Scrum master - February - 1 to 28"/>
    <s v="M | 00193 - Scrum master - February - 1 to 28"/>
    <s v="Sub-Task | M | 00193 - Scrum master - February - 1 to 28"/>
    <m/>
    <n v="362994"/>
    <n v="369364"/>
    <s v="Plan"/>
    <x v="7"/>
    <n v="12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25"/>
    <n v="0"/>
    <n v="0.14285714285714285"/>
    <n v="0"/>
    <n v="1"/>
    <n v="8.5106382978723403"/>
    <x v="1"/>
    <s v="0.Cancelled"/>
    <x v="2"/>
    <s v="0.Done &gt; Sub-Task | M | 00193 - Scrum master - February - 1 to 28"/>
    <n v="0"/>
    <n v="0"/>
  </r>
  <r>
    <x v="2"/>
    <s v="Demand"/>
    <s v="Done"/>
    <s v="CEMEXWEB-8"/>
    <s v="Homepage"/>
    <x v="20"/>
    <s v="Feature"/>
    <s v="Done"/>
    <s v="CEMEXWEB-140"/>
    <s v="Country micro site single page"/>
    <s v="00140 - Country micro site single page"/>
    <x v="143"/>
    <x v="1"/>
    <s v="Done"/>
    <s v="CEMEXWEB-192"/>
    <s v="QA for Country micro site single page"/>
    <s v="00192 - QA for Country micro site single page"/>
    <s v="QA | 00192 - QA for Country micro site single page"/>
    <n v="362226"/>
    <n v="367328"/>
    <n v="369113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QA | 00192 - QA for Country micro site single page"/>
    <n v="0"/>
    <n v="0"/>
  </r>
  <r>
    <x v="2"/>
    <s v="Demand"/>
    <s v="Done"/>
    <s v="CEMEXWEB-8"/>
    <s v="Homepage"/>
    <x v="20"/>
    <s v="Feature"/>
    <s v="Done"/>
    <s v="CEMEXWEB-140"/>
    <s v="Country micro site single page"/>
    <s v="00140 - Country micro site single page"/>
    <x v="143"/>
    <x v="2"/>
    <s v="Done"/>
    <s v="CEMEXWEB-191"/>
    <s v="Review of Country micro site single page"/>
    <s v="00191 - Review of Country micro site single page"/>
    <s v="Feature Review | 00191 - Review of Country micro site single page"/>
    <n v="362226"/>
    <n v="367328"/>
    <n v="369110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s v="0.Done"/>
    <x v="2"/>
    <s v="0.Done &gt; Feature Review | 00191 - Review of Country micro site single page"/>
    <n v="0"/>
    <n v="0"/>
  </r>
  <r>
    <x v="2"/>
    <s v="Demand"/>
    <s v="Done"/>
    <s v="CEMEXWEB-8"/>
    <s v="Homepage"/>
    <x v="20"/>
    <s v="Feature"/>
    <s v="Done"/>
    <s v="CEMEXWEB-140"/>
    <s v="Country micro site single page"/>
    <s v="00140 - Country micro site single page"/>
    <x v="143"/>
    <x v="0"/>
    <s v="Done"/>
    <s v="CEMEXWEB-190"/>
    <s v="Alpha for Country micro site single page"/>
    <s v="XS | 00190 - Alpha for Country micro site single page"/>
    <s v="Alpha Test | XS | 00190 - Alpha for Country micro site single page"/>
    <n v="362226"/>
    <n v="367328"/>
    <n v="369109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2.6315789473684209E-2"/>
    <n v="1"/>
    <n v="1.0638297872340425"/>
    <x v="3"/>
    <s v="0.Done"/>
    <x v="2"/>
    <s v="0.Done &gt; Alpha Test | XS | 00190 - Alpha for Country micro site single page"/>
    <n v="0"/>
    <n v="0"/>
  </r>
  <r>
    <x v="2"/>
    <m/>
    <m/>
    <m/>
    <m/>
    <x v="1"/>
    <s v="Bug"/>
    <s v="Done"/>
    <s v="CEMEXWEB-188"/>
    <s v="Fix java script errors"/>
    <s v="00188 - Fix java script errors"/>
    <x v="142"/>
    <x v="3"/>
    <s v="Done"/>
    <s v="CEMEXWEB-189"/>
    <s v="Fix Javascript errors"/>
    <s v="M | 00189 - Fix Javascript errors"/>
    <s v="Frontend Development | M | 00189 - Fix Javascript errors"/>
    <m/>
    <n v="369049"/>
    <n v="369050"/>
    <s v="Plan"/>
    <x v="13"/>
    <n v="17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7"/>
    <n v="0"/>
    <n v="0.25"/>
    <n v="0"/>
    <n v="1"/>
    <n v="5.3191489361702127"/>
    <x v="1"/>
    <s v="0.Done"/>
    <x v="2"/>
    <s v="0.Done &gt; Frontend Development | M | 00189 - Fix Javascript errors"/>
    <n v="5.3191489361702127"/>
    <n v="17"/>
  </r>
  <r>
    <x v="2"/>
    <s v="Demand"/>
    <s v="Done"/>
    <s v="CEMEXWEB-56"/>
    <s v="Sustainability"/>
    <x v="21"/>
    <s v="Feature"/>
    <s v="Done"/>
    <s v="CEMEXWEB-145"/>
    <s v="Sustainability Overview"/>
    <s v="00145 - Sustainability Overview"/>
    <x v="134"/>
    <x v="3"/>
    <s v="Done"/>
    <s v="CEMEXWEB-187"/>
    <s v="Sustainability Overview"/>
    <s v="M | 00187 - Sustainability Overview"/>
    <s v="Frontend Development | M | 00187 - Sustainability Overview"/>
    <n v="362972"/>
    <n v="367343"/>
    <n v="368970"/>
    <s v="Plan"/>
    <x v="9"/>
    <n v="3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2"/>
    <n v="0"/>
    <n v="0.25"/>
    <n v="0.25"/>
    <n v="1"/>
    <n v="5.3191489361702127"/>
    <x v="3"/>
    <s v="0.Done"/>
    <x v="2"/>
    <s v="0.Done &gt; Frontend Development | M | 00187 - Sustainability Overview"/>
    <n v="0"/>
    <n v="0"/>
  </r>
  <r>
    <x v="2"/>
    <s v="Demand"/>
    <s v="Done"/>
    <s v="CEMEXWEB-54"/>
    <s v="About Us"/>
    <x v="17"/>
    <s v="Feature"/>
    <s v="Done"/>
    <s v="CEMEXWEB-150"/>
    <s v="Company profile page"/>
    <s v="00150 - Company profile page"/>
    <x v="139"/>
    <x v="0"/>
    <s v="Done"/>
    <s v="CEMEXWEB-186"/>
    <s v="Alpha for Company profile page"/>
    <s v="XS | 00186 - Alpha for Company profile page"/>
    <s v="Alpha Test | XS | 00186 - Alpha for Company profile page"/>
    <n v="362970"/>
    <n v="367792"/>
    <n v="368951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186 - Alpha for Company profile page"/>
    <n v="0"/>
    <n v="0"/>
  </r>
  <r>
    <x v="2"/>
    <s v="Demand"/>
    <s v="Done"/>
    <s v="CEMEXWEB-54"/>
    <s v="About Us"/>
    <x v="17"/>
    <s v="Feature"/>
    <s v="Done"/>
    <s v="CEMEXWEB-143"/>
    <s v="Ethics and compliance page"/>
    <s v="00143 - Ethics and compliance page"/>
    <x v="138"/>
    <x v="0"/>
    <s v="Done"/>
    <s v="CEMEXWEB-182"/>
    <s v="Alpha for Ethics and compliance page"/>
    <s v="XS | 00182 - Alpha for Ethics and compliance page"/>
    <s v="Alpha Test | XS | 00182 - Alpha for Ethics and compliance page"/>
    <n v="362970"/>
    <n v="367336"/>
    <n v="368642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s v="0.Done"/>
    <x v="2"/>
    <s v="0.Done &gt; Alpha Test | XS | 00182 - Alpha for Ethics and compliance page"/>
    <n v="0"/>
    <n v="0"/>
  </r>
  <r>
    <x v="2"/>
    <s v="Demand"/>
    <s v="Done"/>
    <s v="CEMEXWEB-54"/>
    <s v="About Us"/>
    <x v="17"/>
    <s v="Feature"/>
    <s v="Done"/>
    <s v="CEMEXWEB-152"/>
    <s v="Management Team"/>
    <s v="00152 - Management Team"/>
    <x v="140"/>
    <x v="3"/>
    <s v="Done"/>
    <s v="CEMEXWEB-181"/>
    <s v="Management Team"/>
    <s v="S | 00181 - Management Team"/>
    <s v="Frontend Development | S | 00181 - Management Team"/>
    <n v="362970"/>
    <n v="367794"/>
    <n v="368641"/>
    <s v="Plan"/>
    <x v="13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3.5714285714285712E-2"/>
    <n v="1"/>
    <n v="4.2553191489361701"/>
    <x v="3"/>
    <s v="0.Done"/>
    <x v="2"/>
    <s v="0.Done &gt; Frontend Development | S | 00181 - Management Team"/>
    <n v="0"/>
    <n v="0"/>
  </r>
  <r>
    <x v="2"/>
    <m/>
    <m/>
    <m/>
    <m/>
    <x v="1"/>
    <s v="Bug"/>
    <s v="Done"/>
    <s v="CEMEXWEB-168"/>
    <s v="Redirect Not Allowed"/>
    <s v="00168 - Redirect Not Allowed"/>
    <x v="126"/>
    <x v="0"/>
    <s v="Done"/>
    <s v="CEMEXWEB-170"/>
    <s v="Alpha for Redirect Not Allowed"/>
    <s v="00170 - Alpha for Redirect Not Allowed"/>
    <s v="Alpha Test | 00170 - Alpha for Redirect Not Allowed"/>
    <m/>
    <n v="368346"/>
    <n v="3683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170 - Alpha for Redirect Not Allowed"/>
    <n v="0"/>
    <n v="0"/>
  </r>
  <r>
    <x v="2"/>
    <s v="Demand"/>
    <s v="Done"/>
    <s v="CEMEXWEB-54"/>
    <s v="About Us"/>
    <x v="17"/>
    <s v="Feature"/>
    <s v="Done"/>
    <s v="CEMEXWEB-150"/>
    <s v="Company profile page"/>
    <s v="00150 - Company profile page"/>
    <x v="139"/>
    <x v="3"/>
    <s v="Done"/>
    <s v="CEMEXWEB-165"/>
    <s v="Company profile page"/>
    <s v="M | 00165 - Company profile page"/>
    <s v="Frontend Development | M | 00165 - Company profile page"/>
    <n v="362970"/>
    <n v="367792"/>
    <n v="368229"/>
    <s v="Plan"/>
    <x v="13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3.5714285714285712E-2"/>
    <n v="1"/>
    <n v="5.3191489361702127"/>
    <x v="3"/>
    <s v="0.Done"/>
    <x v="2"/>
    <s v="0.Done &gt; Frontend Development | M | 00165 - Company profile page"/>
    <n v="0"/>
    <n v="0"/>
  </r>
  <r>
    <x v="2"/>
    <s v="Demand"/>
    <s v="Done"/>
    <s v="CEMEXWEB-8"/>
    <s v="Homepage"/>
    <x v="20"/>
    <s v="Feature"/>
    <s v="Done"/>
    <s v="CEMEXWEB-141"/>
    <s v="Country micro site subpages"/>
    <s v="00141 - Country micro site subpages"/>
    <x v="137"/>
    <x v="0"/>
    <s v="Done"/>
    <s v="CEMEXWEB-163"/>
    <s v="Alpha for Country micro site subpages"/>
    <s v="XS | 00163 - Alpha for Country micro site subpages"/>
    <s v="Alpha Test | XS | 00163 - Alpha for Country micro site subpages"/>
    <n v="362226"/>
    <n v="367334"/>
    <n v="368225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2.6315789473684209E-2"/>
    <n v="1"/>
    <n v="1.0638297872340425"/>
    <x v="3"/>
    <s v="0.Done"/>
    <x v="2"/>
    <s v="0.Done &gt; Alpha Test | XS | 00163 - Alpha for Country micro site subpages"/>
    <n v="0"/>
    <n v="0"/>
  </r>
  <r>
    <x v="2"/>
    <s v="Demand"/>
    <s v="Done"/>
    <s v="CEMEXWEB-6"/>
    <s v="Theme"/>
    <x v="14"/>
    <s v="Bug"/>
    <s v="Done"/>
    <s v="CEMEXWEB-69"/>
    <s v="Menu not working when on mobile mode"/>
    <s v="00069 - Menu not working when on mobile mode"/>
    <x v="144"/>
    <x v="1"/>
    <s v="Done"/>
    <s v="CEMEXWEB-160"/>
    <s v="QA for Menu not working when on mobile mode"/>
    <s v="00160 - QA for Menu not working when on mobile mode"/>
    <s v="QA | 00160 - QA for Menu not working when on mobile mode"/>
    <n v="362223"/>
    <n v="364140"/>
    <n v="36796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160 - QA for Menu not working when on mobile mode"/>
    <n v="0"/>
    <n v="0"/>
  </r>
  <r>
    <x v="2"/>
    <s v="Demand"/>
    <s v="Done"/>
    <s v="CEMEXWEB-6"/>
    <s v="Theme"/>
    <x v="14"/>
    <s v="Bug"/>
    <s v="Done"/>
    <s v="CEMEXWEB-69"/>
    <s v="Menu not working when on mobile mode"/>
    <s v="00069 - Menu not working when on mobile mode"/>
    <x v="144"/>
    <x v="2"/>
    <s v="Done"/>
    <s v="CEMEXWEB-159"/>
    <s v="Review of Menu not working when on mobile mode"/>
    <s v="00159 - Review of Menu not working when on mobile mode"/>
    <s v="Feature Review | 00159 - Review of Menu not working when on mobile mode"/>
    <n v="362223"/>
    <n v="364140"/>
    <n v="367964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159 - Review of Menu not working when on mobile mode"/>
    <n v="0"/>
    <n v="0"/>
  </r>
  <r>
    <x v="2"/>
    <s v="Demand"/>
    <s v="Done"/>
    <s v="CEMEXWEB-6"/>
    <s v="Theme"/>
    <x v="14"/>
    <s v="Bug"/>
    <s v="Done"/>
    <s v="CEMEXWEB-69"/>
    <s v="Menu not working when on mobile mode"/>
    <s v="00069 - Menu not working when on mobile mode"/>
    <x v="144"/>
    <x v="0"/>
    <s v="Done"/>
    <s v="CEMEXWEB-158"/>
    <s v="Alpha for Menu not working when on mobile mode"/>
    <s v="00158 - Alpha for Menu not working when on mobile mode"/>
    <s v="Alpha Test | 00158 - Alpha for Menu not working when on mobile mode"/>
    <n v="362223"/>
    <n v="364140"/>
    <n v="36796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Alpha Test | 00158 - Alpha for Menu not working when on mobile mode"/>
    <n v="0"/>
    <n v="0"/>
  </r>
  <r>
    <x v="2"/>
    <s v="Demand"/>
    <s v="Done"/>
    <s v="CEMEXWEB-16"/>
    <s v="Stories"/>
    <x v="15"/>
    <s v="Feature"/>
    <s v="Done"/>
    <s v="CEMEXWEB-21"/>
    <s v="Asset publisher filter"/>
    <s v="00021 - Asset publisher filter"/>
    <x v="145"/>
    <x v="1"/>
    <s v="Done"/>
    <s v="CEMEXWEB-157"/>
    <s v="QA for Asset publisher filter"/>
    <s v="00157 - QA for Asset publisher filter"/>
    <s v="QA | 00157 - QA for Asset publisher filter"/>
    <n v="362239"/>
    <n v="362247"/>
    <n v="367956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157 - QA for Asset publisher filter"/>
    <n v="0"/>
    <n v="0"/>
  </r>
  <r>
    <x v="2"/>
    <s v="Demand"/>
    <s v="Done"/>
    <s v="CEMEXWEB-16"/>
    <s v="Stories"/>
    <x v="15"/>
    <s v="Feature"/>
    <s v="Done"/>
    <s v="CEMEXWEB-21"/>
    <s v="Asset publisher filter"/>
    <s v="00021 - Asset publisher filter"/>
    <x v="145"/>
    <x v="2"/>
    <s v="Done"/>
    <s v="CEMEXWEB-156"/>
    <s v="Review of Asset publisher filter"/>
    <s v="00156 - Review of Asset publisher filter"/>
    <s v="Feature Review | 00156 - Review of Asset publisher filter"/>
    <n v="362239"/>
    <n v="362247"/>
    <n v="367955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156 - Review of Asset publisher filter"/>
    <n v="0"/>
    <n v="0"/>
  </r>
  <r>
    <x v="2"/>
    <s v="Demand"/>
    <s v="Done"/>
    <s v="CEMEXWEB-16"/>
    <s v="Stories"/>
    <x v="15"/>
    <s v="Feature"/>
    <s v="Done"/>
    <s v="CEMEXWEB-21"/>
    <s v="Asset publisher filter"/>
    <s v="00021 - Asset publisher filter"/>
    <x v="145"/>
    <x v="0"/>
    <s v="Done"/>
    <s v="CEMEXWEB-155"/>
    <s v="Alpha for Asset publisher filter"/>
    <s v="S | 00155 - Alpha for Asset publisher filter"/>
    <s v="Alpha Test | S | 00155 - Alpha for Asset publisher filter"/>
    <n v="362239"/>
    <n v="362247"/>
    <n v="367954"/>
    <s v="Plan"/>
    <x v="1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7543859649122806E-2"/>
    <n v="1"/>
    <n v="2.1276595744680851"/>
    <x v="3"/>
    <s v="0.Done"/>
    <x v="2"/>
    <s v="0.Done &gt; Alpha Test | S | 00155 - Alpha for Asset publisher filter"/>
    <n v="0"/>
    <n v="0"/>
  </r>
  <r>
    <x v="2"/>
    <m/>
    <m/>
    <m/>
    <m/>
    <x v="1"/>
    <s v="Bug"/>
    <s v="Done"/>
    <s v="CEMEXWEB-128"/>
    <s v="Adjust homepage layout in different screen resolutions"/>
    <s v="00128 - Adjust homepage layout in different screen resolutions"/>
    <x v="146"/>
    <x v="1"/>
    <s v="Done"/>
    <s v="CEMEXWEB-154"/>
    <s v="QA for Adjust homepage layout in different screen resolutions"/>
    <s v="00154 - QA for Adjust homepage layout in different screen resolutions"/>
    <s v="QA | 00154 - QA for Adjust homepage layout in different screen resolutions"/>
    <m/>
    <n v="366618"/>
    <n v="367953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154 - QA for Adjust homepage layout in different screen resolutions"/>
    <n v="0"/>
    <n v="0"/>
  </r>
  <r>
    <x v="2"/>
    <m/>
    <m/>
    <m/>
    <m/>
    <x v="1"/>
    <s v="Bug"/>
    <s v="Done"/>
    <s v="CEMEXWEB-128"/>
    <s v="Adjust homepage layout in different screen resolutions"/>
    <s v="00128 - Adjust homepage layout in different screen resolutions"/>
    <x v="146"/>
    <x v="2"/>
    <s v="Done"/>
    <s v="CEMEXWEB-153"/>
    <s v="Review of Adjust homepage layout in different screen resolutions"/>
    <s v="00153 - Review of Adjust homepage layout in different screen resolutions"/>
    <s v="Feature Review | 00153 - Review of Adjust homepage layout in different screen resolutions"/>
    <m/>
    <n v="366618"/>
    <n v="36795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153 - Review of Adjust homepage layout in different screen resolutions"/>
    <n v="0"/>
    <n v="0"/>
  </r>
  <r>
    <x v="2"/>
    <s v="Demand"/>
    <s v="Done"/>
    <s v="CEMEXWEB-8"/>
    <s v="Homepage"/>
    <x v="20"/>
    <s v="Feature"/>
    <s v="Done"/>
    <s v="CEMEXWEB-141"/>
    <s v="Country micro site subpages"/>
    <s v="00141 - Country micro site subpages"/>
    <x v="137"/>
    <x v="3"/>
    <s v="Done"/>
    <s v="CEMEXWEB-148"/>
    <s v="Create micro site page"/>
    <s v="S | 00148 - Create micro site page"/>
    <s v="Frontend Development | S | 00148 - Create micro site page"/>
    <n v="362226"/>
    <n v="367334"/>
    <n v="367654"/>
    <s v="Plan"/>
    <x v="13"/>
    <n v="1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6"/>
    <n v="0"/>
    <n v="0.25"/>
    <n v="2.6315789473684209E-2"/>
    <n v="1"/>
    <n v="4.2553191489361701"/>
    <x v="3"/>
    <s v="0.Done"/>
    <x v="2"/>
    <s v="0.Done &gt; Frontend Development | S | 00148 - Create micro site page"/>
    <n v="0"/>
    <n v="0"/>
  </r>
  <r>
    <x v="2"/>
    <m/>
    <m/>
    <m/>
    <m/>
    <x v="1"/>
    <s v="Bug"/>
    <s v="Done"/>
    <s v="CEMEXWEB-128"/>
    <s v="Adjust homepage layout in different screen resolutions"/>
    <s v="00128 - Adjust homepage layout in different screen resolutions"/>
    <x v="146"/>
    <x v="0"/>
    <s v="Done"/>
    <s v="CEMEXWEB-147"/>
    <s v="Alpha for Adjust homepage layout in different screen resolutions"/>
    <s v="XS | 00147 - Alpha for Adjust homepage layout in different screen resolutions"/>
    <s v="Alpha Test | XS | 00147 - Alpha for Adjust homepage layout in different screen resolutions"/>
    <m/>
    <n v="366618"/>
    <n v="367549"/>
    <s v="Plan"/>
    <x v="1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0147 - Alpha for Adjust homepage layout in different screen resolutions"/>
    <n v="1.0638297872340425"/>
    <n v="0"/>
  </r>
  <r>
    <x v="2"/>
    <s v="Demand"/>
    <s v="Done"/>
    <s v="CEMEXWEB-54"/>
    <s v="About Us"/>
    <x v="17"/>
    <s v="Feature"/>
    <s v="Done"/>
    <s v="CEMEXWEB-143"/>
    <s v="Ethics and compliance page"/>
    <s v="00143 - Ethics and compliance page"/>
    <x v="138"/>
    <x v="3"/>
    <s v="Done"/>
    <s v="CEMEXWEB-146"/>
    <s v="Ethics and compliance page"/>
    <s v="M | 00146 - Ethics and compliance page"/>
    <s v="Frontend Development | M | 00146 - Ethics and compliance page"/>
    <n v="362970"/>
    <n v="367336"/>
    <n v="367547"/>
    <s v="Plan"/>
    <x v="13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3.5714285714285712E-2"/>
    <n v="1"/>
    <n v="5.3191489361702127"/>
    <x v="3"/>
    <s v="0.Done"/>
    <x v="2"/>
    <s v="0.Done &gt; Frontend Development | M | 00146 - Ethics and compliance page"/>
    <n v="0"/>
    <n v="0"/>
  </r>
  <r>
    <x v="2"/>
    <s v="Demand"/>
    <s v="Done"/>
    <s v="CEMEXWEB-16"/>
    <s v="Stories"/>
    <x v="15"/>
    <s v="Feature"/>
    <s v="Done"/>
    <s v="CEMEXWEB-136"/>
    <s v="Choose the section of the image to show"/>
    <s v="00136 - Choose the section of the image to show"/>
    <x v="104"/>
    <x v="8"/>
    <s v="Done"/>
    <s v="CEMEXWEB-137"/>
    <s v="Analyze the best options to select the part of the image to display"/>
    <s v="XS | 00137 - Analyze the best options to select the part of the image to display"/>
    <s v="Feature Planning | XS | 00137 - Analyze the best options to select the part of the image to display"/>
    <n v="362239"/>
    <n v="366917"/>
    <n v="366918"/>
    <s v="Plan"/>
    <x v="8"/>
    <n v="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0.2"/>
    <n v="1.7543859649122806E-2"/>
    <n v="1"/>
    <n v="1.0638297872340425"/>
    <x v="3"/>
    <s v="0.Done"/>
    <x v="2"/>
    <s v="0.Done &gt; Feature Planning | XS | 00137 - Analyze the best options to select the part of the image to display"/>
    <n v="0"/>
    <n v="0"/>
  </r>
  <r>
    <x v="2"/>
    <s v="Demand"/>
    <s v="Done"/>
    <s v="CEMEXWEB-6"/>
    <s v="Theme"/>
    <x v="14"/>
    <s v="Feature"/>
    <s v="Done"/>
    <s v="CEMEXWEB-14"/>
    <s v="Language selection functionality"/>
    <s v="00014 - Language selection functionality"/>
    <x v="147"/>
    <x v="1"/>
    <s v="Done"/>
    <s v="CEMEXWEB-135"/>
    <s v="QA for Language selection functionality"/>
    <s v="00135 - QA for Language selection functionality"/>
    <s v="QA | 00135 - QA for Language selection functionality"/>
    <n v="362223"/>
    <n v="362237"/>
    <n v="36691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135 - QA for Language selection functionality"/>
    <n v="0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1"/>
    <s v="Done"/>
    <s v="CEMEXWEB-134"/>
    <s v="QA for Ajustments in full stories layout"/>
    <s v="00134 - QA for Ajustments in full stories layout"/>
    <s v="QA | 00134 - QA for Ajustments in full stories layout"/>
    <n v="362239"/>
    <n v="365943"/>
    <n v="366914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QA | 00134 - QA for Ajustments in full stories layout"/>
    <n v="0"/>
    <n v="0"/>
  </r>
  <r>
    <x v="2"/>
    <s v="Demand"/>
    <s v="Done"/>
    <s v="CEMEXWEB-6"/>
    <s v="Theme"/>
    <x v="14"/>
    <s v="Feature"/>
    <s v="Done"/>
    <s v="CEMEXWEB-14"/>
    <s v="Language selection functionality"/>
    <s v="00014 - Language selection functionality"/>
    <x v="147"/>
    <x v="2"/>
    <s v="Done"/>
    <s v="CEMEXWEB-133"/>
    <s v="Review of Language selection functionality"/>
    <s v="00133 - Review of Language selection functionality"/>
    <s v="Feature Review | 00133 - Review of Language selection functionality"/>
    <n v="362223"/>
    <n v="362237"/>
    <n v="36691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133 - Review of Language selection functionality"/>
    <n v="0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2"/>
    <s v="Done"/>
    <s v="CEMEXWEB-132"/>
    <s v="Review of Ajustments in full stories layout"/>
    <s v="00132 - Review of Ajustments in full stories layout"/>
    <s v="Feature Review | 00132 - Review of Ajustments in full stories layout"/>
    <n v="362239"/>
    <n v="365943"/>
    <n v="36691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Feature Review | 00132 - Review of Ajustments in full stories layout"/>
    <n v="0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0"/>
    <s v="Done"/>
    <s v="CEMEXWEB-131"/>
    <s v="Alpha for Ajustments in full stories layout"/>
    <s v="XS | 00131 - Alpha for Ajustments in full stories layout"/>
    <s v="Alpha Test | XS | 00131 - Alpha for Ajustments in full stories layout"/>
    <n v="362239"/>
    <n v="365943"/>
    <n v="366903"/>
    <s v="Plan"/>
    <x v="10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0.2"/>
    <n v="1.7543859649122806E-2"/>
    <n v="1"/>
    <n v="1.0638297872340425"/>
    <x v="3"/>
    <s v="0.Done"/>
    <x v="2"/>
    <s v="0.Done &gt; Alpha Test | XS | 00131 - Alpha for Ajustments in full stories layout"/>
    <n v="1.0638297872340425"/>
    <n v="0.25"/>
  </r>
  <r>
    <x v="2"/>
    <s v="Demand"/>
    <s v="Done"/>
    <s v="CEMEXWEB-6"/>
    <s v="Theme"/>
    <x v="14"/>
    <s v="Feature"/>
    <s v="Done"/>
    <s v="CEMEXWEB-14"/>
    <s v="Language selection functionality"/>
    <s v="00014 - Language selection functionality"/>
    <x v="147"/>
    <x v="0"/>
    <s v="Done"/>
    <s v="CEMEXWEB-130"/>
    <s v="Alpha for Language selection functionality"/>
    <s v="XS | 00130 - Alpha for Language selection functionality"/>
    <s v="Alpha Test | XS | 00130 - Alpha for Language selection functionality"/>
    <n v="362223"/>
    <n v="362237"/>
    <n v="366890"/>
    <s v="Plan"/>
    <x v="10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0.25"/>
    <n v="8.3333333333333332E-3"/>
    <n v="1"/>
    <n v="1.0638297872340425"/>
    <x v="3"/>
    <s v="0.Done"/>
    <x v="2"/>
    <s v="0.Done &gt; Alpha Test | XS | 00130 - Alpha for Language selection functionality"/>
    <n v="0"/>
    <n v="0"/>
  </r>
  <r>
    <x v="2"/>
    <m/>
    <m/>
    <m/>
    <m/>
    <x v="1"/>
    <s v="Bug"/>
    <s v="Done"/>
    <s v="CEMEXWEB-128"/>
    <s v="Adjust homepage layout in different screen resolutions"/>
    <s v="00128 - Adjust homepage layout in different screen resolutions"/>
    <x v="146"/>
    <x v="3"/>
    <s v="Done"/>
    <s v="CEMEXWEB-129"/>
    <s v="Adjust homepage layout in different screen resolutions"/>
    <s v="M | 00129 - Adjust homepage layout in different screen resolutions"/>
    <s v="Frontend Development | M | 00129 - Adjust homepage layout in different screen resolutions"/>
    <m/>
    <n v="366618"/>
    <n v="366619"/>
    <s v="Plan"/>
    <x v="10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0"/>
    <n v="1"/>
    <n v="5.3191489361702127"/>
    <x v="1"/>
    <s v="0.Done"/>
    <x v="2"/>
    <s v="0.Done &gt; Frontend Development | M | 00129 - Adjust homepage layout in different screen resolutions"/>
    <n v="5.3191489361702127"/>
    <n v="24"/>
  </r>
  <r>
    <x v="2"/>
    <s v="Demand"/>
    <s v="Done"/>
    <s v="CEMEXWEB-16"/>
    <s v="Stories"/>
    <x v="15"/>
    <s v="Feature"/>
    <s v="Done"/>
    <s v="CEMEXWEB-72"/>
    <s v="Full story version 4"/>
    <s v="00072 - Full story version 4"/>
    <x v="148"/>
    <x v="1"/>
    <s v="Done"/>
    <s v="CEMEXWEB-127"/>
    <s v="QA for Full story version 4"/>
    <s v="00127 - QA for Full story version 4"/>
    <s v="QA | 00127 - QA for Full story version 4"/>
    <n v="362239"/>
    <n v="364380"/>
    <n v="36658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127 - QA for Full story version 4"/>
    <n v="0"/>
    <n v="0"/>
  </r>
  <r>
    <x v="2"/>
    <m/>
    <m/>
    <m/>
    <m/>
    <x v="1"/>
    <s v="Bug"/>
    <s v="Done"/>
    <s v="CEMEXWEB-120"/>
    <s v="Story carrousel on homepage does not animate (zoom)"/>
    <s v="00120 - Story carrousel on homepage does not animate (zoom)"/>
    <x v="149"/>
    <x v="1"/>
    <s v="Done"/>
    <s v="CEMEXWEB-126"/>
    <s v="QA for Story carrousel on homepage does not animate (zoom)"/>
    <s v="00126 - QA for Story carrousel on homepage does not animate (zoom)"/>
    <s v="QA | 00126 - QA for Story carrousel on homepage does not animate (zoom)"/>
    <m/>
    <n v="366380"/>
    <n v="366584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126 - QA for Story carrousel on homepage does not animate (zoom)"/>
    <n v="0"/>
    <n v="0"/>
  </r>
  <r>
    <x v="2"/>
    <s v="Demand"/>
    <s v="Done"/>
    <s v="CEMEXWEB-16"/>
    <s v="Stories"/>
    <x v="15"/>
    <s v="Feature"/>
    <s v="Done"/>
    <s v="CEMEXWEB-72"/>
    <s v="Full story version 4"/>
    <s v="00072 - Full story version 4"/>
    <x v="148"/>
    <x v="2"/>
    <s v="Done"/>
    <s v="CEMEXWEB-125"/>
    <s v="Review of Full story version 4"/>
    <s v="00125 - Review of Full story version 4"/>
    <s v="Feature Review | 00125 - Review of Full story version 4"/>
    <n v="362239"/>
    <n v="364380"/>
    <n v="36658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125 - Review of Full story version 4"/>
    <n v="0"/>
    <n v="0"/>
  </r>
  <r>
    <x v="2"/>
    <m/>
    <m/>
    <m/>
    <m/>
    <x v="1"/>
    <s v="Bug"/>
    <s v="Done"/>
    <s v="CEMEXWEB-120"/>
    <s v="Story carrousel on homepage does not animate (zoom)"/>
    <s v="00120 - Story carrousel on homepage does not animate (zoom)"/>
    <x v="149"/>
    <x v="2"/>
    <s v="Done"/>
    <s v="CEMEXWEB-124"/>
    <s v="Review of Story carrousel on homepage does not animate (zoom)"/>
    <s v="00124 - Review of Story carrousel on homepage does not animate (zoom)"/>
    <s v="Feature Review | 00124 - Review of Story carrousel on homepage does not animate (zoom)"/>
    <m/>
    <n v="366380"/>
    <n v="36658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124 - Review of Story carrousel on homepage does not animate (zoom)"/>
    <n v="0"/>
    <n v="0"/>
  </r>
  <r>
    <x v="2"/>
    <s v="Demand"/>
    <s v="Done"/>
    <s v="CEMEXWEB-6"/>
    <s v="Theme"/>
    <x v="14"/>
    <s v="Feature"/>
    <s v="Done"/>
    <s v="CEMEXWEB-14"/>
    <s v="Language selection functionality"/>
    <s v="00014 - Language selection functionality"/>
    <x v="147"/>
    <x v="3"/>
    <s v="Done"/>
    <s v="CEMEXWEB-123"/>
    <s v="Language selection functionality"/>
    <s v="M | 00123 - Language selection functionality"/>
    <s v="Frontend Development | M | 00123 - Language selection functionality"/>
    <n v="362223"/>
    <n v="362237"/>
    <n v="366416"/>
    <s v="Plan"/>
    <x v="10"/>
    <n v="19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9"/>
    <n v="0"/>
    <n v="0.25"/>
    <n v="8.3333333333333332E-3"/>
    <n v="1"/>
    <n v="5.3191489361702127"/>
    <x v="3"/>
    <s v="0.Done"/>
    <x v="2"/>
    <s v="0.Done &gt; Frontend Development | M | 00123 - Language selection functionality"/>
    <n v="0"/>
    <n v="0"/>
  </r>
  <r>
    <x v="2"/>
    <m/>
    <m/>
    <m/>
    <m/>
    <x v="1"/>
    <s v="Bug"/>
    <s v="Done"/>
    <s v="CEMEXWEB-120"/>
    <s v="Story carrousel on homepage does not animate (zoom)"/>
    <s v="00120 - Story carrousel on homepage does not animate (zoom)"/>
    <x v="149"/>
    <x v="0"/>
    <s v="Done"/>
    <s v="CEMEXWEB-122"/>
    <s v="Alpha for Story carrousel on homepage does not animate (zoom)"/>
    <s v="00122 - Alpha for Story carrousel on homepage does not animate (zoom)"/>
    <s v="Alpha Test | 00122 - Alpha for Story carrousel on homepage does not animate (zoom)"/>
    <m/>
    <n v="366380"/>
    <n v="366414"/>
    <s v="Plan"/>
    <x v="10"/>
    <n v="0.3"/>
    <n v="0"/>
    <n v="0"/>
    <n v="0"/>
    <m/>
    <s v="SUBTASK PLAN"/>
    <n v="0"/>
    <n v="0"/>
    <n v="0"/>
    <n v="0"/>
    <n v="0"/>
    <n v="0"/>
    <n v="0"/>
    <n v="0"/>
    <n v="0.3"/>
    <n v="0"/>
    <n v="0.25"/>
    <n v="0"/>
    <n v="1"/>
    <n v="0"/>
    <x v="1"/>
    <s v="0.Done"/>
    <x v="2"/>
    <s v="0.Done &gt; Alpha Test | 00122 - Alpha for Story carrousel on homepage does not animate (zoom)"/>
    <n v="0"/>
    <n v="0.3"/>
  </r>
  <r>
    <x v="2"/>
    <m/>
    <m/>
    <m/>
    <m/>
    <x v="1"/>
    <s v="Bug"/>
    <s v="Done"/>
    <s v="CEMEXWEB-120"/>
    <s v="Story carrousel on homepage does not animate (zoom)"/>
    <s v="00120 - Story carrousel on homepage does not animate (zoom)"/>
    <x v="149"/>
    <x v="3"/>
    <s v="Done"/>
    <s v="CEMEXWEB-121"/>
    <s v="Add zoom animation to featured stories template"/>
    <s v="M | 00121 - Add zoom animation to featured stories template"/>
    <s v="Frontend Development | M | 00121 - Add zoom animation to featured stories template"/>
    <m/>
    <n v="366380"/>
    <n v="366413"/>
    <s v="Plan"/>
    <x v="1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0121 - Add zoom animation to featured stories template"/>
    <n v="5.3191489361702127"/>
    <n v="0"/>
  </r>
  <r>
    <x v="2"/>
    <s v="Demand"/>
    <s v="Done"/>
    <s v="CEMEXWEB-16"/>
    <s v="Stories"/>
    <x v="15"/>
    <s v="Bug"/>
    <s v="Done"/>
    <s v="CEMEXWEB-115"/>
    <s v="Ajustments in full stories layout"/>
    <s v="00115 - Ajustments in full stories layout"/>
    <x v="125"/>
    <x v="3"/>
    <s v="Done"/>
    <s v="CEMEXWEB-117"/>
    <s v="Adjustments in full stories layout"/>
    <s v="S | 00117 - Adjustments in full stories layout"/>
    <s v="Frontend Development | S | 00117 - Adjustments in full stories layout"/>
    <n v="362239"/>
    <n v="365943"/>
    <n v="366122"/>
    <s v="Plan"/>
    <x v="10"/>
    <n v="3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5"/>
    <n v="0"/>
    <n v="0.2"/>
    <n v="1.7543859649122806E-2"/>
    <n v="1"/>
    <n v="4.2553191489361701"/>
    <x v="3"/>
    <s v="0.Done"/>
    <x v="2"/>
    <s v="0.Done &gt; Frontend Development | S | 00117 - Adjustments in full stories layout"/>
    <n v="4.2553191489361701"/>
    <n v="35"/>
  </r>
  <r>
    <x v="2"/>
    <s v="Demand"/>
    <s v="Done"/>
    <s v="CEMEXWEB-16"/>
    <s v="Stories"/>
    <x v="15"/>
    <s v="Feature"/>
    <s v="Done"/>
    <s v="CEMEXWEB-72"/>
    <s v="Full story version 4"/>
    <s v="00072 - Full story version 4"/>
    <x v="148"/>
    <x v="0"/>
    <s v="Done"/>
    <s v="CEMEXWEB-116"/>
    <s v="Alpha for Full story version 4"/>
    <s v="XS | 00116 - Alpha for Full story version 4"/>
    <s v="Alpha Test | XS | 00116 - Alpha for Full story version 4"/>
    <n v="362239"/>
    <n v="364380"/>
    <n v="365964"/>
    <s v="Plan"/>
    <x v="1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s v="0.Done"/>
    <x v="2"/>
    <s v="0.Done &gt; Alpha Test | XS | 00116 - Alpha for Full story version 4"/>
    <n v="0"/>
    <n v="0"/>
  </r>
  <r>
    <x v="2"/>
    <s v="Demand"/>
    <s v="Done"/>
    <s v="CEMEXWEB-17"/>
    <s v="Investors"/>
    <x v="19"/>
    <s v="Feature"/>
    <s v="Done"/>
    <s v="CEMEXWEB-24"/>
    <s v="Questions Portlet"/>
    <s v="00024 - Questions Portlet"/>
    <x v="150"/>
    <x v="1"/>
    <s v="Done"/>
    <s v="CEMEXWEB-114"/>
    <s v="QA for Questions Portlet"/>
    <s v="00114 - QA for Questions Portlet"/>
    <s v="QA | 00114 - QA for Questions Portlet"/>
    <n v="362240"/>
    <n v="362250"/>
    <n v="365941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114 - QA for Questions Portlet"/>
    <n v="0"/>
    <n v="0"/>
  </r>
  <r>
    <x v="2"/>
    <s v="Demand"/>
    <s v="Done"/>
    <s v="CEMEXWEB-17"/>
    <s v="Investors"/>
    <x v="19"/>
    <s v="Feature"/>
    <s v="Done"/>
    <s v="CEMEXWEB-24"/>
    <s v="Questions Portlet"/>
    <s v="00024 - Questions Portlet"/>
    <x v="150"/>
    <x v="2"/>
    <s v="Done"/>
    <s v="CEMEXWEB-113"/>
    <s v="Review of Questions Portlet"/>
    <s v="00113 - Review of Questions Portlet"/>
    <s v="Feature Review | 00113 - Review of Questions Portlet"/>
    <n v="362240"/>
    <n v="362250"/>
    <n v="365939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113 - Review of Questions Portlet"/>
    <n v="0"/>
    <n v="0"/>
  </r>
  <r>
    <x v="2"/>
    <s v="Demand"/>
    <s v="Done"/>
    <s v="CEMEXWEB-17"/>
    <s v="Investors"/>
    <x v="19"/>
    <s v="Feature"/>
    <s v="Done"/>
    <s v="CEMEXWEB-23"/>
    <s v="Events + Calendar Portlet"/>
    <s v="00023 - Events + Calendar Portlet"/>
    <x v="151"/>
    <x v="1"/>
    <s v="Done"/>
    <s v="CEMEXWEB-112"/>
    <s v="QA for Events + Calendar Portlet"/>
    <s v="00112 - QA for Events + Calendar Portlet"/>
    <s v="QA | 00112 - QA for Events + Calendar Portlet"/>
    <n v="362240"/>
    <n v="362249"/>
    <n v="365938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QA | 00112 - QA for Events + Calendar Portlet"/>
    <n v="0"/>
    <n v="0"/>
  </r>
  <r>
    <x v="2"/>
    <s v="Demand"/>
    <s v="Done"/>
    <s v="CEMEXWEB-17"/>
    <s v="Investors"/>
    <x v="19"/>
    <s v="Feature"/>
    <s v="Done"/>
    <s v="CEMEXWEB-23"/>
    <s v="Events + Calendar Portlet"/>
    <s v="00023 - Events + Calendar Portlet"/>
    <x v="151"/>
    <x v="2"/>
    <s v="Done"/>
    <s v="CEMEXWEB-111"/>
    <s v="Review of Events + Calendar Portlet"/>
    <s v="00111 - Review of Events + Calendar Portlet"/>
    <s v="Feature Review | 00111 - Review of Events + Calendar Portlet"/>
    <n v="362240"/>
    <n v="362249"/>
    <n v="365937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s v="0.Done"/>
    <x v="2"/>
    <s v="0.Done &gt; Feature Review | 00111 - Review of Events + Calendar Portlet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1"/>
    <s v="Done"/>
    <s v="CEMEXWEB-110"/>
    <s v="QA for Webcontent - Investors to Key Statistics"/>
    <s v="00110 - QA for Webcontent - Investors to Key Statistics"/>
    <s v="QA | 00110 - QA for Webcontent - Investors to Key Statistics"/>
    <n v="362240"/>
    <n v="362248"/>
    <n v="365936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"/>
    <n v="3.0303030303030304E-2"/>
    <n v="1"/>
    <n v="0"/>
    <x v="3"/>
    <s v="0.Done"/>
    <x v="2"/>
    <s v="0.Done &gt; QA | 00110 - QA for Webcontent - Investors to Key Statistics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2"/>
    <s v="Done"/>
    <s v="CEMEXWEB-109"/>
    <s v="Review of Webcontent - Investors to Key Statistics"/>
    <s v="00109 - Review of Webcontent - Investors to Key Statistics"/>
    <s v="Feature Review | 00109 - Review of Webcontent - Investors to Key Statistics"/>
    <n v="362240"/>
    <n v="362248"/>
    <n v="365935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"/>
    <n v="3.0303030303030304E-2"/>
    <n v="1"/>
    <n v="0"/>
    <x v="3"/>
    <s v="0.Done"/>
    <x v="2"/>
    <s v="0.Done &gt; Feature Review | 00109 - Review of Webcontent - Investors to Key Statistics"/>
    <n v="0"/>
    <n v="0"/>
  </r>
  <r>
    <x v="2"/>
    <s v="Demand"/>
    <s v="Done"/>
    <s v="CEMEXWEB-16"/>
    <s v="Stories"/>
    <x v="15"/>
    <s v="Feature"/>
    <s v="Done"/>
    <s v="CEMEXWEB-72"/>
    <s v="Full story version 4"/>
    <s v="00072 - Full story version 4"/>
    <x v="148"/>
    <x v="3"/>
    <s v="Done"/>
    <s v="CEMEXWEB-108"/>
    <s v="Full story version 4"/>
    <s v="S | 00108 - Full story version 4"/>
    <s v="Frontend Development | S | 00108 - Full story version 4"/>
    <n v="362239"/>
    <n v="364380"/>
    <n v="365918"/>
    <s v="Plan"/>
    <x v="10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25"/>
    <n v="1.7543859649122806E-2"/>
    <n v="1"/>
    <n v="4.2553191489361701"/>
    <x v="3"/>
    <s v="0.Done"/>
    <x v="2"/>
    <s v="0.Done &gt; Frontend Development | S | 00108 - Full story version 4"/>
    <n v="0"/>
    <n v="0"/>
  </r>
  <r>
    <x v="2"/>
    <s v="Demand"/>
    <s v="Done"/>
    <s v="CEMEXWEB-16"/>
    <s v="Stories"/>
    <x v="15"/>
    <s v="Feature"/>
    <s v="Done"/>
    <s v="CEMEXWEB-71"/>
    <s v="Full story version 2"/>
    <s v="00071 - Full story version 2"/>
    <x v="153"/>
    <x v="1"/>
    <s v="Done"/>
    <s v="CEMEXWEB-107"/>
    <s v="QA for Full story version 2"/>
    <s v="00107 - QA for Full story version 2"/>
    <s v="QA | 00107 - QA for Full story version 2"/>
    <n v="362239"/>
    <n v="364378"/>
    <n v="365680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107 - QA for Full story version 2"/>
    <n v="0"/>
    <n v="0"/>
  </r>
  <r>
    <x v="2"/>
    <s v="Demand"/>
    <s v="Done"/>
    <s v="CEMEXWEB-16"/>
    <s v="Stories"/>
    <x v="15"/>
    <s v="Feature"/>
    <s v="Done"/>
    <s v="CEMEXWEB-71"/>
    <s v="Full story version 2"/>
    <s v="00071 - Full story version 2"/>
    <x v="153"/>
    <x v="2"/>
    <s v="Done"/>
    <s v="CEMEXWEB-106"/>
    <s v="Review of Full story version 2"/>
    <s v="00106 - Review of Full story version 2"/>
    <s v="Feature Review | 00106 - Review of Full story version 2"/>
    <n v="362239"/>
    <n v="364378"/>
    <n v="365679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106 - Review of Full story version 2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1"/>
    <s v="Done"/>
    <s v="CEMEXWEB-105"/>
    <s v="QA for Modern tile with &quot;MORE&quot; animation"/>
    <s v="00105 - QA for Modern tile with &quot;MORE&quot; animation"/>
    <s v="QA | 00105 - QA for Modern tile with &quot;MORE&quot; animation"/>
    <n v="362226"/>
    <n v="362228"/>
    <n v="365678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s v="0.Done"/>
    <x v="2"/>
    <s v="0.Done &gt; QA | 00105 - QA for Modern tile with &quot;MORE&quot; animation"/>
    <n v="0"/>
    <n v="0"/>
  </r>
  <r>
    <x v="2"/>
    <s v="Demand"/>
    <s v="Done"/>
    <s v="CEMEXWEB-16"/>
    <s v="Stories"/>
    <x v="15"/>
    <s v="Feature"/>
    <s v="Done"/>
    <s v="CEMEXWEB-18"/>
    <s v="Concrete Incubator webcontent"/>
    <s v="00018 - Concrete Incubator webcontent"/>
    <x v="155"/>
    <x v="1"/>
    <s v="Done"/>
    <s v="CEMEXWEB-104"/>
    <s v="QA for Concrete Incubator webcontent"/>
    <s v="00104 - QA for Concrete Incubator webcontent"/>
    <s v="QA | 00104 - QA for Concrete Incubator webcontent"/>
    <n v="362239"/>
    <n v="362242"/>
    <n v="365673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104 - QA for Concrete Incubator webcontent"/>
    <n v="0"/>
    <n v="0"/>
  </r>
  <r>
    <x v="2"/>
    <s v="Demand"/>
    <s v="Done"/>
    <s v="CEMEXWEB-16"/>
    <s v="Stories"/>
    <x v="15"/>
    <s v="Feature"/>
    <s v="Done"/>
    <s v="CEMEXWEB-18"/>
    <s v="Concrete Incubator webcontent"/>
    <s v="00018 - Concrete Incubator webcontent"/>
    <x v="155"/>
    <x v="2"/>
    <s v="Done"/>
    <s v="CEMEXWEB-103"/>
    <s v="Review of Concrete Incubator webcontent"/>
    <s v="00103 - Review of Concrete Incubator webcontent"/>
    <s v="Feature Review | 00103 - Review of Concrete Incubator webcontent"/>
    <n v="362239"/>
    <n v="362242"/>
    <n v="365594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103 - Review of Concrete Incubator webcontent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1"/>
    <s v="Done"/>
    <s v="CEMEXWEB-102"/>
    <s v="QA for Show full story on Media Center"/>
    <s v="00102 - QA for Show full story on Media Center"/>
    <s v="QA | 00102 - QA for Show full story on Media Center"/>
    <n v="362239"/>
    <n v="363800"/>
    <n v="365592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QA | 00102 - QA for Show full story on Media Center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2"/>
    <s v="Done"/>
    <s v="CEMEXWEB-101"/>
    <s v="Review of Show full story on Media Center"/>
    <s v="00101 - Review of Show full story on Media Center"/>
    <s v="Feature Review | 00101 - Review of Show full story on Media Center"/>
    <n v="362239"/>
    <n v="363800"/>
    <n v="365591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s v="0.Done"/>
    <x v="2"/>
    <s v="0.Done &gt; Feature Review | 00101 - Review of Show full story on Media Center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6"/>
    <s v="Done"/>
    <s v="CEMEXWEB-100"/>
    <s v="Layout breaks on mobile mode"/>
    <s v="S | 00100 - Layout breaks on mobile mode"/>
    <s v="Alpha Bug | S | 00100 - Layout breaks on mobile mode"/>
    <n v="362240"/>
    <n v="362248"/>
    <n v="365589"/>
    <s v="Plan"/>
    <x v="1"/>
    <n v="1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0"/>
    <n v="0"/>
    <n v="0.2"/>
    <n v="3.0303030303030304E-2"/>
    <n v="1"/>
    <n v="2.1276595744680851"/>
    <x v="3"/>
    <s v="0.Done"/>
    <x v="2"/>
    <s v="0.Done &gt; Alpha Bug | S | 00100 - Layout breaks on mobile mode"/>
    <n v="0"/>
    <n v="0"/>
  </r>
  <r>
    <x v="2"/>
    <s v="Demand"/>
    <s v="Done"/>
    <s v="CEMEXWEB-16"/>
    <s v="Stories"/>
    <x v="15"/>
    <s v="Feature"/>
    <s v="Done"/>
    <s v="CEMEXWEB-20"/>
    <s v="Asset publisher layout"/>
    <s v="00020 - Asset publisher layout"/>
    <x v="157"/>
    <x v="1"/>
    <s v="Done"/>
    <s v="CEMEXWEB-99"/>
    <s v="QA for Asset publisher layout"/>
    <s v="00099 - QA for Asset publisher layout"/>
    <s v="QA | 00099 - QA for Asset publisher layout"/>
    <n v="362239"/>
    <n v="362246"/>
    <n v="365378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099 - QA for Asset publisher layout"/>
    <n v="0"/>
    <n v="0"/>
  </r>
  <r>
    <x v="2"/>
    <s v="Demand"/>
    <s v="Done"/>
    <s v="CEMEXWEB-16"/>
    <s v="Stories"/>
    <x v="15"/>
    <s v="Feature"/>
    <s v="Done"/>
    <s v="CEMEXWEB-20"/>
    <s v="Asset publisher layout"/>
    <s v="00020 - Asset publisher layout"/>
    <x v="157"/>
    <x v="2"/>
    <s v="Done"/>
    <s v="CEMEXWEB-98"/>
    <s v="Review of Asset publisher layout"/>
    <s v="00098 - Review of Asset publisher layout"/>
    <s v="Feature Review | 00098 - Review of Asset publisher layout"/>
    <n v="362239"/>
    <n v="362246"/>
    <n v="365377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098 - Review of Asset publisher layout"/>
    <n v="0"/>
    <n v="0"/>
  </r>
  <r>
    <x v="2"/>
    <s v="Demand"/>
    <s v="Done"/>
    <s v="CEMEXWEB-16"/>
    <s v="Stories"/>
    <x v="15"/>
    <s v="Feature"/>
    <s v="Done"/>
    <s v="CEMEXWEB-19"/>
    <s v="Asset publisher - Simple version"/>
    <s v="00019 - Asset publisher - Simple version"/>
    <x v="158"/>
    <x v="1"/>
    <s v="Done"/>
    <s v="CEMEXWEB-97"/>
    <s v="QA for Asset publisher - Simple version"/>
    <s v="00097 - QA for Asset publisher - Simple version"/>
    <s v="QA | 00097 - QA for Asset publisher - Simple version"/>
    <n v="362239"/>
    <n v="362244"/>
    <n v="365376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QA | 00097 - QA for Asset publisher - Simple version"/>
    <n v="0"/>
    <n v="0"/>
  </r>
  <r>
    <x v="2"/>
    <s v="Demand"/>
    <s v="Done"/>
    <s v="CEMEXWEB-16"/>
    <s v="Stories"/>
    <x v="15"/>
    <s v="Feature"/>
    <s v="Done"/>
    <s v="CEMEXWEB-19"/>
    <s v="Asset publisher - Simple version"/>
    <s v="00019 - Asset publisher - Simple version"/>
    <x v="158"/>
    <x v="2"/>
    <s v="Done"/>
    <s v="CEMEXWEB-96"/>
    <s v="Review of Asset publisher - Simple version"/>
    <s v="00096 - Review of Asset publisher - Simple version"/>
    <s v="Feature Review | 00096 - Review of Asset publisher - Simple version"/>
    <n v="362239"/>
    <n v="362244"/>
    <n v="365375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s v="0.Done"/>
    <x v="2"/>
    <s v="0.Done &gt; Feature Review | 00096 - Review of Asset publisher - Simple version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1"/>
    <s v="Done"/>
    <s v="CEMEXWEB-94"/>
    <s v="QA for Country Selection content"/>
    <s v="00094 - QA for Country Selection content"/>
    <s v="QA | 00094 - QA for Country Selection content"/>
    <n v="362226"/>
    <n v="362232"/>
    <n v="365367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s v="0.Done"/>
    <x v="2"/>
    <s v="0.Done &gt; QA | 00094 - QA for Country Selection content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2"/>
    <s v="Done"/>
    <s v="CEMEXWEB-93"/>
    <s v="Review of Country Selection content"/>
    <s v="00093 - Review of Country Selection content"/>
    <s v="Feature Review | 00093 - Review of Country Selection content"/>
    <n v="362226"/>
    <n v="362232"/>
    <n v="365366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s v="0.Done"/>
    <x v="2"/>
    <s v="0.Done &gt; Feature Review | 00093 - Review of Country Selection content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0"/>
    <s v="Done"/>
    <s v="CEMEXWEB-92"/>
    <s v="Alpha for Country Selection content"/>
    <s v="S | 00092 - Alpha for Country Selection content"/>
    <s v="Alpha Test | S | 00092 - Alpha for Country Selection content"/>
    <n v="362226"/>
    <n v="362232"/>
    <n v="365365"/>
    <s v="Plan"/>
    <x v="10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"/>
    <n v="2.6315789473684209E-2"/>
    <n v="1"/>
    <n v="2.1276595744680851"/>
    <x v="3"/>
    <s v="0.Done"/>
    <x v="2"/>
    <s v="0.Done &gt; Alpha Test | S | 00092 - Alpha for Country Selection content"/>
    <n v="0"/>
    <n v="0"/>
  </r>
  <r>
    <x v="2"/>
    <s v="Demand"/>
    <s v="Done"/>
    <s v="CEMEXWEB-8"/>
    <s v="Homepage"/>
    <x v="20"/>
    <s v="Feature"/>
    <s v="Done"/>
    <s v="CEMEXWEB-15"/>
    <s v="Place remaining Webcontents on Homepage"/>
    <s v="00015 - Place remaining Webcontents on Homepage"/>
    <x v="160"/>
    <x v="1"/>
    <s v="Done"/>
    <s v="CEMEXWEB-91"/>
    <s v="QA for Place remaining Webcontents on Homepage"/>
    <s v="00091 - QA for Place remaining Webcontents on Homepage"/>
    <s v="QA | 00091 - QA for Place remaining Webcontents on Homepage"/>
    <n v="362226"/>
    <n v="362238"/>
    <n v="365363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QA | 00091 - QA for Place remaining Webcontents on Homepage"/>
    <n v="0"/>
    <n v="0"/>
  </r>
  <r>
    <x v="2"/>
    <s v="Demand"/>
    <s v="Done"/>
    <s v="CEMEXWEB-8"/>
    <s v="Homepage"/>
    <x v="20"/>
    <s v="Feature"/>
    <s v="Done"/>
    <s v="CEMEXWEB-15"/>
    <s v="Place remaining Webcontents on Homepage"/>
    <s v="00015 - Place remaining Webcontents on Homepage"/>
    <x v="160"/>
    <x v="2"/>
    <s v="Done"/>
    <s v="CEMEXWEB-90"/>
    <s v="Review of Place remaining Webcontents on Homepage"/>
    <s v="00090 - Review of Place remaining Webcontents on Homepage"/>
    <s v="Feature Review | 00090 - Review of Place remaining Webcontents on Homepage"/>
    <n v="362226"/>
    <n v="362238"/>
    <n v="365362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Feature Review | 00090 - Review of Place remaining Webcontents on Homepage"/>
    <n v="0"/>
    <n v="0"/>
  </r>
  <r>
    <x v="2"/>
    <s v="Demand"/>
    <s v="Done"/>
    <s v="CEMEXWEB-8"/>
    <s v="Homepage"/>
    <x v="20"/>
    <s v="Feature"/>
    <s v="Done"/>
    <s v="CEMEXWEB-11"/>
    <s v="Carousel with three images and timer"/>
    <s v="00011 - Carousel with three images and timer"/>
    <x v="161"/>
    <x v="1"/>
    <s v="Done"/>
    <s v="CEMEXWEB-89"/>
    <s v="QA for Carousel with three images and timer"/>
    <s v="00089 - QA for Carousel with three images and timer"/>
    <s v="QA | 00089 - QA for Carousel with three images and timer"/>
    <n v="362226"/>
    <n v="362230"/>
    <n v="365361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QA | 00089 - QA for Carousel with three images and timer"/>
    <n v="0"/>
    <n v="0"/>
  </r>
  <r>
    <x v="2"/>
    <s v="Demand"/>
    <s v="Done"/>
    <s v="CEMEXWEB-8"/>
    <s v="Homepage"/>
    <x v="20"/>
    <s v="Feature"/>
    <s v="Done"/>
    <s v="CEMEXWEB-11"/>
    <s v="Carousel with three images and timer"/>
    <s v="00011 - Carousel with three images and timer"/>
    <x v="161"/>
    <x v="2"/>
    <s v="Done"/>
    <s v="CEMEXWEB-88"/>
    <s v="Review of Carousel with three images and timer"/>
    <s v="00088 - Review of Carousel with three images and timer"/>
    <s v="Feature Review | 00088 - Review of Carousel with three images and timer"/>
    <n v="362226"/>
    <n v="362230"/>
    <n v="365360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s v="0.Done"/>
    <x v="2"/>
    <s v="0.Done &gt; Feature Review | 00088 - Review of Carousel with three images and timer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2"/>
    <s v="Done"/>
    <s v="CEMEXWEB-86"/>
    <s v="Review of Modern tile with &quot;MORE&quot; animation"/>
    <s v="00086 - Review of Modern tile with &quot;MORE&quot; animation"/>
    <s v="Feature Review | 00086 - Review of Modern tile with &quot;MORE&quot; animation"/>
    <n v="362226"/>
    <n v="362228"/>
    <n v="365357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s v="0.Done"/>
    <x v="2"/>
    <s v="0.Done &gt; Feature Review | 00086 - Review of Modern tile with &quot;MORE&quot; animation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1"/>
    <s v="Done"/>
    <s v="CEMEXWEB-85"/>
    <s v="QA for Place webcontent in the grid acording to wireframe"/>
    <s v="00085 - QA for Place webcontent in the grid acording to wireframe"/>
    <s v="QA | 00085 - QA for Place webcontent in the grid acording to wireframe"/>
    <n v="362226"/>
    <n v="362227"/>
    <n v="365353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2.6315789473684209E-2"/>
    <n v="1"/>
    <n v="0"/>
    <x v="3"/>
    <s v="0.Done"/>
    <x v="2"/>
    <s v="0.Done &gt; QA | 00085 - QA for Place webcontent in the grid acording to wireframe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2"/>
    <s v="Done"/>
    <s v="CEMEXWEB-84"/>
    <s v="Review of Place webcontent in the grid acording to wireframe"/>
    <s v="00084 - Review of Place webcontent in the grid acording to wireframe"/>
    <s v="Feature Review | 00084 - Review of Place webcontent in the grid acording to wireframe"/>
    <n v="362226"/>
    <n v="362227"/>
    <n v="365352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2.6315789473684209E-2"/>
    <n v="1"/>
    <n v="0"/>
    <x v="3"/>
    <s v="0.Done"/>
    <x v="2"/>
    <s v="0.Done &gt; Feature Review | 00084 - Review of Place webcontent in the grid acording to wireframe"/>
    <n v="0"/>
    <n v="0"/>
  </r>
  <r>
    <x v="2"/>
    <s v="Demand"/>
    <s v="Done"/>
    <s v="CEMEXWEB-6"/>
    <s v="Theme"/>
    <x v="14"/>
    <s v="Feature"/>
    <s v="Done"/>
    <s v="CEMEXWEB-7"/>
    <s v="Design menus"/>
    <s v="00007 - Design menus"/>
    <x v="163"/>
    <x v="1"/>
    <s v="Done"/>
    <s v="CEMEXWEB-83"/>
    <s v="QA for Design menus"/>
    <s v="00083 - QA for Design menus"/>
    <s v="QA | 00083 - QA for Design menus"/>
    <n v="362223"/>
    <n v="362225"/>
    <n v="365347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QA | 00083 - QA for Design menus"/>
    <n v="0"/>
    <n v="0"/>
  </r>
  <r>
    <x v="2"/>
    <s v="Demand"/>
    <s v="Done"/>
    <s v="CEMEXWEB-6"/>
    <s v="Theme"/>
    <x v="14"/>
    <s v="Feature"/>
    <s v="Done"/>
    <s v="CEMEXWEB-7"/>
    <s v="Design menus"/>
    <s v="00007 - Design menus"/>
    <x v="163"/>
    <x v="2"/>
    <s v="Done"/>
    <s v="CEMEXWEB-82"/>
    <s v="Review of Design menus"/>
    <s v="00082 - Review of Design menus"/>
    <s v="Feature Review | 00082 - Review of Design menus"/>
    <n v="362223"/>
    <n v="362225"/>
    <n v="365346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s v="0.Done"/>
    <x v="2"/>
    <s v="0.Done &gt; Feature Review | 00082 - Review of Design menus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81"/>
    <s v="Scrum master - January - 16 to 31"/>
    <s v="L | 00081 - Scrum master - January - 16 to 31"/>
    <s v="Sub-Task | L | 00081 - Scrum master - January - 16 to 31"/>
    <m/>
    <n v="362994"/>
    <n v="365306"/>
    <s v="Plan"/>
    <x v="7"/>
    <n v="81.7"/>
    <n v="0"/>
    <n v="0"/>
    <n v="0"/>
    <s v="L"/>
    <s v="SUBTASK PLAN"/>
    <n v="17.021276595744681"/>
    <n v="20.425531914893615"/>
    <n v="0"/>
    <n v="0"/>
    <n v="0"/>
    <n v="17.021276595744681"/>
    <n v="17.021276595744681"/>
    <n v="20.425531914893615"/>
    <n v="81.7"/>
    <n v="0"/>
    <n v="0.14285714285714285"/>
    <n v="0"/>
    <n v="1"/>
    <n v="17.021276595744681"/>
    <x v="1"/>
    <s v="0.Cancelled"/>
    <x v="2"/>
    <s v="0.Done &gt; Sub-Task | L | 00081 - Scrum master - January - 16 to 31"/>
    <n v="0"/>
    <n v="0"/>
  </r>
  <r>
    <x v="2"/>
    <s v="Demand"/>
    <s v="Done"/>
    <s v="CEMEXWEB-16"/>
    <s v="Stories"/>
    <x v="15"/>
    <s v="Feature"/>
    <s v="Done"/>
    <s v="CEMEXWEB-71"/>
    <s v="Full story version 2"/>
    <s v="00071 - Full story version 2"/>
    <x v="153"/>
    <x v="0"/>
    <s v="Done"/>
    <s v="CEMEXWEB-80"/>
    <s v="Alpha for Full story version 2"/>
    <s v="S | 00080 - Alpha for Full story version 2"/>
    <s v="Alpha Test | S | 00080 - Alpha for Full story version 2"/>
    <n v="362239"/>
    <n v="364378"/>
    <n v="365305"/>
    <s v="Plan"/>
    <x v="17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5"/>
    <n v="1.7543859649122806E-2"/>
    <n v="1"/>
    <n v="2.1276595744680851"/>
    <x v="3"/>
    <s v="0.Done"/>
    <x v="2"/>
    <s v="0.Done &gt; Alpha Test | S | 00080 - Alpha for Full story version 2"/>
    <n v="0"/>
    <n v="0"/>
  </r>
  <r>
    <x v="2"/>
    <s v="Demand"/>
    <s v="Done"/>
    <s v="CEMEXWEB-8"/>
    <s v="Homepage"/>
    <x v="20"/>
    <s v="Feature"/>
    <s v="Done"/>
    <s v="CEMEXWEB-15"/>
    <s v="Place remaining Webcontents on Homepage"/>
    <s v="00015 - Place remaining Webcontents on Homepage"/>
    <x v="160"/>
    <x v="0"/>
    <s v="Done"/>
    <s v="CEMEXWEB-79"/>
    <s v="Alpha for Place remaining Webcontents on Homepage"/>
    <s v="S | 00079 - Alpha for Place remaining Webcontents on Homepage"/>
    <s v="Alpha Test | S | 00079 - Alpha for Place remaining Webcontents on Homepage"/>
    <n v="362226"/>
    <n v="362238"/>
    <n v="364997"/>
    <s v="Plan"/>
    <x v="17"/>
    <n v="0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5"/>
    <n v="0"/>
    <n v="0.25"/>
    <n v="2.6315789473684209E-2"/>
    <n v="1"/>
    <n v="2.1276595744680851"/>
    <x v="3"/>
    <s v="0.Done"/>
    <x v="2"/>
    <s v="0.Done &gt; Alpha Test | S | 00079 - Alpha for Place remaining Webcontents on Homepage"/>
    <n v="0"/>
    <n v="0"/>
  </r>
  <r>
    <x v="2"/>
    <s v="Demand"/>
    <s v="Done"/>
    <s v="CEMEXWEB-8"/>
    <s v="Homepage"/>
    <x v="20"/>
    <s v="Feature"/>
    <s v="Done"/>
    <s v="CEMEXWEB-11"/>
    <s v="Carousel with three images and timer"/>
    <s v="00011 - Carousel with three images and timer"/>
    <x v="161"/>
    <x v="0"/>
    <s v="Done"/>
    <s v="CEMEXWEB-78"/>
    <s v="Alpha for Carousel with three images and timer"/>
    <s v="S | 00078 - Alpha for Carousel with three images and timer"/>
    <s v="Alpha Test | S | 00078 - Alpha for Carousel with three images and timer"/>
    <n v="362226"/>
    <n v="362230"/>
    <n v="364996"/>
    <s v="Plan"/>
    <x v="17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5"/>
    <n v="2.6315789473684209E-2"/>
    <n v="1"/>
    <n v="2.1276595744680851"/>
    <x v="3"/>
    <s v="0.Done"/>
    <x v="2"/>
    <s v="0.Done &gt; Alpha Test | S | 00078 - Alpha for Carousel with three images and timer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3"/>
    <s v="Done"/>
    <s v="CEMEXWEB-77"/>
    <s v="Full story version 1"/>
    <s v="M | 00077 - Full story version 1"/>
    <s v="Frontend Development | M | 00077 - Full story version 1"/>
    <n v="362239"/>
    <n v="363800"/>
    <n v="364839"/>
    <s v="Plan"/>
    <x v="17"/>
    <n v="1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6"/>
    <n v="0"/>
    <n v="0.2"/>
    <n v="1.7543859649122806E-2"/>
    <n v="1"/>
    <n v="5.3191489361702127"/>
    <x v="3"/>
    <s v="0.Done"/>
    <x v="2"/>
    <s v="0.Done &gt; Frontend Development | M | 00077 - Full story version 1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0"/>
    <s v="Done"/>
    <s v="CEMEXWEB-76"/>
    <s v="Alpha for Show full story on Media Center"/>
    <s v="S | 00076 - Alpha for Show full story on Media Center"/>
    <s v="Alpha Test | S | 00076 - Alpha for Show full story on Media Center"/>
    <n v="362239"/>
    <n v="363800"/>
    <n v="364837"/>
    <s v="Plan"/>
    <x v="17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"/>
    <n v="1.7543859649122806E-2"/>
    <n v="1"/>
    <n v="2.1276595744680851"/>
    <x v="3"/>
    <s v="0.Done"/>
    <x v="2"/>
    <s v="0.Done &gt; Alpha Test | S | 00076 - Alpha for Show full story on Media Center"/>
    <n v="0"/>
    <n v="0"/>
  </r>
  <r>
    <x v="2"/>
    <s v="Demand"/>
    <s v="Done"/>
    <s v="CEMEXWEB-16"/>
    <s v="Stories"/>
    <x v="15"/>
    <s v="Feature"/>
    <s v="Done"/>
    <s v="CEMEXWEB-71"/>
    <s v="Full story version 2"/>
    <s v="00071 - Full story version 2"/>
    <x v="153"/>
    <x v="3"/>
    <s v="Done"/>
    <s v="CEMEXWEB-75"/>
    <s v="Full story version 2"/>
    <s v="M | 00075 - Full story version 2"/>
    <s v="Frontend Development | M | 00075 - Full story version 2"/>
    <n v="362239"/>
    <n v="364378"/>
    <n v="364834"/>
    <s v="Plan"/>
    <x v="17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1.7543859649122806E-2"/>
    <n v="1"/>
    <n v="5.3191489361702127"/>
    <x v="3"/>
    <s v="0.Done"/>
    <x v="2"/>
    <s v="0.Done &gt; Frontend Development | M | 00075 - Full story version 2"/>
    <n v="0"/>
    <n v="0"/>
  </r>
  <r>
    <x v="2"/>
    <s v="Demand"/>
    <s v="Done"/>
    <s v="CEMEXWEB-6"/>
    <s v="Theme"/>
    <x v="14"/>
    <s v="Bug"/>
    <s v="Done"/>
    <s v="CEMEXWEB-69"/>
    <s v="Menu not working when on mobile mode"/>
    <s v="00069 - Menu not working when on mobile mode"/>
    <x v="144"/>
    <x v="3"/>
    <s v="Done"/>
    <s v="CEMEXWEB-70"/>
    <s v="Fix menu when on mobile mode"/>
    <s v="S | 00070 - Fix menu when on mobile mode"/>
    <s v="Frontend Development | S | 00070 - Fix menu when on mobile mode"/>
    <n v="362223"/>
    <n v="364140"/>
    <n v="364142"/>
    <s v="Plan"/>
    <x v="10"/>
    <n v="2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8"/>
    <n v="0"/>
    <n v="0.25"/>
    <n v="8.3333333333333332E-3"/>
    <n v="1"/>
    <n v="4.2553191489361701"/>
    <x v="3"/>
    <s v="0.Done"/>
    <x v="2"/>
    <s v="0.Done &gt; Frontend Development | S | 00070 - Fix menu when on mobile mode"/>
    <n v="4.2553191489361701"/>
    <n v="28"/>
  </r>
  <r>
    <x v="2"/>
    <s v="Demand"/>
    <s v="Done"/>
    <s v="CEMEXWEB-16"/>
    <s v="Stories"/>
    <x v="15"/>
    <s v="Feature"/>
    <s v="Done"/>
    <s v="CEMEXWEB-20"/>
    <s v="Asset publisher layout"/>
    <s v="00020 - Asset publisher layout"/>
    <x v="157"/>
    <x v="0"/>
    <s v="Done"/>
    <s v="CEMEXWEB-68"/>
    <s v="Alpha for Asset publisher layout"/>
    <s v="S | 00068 - Alpha for Asset publisher layout"/>
    <s v="Alpha Test | S | 00068 - Alpha for Asset publisher layout"/>
    <n v="362239"/>
    <n v="362246"/>
    <n v="364042"/>
    <s v="Plan"/>
    <x v="17"/>
    <n v="0.4166666666666666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41666666666666669"/>
    <n v="0"/>
    <n v="0.25"/>
    <n v="1.7543859649122806E-2"/>
    <n v="1"/>
    <n v="2.1276595744680851"/>
    <x v="3"/>
    <s v="0.Done"/>
    <x v="2"/>
    <s v="0.Done &gt; Alpha Test | S | 00068 - Alpha for Asset publisher layout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0"/>
    <s v="Done"/>
    <s v="CEMEXWEB-67"/>
    <s v="Alpha for Modern tile with &quot;MORE&quot; animation"/>
    <s v="S | 00067 - Alpha for Modern tile with &quot;MORE&quot; animation"/>
    <s v="Alpha Test | S | 00067 - Alpha for Modern tile with &quot;MORE&quot; animation"/>
    <n v="362226"/>
    <n v="362228"/>
    <n v="364039"/>
    <s v="Plan"/>
    <x v="17"/>
    <n v="0.4166666666666666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41666666666666669"/>
    <n v="0"/>
    <n v="0.2"/>
    <n v="2.6315789473684209E-2"/>
    <n v="1"/>
    <n v="2.1276595744680851"/>
    <x v="3"/>
    <s v="0.Done"/>
    <x v="2"/>
    <s v="0.Done &gt; Alpha Test | S | 00067 - Alpha for Modern tile with &quot;MORE&quot; animation"/>
    <n v="0"/>
    <n v="0"/>
  </r>
  <r>
    <x v="2"/>
    <s v="Demand"/>
    <s v="Done"/>
    <s v="CEMEXWEB-16"/>
    <s v="Stories"/>
    <x v="15"/>
    <s v="Feature"/>
    <s v="Done"/>
    <s v="CEMEXWEB-63"/>
    <s v="Show full story on Media Center"/>
    <s v="00063 - Show full story on Media Center"/>
    <x v="156"/>
    <x v="3"/>
    <s v="Done"/>
    <s v="CEMEXWEB-64"/>
    <s v="Show full story on media center"/>
    <s v="M | 00064 - Show full story on media center"/>
    <s v="Frontend Development | M | 00064 - Show full story on media center"/>
    <n v="362239"/>
    <n v="363800"/>
    <n v="363802"/>
    <s v="Plan"/>
    <x v="17"/>
    <n v="1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3"/>
    <n v="0"/>
    <n v="0.2"/>
    <n v="1.7543859649122806E-2"/>
    <n v="1"/>
    <n v="5.3191489361702127"/>
    <x v="3"/>
    <s v="0.Done"/>
    <x v="2"/>
    <s v="0.Done &gt; Frontend Development | M | 00064 - Show full story on media center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62"/>
    <s v="Deploy changes in QA environment"/>
    <s v="M | 00062 - Deploy changes in QA environment"/>
    <s v="Sub-Task | M | 00062 - Deploy changes in QA environment"/>
    <m/>
    <n v="362994"/>
    <n v="363798"/>
    <s v="Plan"/>
    <x v="7"/>
    <n v="23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23"/>
    <n v="0"/>
    <n v="0.14285714285714285"/>
    <n v="0"/>
    <n v="1"/>
    <n v="8.5106382978723403"/>
    <x v="1"/>
    <s v="0.Cancelled"/>
    <x v="2"/>
    <s v="0.Done &gt; Sub-Task | M | 00062 - Deploy changes in QA environment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61"/>
    <s v="Scrum master - January - 2 to 13"/>
    <s v="M | 00061 - Scrum master - January - 2 to 13"/>
    <s v="Sub-Task | M | 00061 - Scrum master - January - 2 to 13"/>
    <m/>
    <n v="362994"/>
    <n v="363287"/>
    <s v="Plan"/>
    <x v="7"/>
    <n v="72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72.5"/>
    <n v="0"/>
    <n v="0.14285714285714285"/>
    <n v="0"/>
    <n v="1"/>
    <n v="8.5106382978723403"/>
    <x v="1"/>
    <s v="0.Cancelled"/>
    <x v="2"/>
    <s v="0.Done &gt; Sub-Task | M | 00061 - Scrum master - January - 2 to 13"/>
    <n v="0"/>
    <n v="0"/>
  </r>
  <r>
    <x v="2"/>
    <s v="Demand"/>
    <s v="Done"/>
    <s v="CEMEXWEB-17"/>
    <s v="Investors"/>
    <x v="19"/>
    <s v="Feature"/>
    <s v="Done"/>
    <s v="CEMEXWEB-23"/>
    <s v="Events + Calendar Portlet"/>
    <s v="00023 - Events + Calendar Portlet"/>
    <x v="151"/>
    <x v="0"/>
    <s v="Done"/>
    <s v="CEMEXWEB-60"/>
    <s v="Alpha for Events + Calendar Portlet"/>
    <s v="S | 00060 - Alpha for Events + Calendar Portlet"/>
    <s v="Alpha Test | S | 00060 - Alpha for Events + Calendar Portlet"/>
    <n v="362240"/>
    <n v="362249"/>
    <n v="363096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0303030303030304E-2"/>
    <n v="1"/>
    <n v="2.1276595744680851"/>
    <x v="3"/>
    <s v="0.Done"/>
    <x v="2"/>
    <s v="0.Done &gt; Alpha Test | S | 00060 - Alpha for Events + Calendar Portlet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59"/>
    <s v="Scrum master - December 2016"/>
    <s v="M | 00059 - Scrum master - December 2016"/>
    <s v="Sub-Task | M | 00059 - Scrum master - December 2016"/>
    <m/>
    <n v="362994"/>
    <n v="362996"/>
    <s v="Plan"/>
    <x v="7"/>
    <n v="71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71"/>
    <n v="0"/>
    <n v="0.14285714285714285"/>
    <n v="0"/>
    <n v="1"/>
    <n v="8.5106382978723403"/>
    <x v="1"/>
    <s v="0.Cancelled"/>
    <x v="2"/>
    <s v="0.Done &gt; Sub-Task | M | 00059 - Scrum master - December 2016"/>
    <n v="0"/>
    <n v="0"/>
  </r>
  <r>
    <x v="2"/>
    <m/>
    <m/>
    <m/>
    <m/>
    <x v="1"/>
    <s v="Task"/>
    <s v="Cancelled"/>
    <s v="CEMEXWEB-57"/>
    <s v="Management work"/>
    <s v="00057 - Management work"/>
    <x v="85"/>
    <x v="4"/>
    <s v="Done"/>
    <s v="CEMEXWEB-58"/>
    <s v="Meetings with client"/>
    <s v="M | 00058 - Meetings with client"/>
    <s v="Sub-Task | M | 00058 - Meetings with client"/>
    <m/>
    <n v="362994"/>
    <n v="362995"/>
    <s v="Plan"/>
    <x v="7"/>
    <n v="33.2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3.25"/>
    <n v="0"/>
    <n v="0.14285714285714285"/>
    <n v="0"/>
    <n v="1"/>
    <n v="8.5106382978723403"/>
    <x v="1"/>
    <s v="0.Cancelled"/>
    <x v="2"/>
    <s v="0.Done &gt; Sub-Task | M | 00058 - Meetings with client"/>
    <n v="0"/>
    <n v="0"/>
  </r>
  <r>
    <x v="2"/>
    <s v="Demand"/>
    <s v="Done"/>
    <s v="CEMEXWEB-17"/>
    <s v="Investors"/>
    <x v="19"/>
    <s v="Feature"/>
    <s v="Done"/>
    <s v="CEMEXWEB-24"/>
    <s v="Questions Portlet"/>
    <s v="00024 - Questions Portlet"/>
    <x v="150"/>
    <x v="0"/>
    <s v="Done"/>
    <s v="CEMEXWEB-53"/>
    <s v="Alpha for Questions Portlet"/>
    <s v="S | 00053 - Alpha for Questions Portlet"/>
    <s v="Alpha Test | S | 00053 - Alpha for Questions Portlet"/>
    <n v="362240"/>
    <n v="362250"/>
    <n v="362640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0303030303030304E-2"/>
    <n v="1"/>
    <n v="2.1276595744680851"/>
    <x v="3"/>
    <s v="0.Done"/>
    <x v="2"/>
    <s v="0.Done &gt; Alpha Test | S | 00053 - Alpha for Questions Portlet"/>
    <n v="0"/>
    <n v="0"/>
  </r>
  <r>
    <x v="2"/>
    <s v="Demand"/>
    <s v="Done"/>
    <s v="CEMEXWEB-17"/>
    <s v="Investors"/>
    <x v="19"/>
    <s v="Feature"/>
    <s v="Done"/>
    <s v="CEMEXWEB-24"/>
    <s v="Questions Portlet"/>
    <s v="00024 - Questions Portlet"/>
    <x v="150"/>
    <x v="3"/>
    <s v="Done"/>
    <s v="CEMEXWEB-52"/>
    <s v="Questions Portlet"/>
    <s v="S | 00052 - Questions Portlet"/>
    <s v="Frontend Development | S | 00052 - Questions Portlet"/>
    <n v="362240"/>
    <n v="362250"/>
    <n v="362639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5"/>
    <n v="3.0303030303030304E-2"/>
    <n v="1"/>
    <n v="4.2553191489361701"/>
    <x v="3"/>
    <s v="0.Done"/>
    <x v="2"/>
    <s v="0.Done &gt; Frontend Development | S | 00052 - Questions Portlet"/>
    <n v="0"/>
    <n v="0"/>
  </r>
  <r>
    <x v="2"/>
    <s v="Demand"/>
    <s v="Done"/>
    <s v="CEMEXWEB-17"/>
    <s v="Investors"/>
    <x v="19"/>
    <s v="Feature"/>
    <s v="Done"/>
    <s v="CEMEXWEB-23"/>
    <s v="Events + Calendar Portlet"/>
    <s v="00023 - Events + Calendar Portlet"/>
    <x v="151"/>
    <x v="3"/>
    <s v="Done"/>
    <s v="CEMEXWEB-51"/>
    <s v="Events + Calendar Portlet"/>
    <s v="S | 00051 - Events + Calendar Portlet"/>
    <s v="Frontend Development | S | 00051 - Events + Calendar Portlet"/>
    <n v="362240"/>
    <n v="362249"/>
    <n v="362637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5"/>
    <n v="3.0303030303030304E-2"/>
    <n v="1"/>
    <n v="4.2553191489361701"/>
    <x v="3"/>
    <s v="0.Done"/>
    <x v="2"/>
    <s v="0.Done &gt; Frontend Development | S | 00051 - Events + Calendar Portlet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3"/>
    <s v="Done"/>
    <s v="CEMEXWEB-50"/>
    <s v="Webcontent - Investors to Key Statistics"/>
    <s v="S | 00050 - Webcontent - Investors to Key Statistics"/>
    <s v="Frontend Development | S | 00050 - Webcontent - Investors to Key Statistics"/>
    <n v="362240"/>
    <n v="362248"/>
    <n v="362636"/>
    <s v="Plan"/>
    <x v="1"/>
    <n v="1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5"/>
    <n v="0"/>
    <n v="0.2"/>
    <n v="3.0303030303030304E-2"/>
    <n v="1"/>
    <n v="4.2553191489361701"/>
    <x v="3"/>
    <s v="0.Done"/>
    <x v="2"/>
    <s v="0.Done &gt; Frontend Development | S | 00050 - Webcontent - Investors to Key Statistics"/>
    <n v="0"/>
    <n v="0"/>
  </r>
  <r>
    <x v="2"/>
    <s v="Demand"/>
    <s v="Done"/>
    <s v="CEMEXWEB-16"/>
    <s v="Stories"/>
    <x v="15"/>
    <s v="Feature"/>
    <s v="Done"/>
    <s v="CEMEXWEB-21"/>
    <s v="Asset publisher filter"/>
    <s v="00021 - Asset publisher filter"/>
    <x v="145"/>
    <x v="3"/>
    <s v="Done"/>
    <s v="CEMEXWEB-49"/>
    <s v="Set up the filter for the asset publisher"/>
    <s v="M | 00049 - Set up the filter for the asset publisher"/>
    <s v="Frontend Development | M | 00049 - Set up the filter for the asset publisher"/>
    <n v="362239"/>
    <n v="362247"/>
    <n v="362634"/>
    <s v="Plan"/>
    <x v="10"/>
    <n v="9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9"/>
    <n v="0"/>
    <n v="0.25"/>
    <n v="1.7543859649122806E-2"/>
    <n v="1"/>
    <n v="5.3191489361702127"/>
    <x v="3"/>
    <s v="0.Done"/>
    <x v="2"/>
    <s v="0.Done &gt; Frontend Development | M | 00049 - Set up the filter for the asset publisher"/>
    <n v="0"/>
    <n v="0"/>
  </r>
  <r>
    <x v="2"/>
    <s v="Demand"/>
    <s v="Done"/>
    <s v="CEMEXWEB-16"/>
    <s v="Stories"/>
    <x v="15"/>
    <s v="Feature"/>
    <s v="Done"/>
    <s v="CEMEXWEB-20"/>
    <s v="Asset publisher layout"/>
    <s v="00020 - Asset publisher layout"/>
    <x v="157"/>
    <x v="3"/>
    <s v="Done"/>
    <s v="CEMEXWEB-48"/>
    <s v="Configure Layout for the Asset Publisher"/>
    <s v="M | 00048 - Configure Layout for the Asset Publisher"/>
    <s v="Frontend Development | M | 00048 - Configure Layout for the Asset Publisher"/>
    <n v="362239"/>
    <n v="362246"/>
    <n v="362632"/>
    <s v="Plan"/>
    <x v="17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0.25"/>
    <n v="1.7543859649122806E-2"/>
    <n v="1"/>
    <n v="5.3191489361702127"/>
    <x v="3"/>
    <s v="0.Done"/>
    <x v="2"/>
    <s v="0.Done &gt; Frontend Development | M | 00048 - Configure Layout for the Asset Publisher"/>
    <n v="0"/>
    <n v="0"/>
  </r>
  <r>
    <x v="2"/>
    <s v="Demand"/>
    <s v="Done"/>
    <s v="CEMEXWEB-16"/>
    <s v="Stories"/>
    <x v="15"/>
    <s v="Feature"/>
    <s v="Done"/>
    <s v="CEMEXWEB-19"/>
    <s v="Asset publisher - Simple version"/>
    <s v="00019 - Asset publisher - Simple version"/>
    <x v="158"/>
    <x v="3"/>
    <s v="Done"/>
    <s v="CEMEXWEB-47"/>
    <s v="Create Asset Publisher"/>
    <s v="S | 00047 - Create Asset Publisher"/>
    <s v="Frontend Development | S | 00047 - Create Asset Publisher"/>
    <n v="362239"/>
    <n v="362244"/>
    <n v="362631"/>
    <s v="Plan"/>
    <x v="1"/>
    <n v="1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2"/>
    <n v="0"/>
    <n v="0.25"/>
    <n v="1.7543859649122806E-2"/>
    <n v="1"/>
    <n v="4.2553191489361701"/>
    <x v="3"/>
    <s v="0.Done"/>
    <x v="2"/>
    <s v="0.Done &gt; Frontend Development | S | 00047 - Create Asset Publisher"/>
    <n v="0"/>
    <n v="0"/>
  </r>
  <r>
    <x v="2"/>
    <s v="Demand"/>
    <s v="Done"/>
    <s v="CEMEXWEB-16"/>
    <s v="Stories"/>
    <x v="15"/>
    <s v="Feature"/>
    <s v="Done"/>
    <s v="CEMEXWEB-18"/>
    <s v="Concrete Incubator webcontent"/>
    <s v="00018 - Concrete Incubator webcontent"/>
    <x v="155"/>
    <x v="3"/>
    <s v="Done"/>
    <s v="CEMEXWEB-46"/>
    <s v="Concrete Incubator webcontent"/>
    <s v="S | 00046 - Concrete Incubator webcontent"/>
    <s v="Frontend Development | S | 00046 - Concrete Incubator webcontent"/>
    <n v="362239"/>
    <n v="362242"/>
    <n v="362630"/>
    <s v="Plan"/>
    <x v="1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25"/>
    <n v="1.7543859649122806E-2"/>
    <n v="1"/>
    <n v="4.2553191489361701"/>
    <x v="3"/>
    <s v="0.Done"/>
    <x v="2"/>
    <s v="0.Done &gt; Frontend Development | S | 00046 - Concrete Incubator webcontent"/>
    <n v="0"/>
    <n v="0"/>
  </r>
  <r>
    <x v="2"/>
    <s v="Demand"/>
    <s v="Done"/>
    <s v="CEMEXWEB-8"/>
    <s v="Homepage"/>
    <x v="20"/>
    <s v="Feature"/>
    <s v="Done"/>
    <s v="CEMEXWEB-15"/>
    <s v="Place remaining Webcontents on Homepage"/>
    <s v="00015 - Place remaining Webcontents on Homepage"/>
    <x v="160"/>
    <x v="3"/>
    <s v="Done"/>
    <s v="CEMEXWEB-45"/>
    <s v="Ajust the layout of contents"/>
    <s v="M | 00045 - Ajust the layout of contents"/>
    <s v="Frontend Development | M | 00045 - Ajust the layout of contents"/>
    <n v="362226"/>
    <n v="362238"/>
    <n v="362629"/>
    <s v="Plan"/>
    <x v="17"/>
    <n v="1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2"/>
    <n v="0"/>
    <n v="0.25"/>
    <n v="2.6315789473684209E-2"/>
    <n v="1"/>
    <n v="5.3191489361702127"/>
    <x v="3"/>
    <s v="0.Done"/>
    <x v="2"/>
    <s v="0.Done &gt; Frontend Development | M | 00045 - Ajust the layout of contents"/>
    <n v="0"/>
    <n v="0"/>
  </r>
  <r>
    <x v="2"/>
    <s v="Demand"/>
    <s v="Done"/>
    <s v="CEMEXWEB-6"/>
    <s v="Theme"/>
    <x v="14"/>
    <s v="Feature"/>
    <s v="Done"/>
    <s v="CEMEXWEB-13"/>
    <s v="Footer"/>
    <s v="00013 - Footer"/>
    <x v="81"/>
    <x v="3"/>
    <s v="Done"/>
    <s v="CEMEXWEB-44"/>
    <s v="Create a configurable footer"/>
    <s v="S | 00044 - Create a configurable footer"/>
    <s v="Frontend Development | S | 00044 - Create a configurable footer"/>
    <n v="362223"/>
    <n v="362234"/>
    <n v="362625"/>
    <s v="Plan"/>
    <x v="6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s v="0.Done"/>
    <x v="2"/>
    <s v="0.Done &gt; Frontend Development | S | 00044 - Create a configurable footer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3"/>
    <s v="Done"/>
    <s v="CEMEXWEB-43"/>
    <s v="Set up change country component"/>
    <s v="S | 00043 - Set up change country component"/>
    <s v="Frontend Development | S | 00043 - Set up change country component"/>
    <n v="362226"/>
    <n v="362232"/>
    <n v="362624"/>
    <s v="Plan"/>
    <x v="10"/>
    <n v="1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6"/>
    <n v="0"/>
    <n v="0.2"/>
    <n v="2.6315789473684209E-2"/>
    <n v="1"/>
    <n v="4.2553191489361701"/>
    <x v="3"/>
    <s v="0.Done"/>
    <x v="2"/>
    <s v="0.Done &gt; Frontend Development | S | 00043 - Set up change country component"/>
    <n v="0"/>
    <n v="0"/>
  </r>
  <r>
    <x v="2"/>
    <s v="Demand"/>
    <s v="Done"/>
    <s v="CEMEXWEB-8"/>
    <s v="Homepage"/>
    <x v="20"/>
    <s v="Feature"/>
    <s v="Done"/>
    <s v="CEMEXWEB-12"/>
    <s v="Country Selection content"/>
    <s v="00012 - Country Selection content"/>
    <x v="159"/>
    <x v="3"/>
    <s v="Done"/>
    <s v="CEMEXWEB-42"/>
    <s v="Create effect when click on &quot;Change country&quot; link"/>
    <s v="S | 00042 - Create effect when click on &quot;Change country&quot; link"/>
    <s v="Frontend Development | S | 00042 - Create effect when click on &quot;Change country&quot; link"/>
    <n v="362226"/>
    <n v="362232"/>
    <n v="362623"/>
    <s v="Plan"/>
    <x v="10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2"/>
    <n v="2.6315789473684209E-2"/>
    <n v="1"/>
    <n v="4.2553191489361701"/>
    <x v="3"/>
    <s v="0.Done"/>
    <x v="2"/>
    <s v="0.Done &gt; Frontend Development | S | 00042 - Create effect when click on &quot;Change country&quot; link"/>
    <n v="0"/>
    <n v="0"/>
  </r>
  <r>
    <x v="2"/>
    <s v="Demand"/>
    <s v="Done"/>
    <s v="CEMEXWEB-8"/>
    <s v="Homepage"/>
    <x v="20"/>
    <s v="Feature"/>
    <s v="Done"/>
    <s v="CEMEXWEB-11"/>
    <s v="Carousel with three images and timer"/>
    <s v="00011 - Carousel with three images and timer"/>
    <x v="161"/>
    <x v="3"/>
    <s v="Done"/>
    <s v="CEMEXWEB-41"/>
    <s v="Carousel with three images and timer"/>
    <s v="M | 00041 - Carousel with three images and timer"/>
    <s v="Frontend Development | M | 00041 - Carousel with three images and timer"/>
    <n v="362226"/>
    <n v="362230"/>
    <n v="362621"/>
    <s v="Plan"/>
    <x v="17"/>
    <n v="8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.5"/>
    <n v="0"/>
    <n v="0.25"/>
    <n v="2.6315789473684209E-2"/>
    <n v="1"/>
    <n v="5.3191489361702127"/>
    <x v="3"/>
    <s v="0.Done"/>
    <x v="2"/>
    <s v="0.Done &gt; Frontend Development | M | 00041 - Carousel with three images and timer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3"/>
    <s v="Done"/>
    <s v="CEMEXWEB-40"/>
    <s v="Adjust the layout of webcontent"/>
    <s v="S | 00040 - Adjust the layout of webcontent"/>
    <s v="Frontend Development | S | 00040 - Adjust the layout of webcontent"/>
    <n v="362226"/>
    <n v="362228"/>
    <n v="362620"/>
    <s v="Plan"/>
    <x v="17"/>
    <n v="2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1.5"/>
    <n v="0"/>
    <n v="0.2"/>
    <n v="2.6315789473684209E-2"/>
    <n v="1"/>
    <n v="4.2553191489361701"/>
    <x v="3"/>
    <s v="0.Done"/>
    <x v="2"/>
    <s v="0.Done &gt; Frontend Development | S | 00040 - Adjust the layout of webcontent"/>
    <n v="0"/>
    <n v="0"/>
  </r>
  <r>
    <x v="2"/>
    <s v="Demand"/>
    <s v="Done"/>
    <s v="CEMEXWEB-8"/>
    <s v="Homepage"/>
    <x v="20"/>
    <s v="Feature"/>
    <s v="Done"/>
    <s v="CEMEXWEB-10"/>
    <s v="Modern tile with &quot;MORE&quot; animation"/>
    <s v="00010 - Modern tile with &quot;MORE&quot; animation"/>
    <x v="154"/>
    <x v="3"/>
    <s v="Done"/>
    <s v="CEMEXWEB-39"/>
    <s v="Recreate the more effect"/>
    <s v="S | 00039 - Recreate the more effect"/>
    <s v="Frontend Development | S | 00039 - Recreate the more effect"/>
    <n v="362226"/>
    <n v="362228"/>
    <n v="362619"/>
    <s v="Plan"/>
    <x v="17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"/>
    <n v="2.6315789473684209E-2"/>
    <n v="1"/>
    <n v="4.2553191489361701"/>
    <x v="3"/>
    <s v="0.Done"/>
    <x v="2"/>
    <s v="0.Done &gt; Frontend Development | S | 00039 - Recreate the more effect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3"/>
    <s v="Done"/>
    <s v="CEMEXWEB-38"/>
    <s v="Create layout on new grid system"/>
    <s v="S | 00038 - Create layout on new grid system"/>
    <s v="Frontend Development | S | 00038 - Create layout on new grid system"/>
    <n v="362226"/>
    <n v="362227"/>
    <n v="362618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16666666666666666"/>
    <n v="2.6315789473684209E-2"/>
    <n v="1"/>
    <n v="4.2553191489361701"/>
    <x v="3"/>
    <s v="0.Done"/>
    <x v="2"/>
    <s v="0.Done &gt; Frontend Development | S | 00038 - Create layout on new grid system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3"/>
    <s v="Done"/>
    <s v="CEMEXWEB-37"/>
    <s v="Rewrite grid system"/>
    <s v="M | 00037 - Rewrite grid system"/>
    <s v="Frontend Development | M | 00037 - Rewrite grid system"/>
    <n v="362226"/>
    <n v="362227"/>
    <n v="362617"/>
    <s v="Plan"/>
    <x v="1"/>
    <n v="2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8"/>
    <n v="0"/>
    <n v="0.16666666666666666"/>
    <n v="2.6315789473684209E-2"/>
    <n v="1"/>
    <n v="5.3191489361702127"/>
    <x v="3"/>
    <s v="0.Done"/>
    <x v="2"/>
    <s v="0.Done &gt; Frontend Development | M | 00037 - Rewrite grid system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7"/>
    <s v="Done"/>
    <s v="CEMEXWEB-36"/>
    <s v="Analysis of viability of wireframe code"/>
    <s v="M | 00036 - Analysis of viability of wireframe code"/>
    <s v="Tech Planning | M | 00036 - Analysis of viability of wireframe code"/>
    <n v="362226"/>
    <n v="362227"/>
    <n v="362616"/>
    <s v="Plan"/>
    <x v="1"/>
    <n v="24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4"/>
    <n v="0"/>
    <n v="0.16666666666666666"/>
    <n v="2.6315789473684209E-2"/>
    <n v="1"/>
    <n v="4.2553191489361701"/>
    <x v="3"/>
    <s v="0.Done"/>
    <x v="2"/>
    <s v="0.Done &gt; Tech Planning | M | 00036 - Analysis of viability of wireframe code"/>
    <n v="0"/>
    <n v="0"/>
  </r>
  <r>
    <x v="2"/>
    <s v="Demand"/>
    <s v="Done"/>
    <s v="CEMEXWEB-8"/>
    <s v="Homepage"/>
    <x v="20"/>
    <s v="Feature"/>
    <s v="Done"/>
    <s v="CEMEXWEB-9"/>
    <s v="Place webcontent in the grid acording to wireframe"/>
    <s v="00009 - Place webcontent in the grid acording to wireframe"/>
    <x v="162"/>
    <x v="0"/>
    <s v="Done"/>
    <s v="CEMEXWEB-35"/>
    <s v="Alpha for Place webcontent in the grid acording to wireframe"/>
    <s v="S | 00035 - Alpha for Place webcontent in the grid acording to wireframe"/>
    <s v="Alpha Test | S | 00035 - Alpha for Place webcontent in the grid acording to wireframe"/>
    <n v="362226"/>
    <n v="362227"/>
    <n v="362615"/>
    <s v="Plan"/>
    <x v="1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16666666666666666"/>
    <n v="2.6315789473684209E-2"/>
    <n v="1"/>
    <n v="2.1276595744680851"/>
    <x v="3"/>
    <s v="0.Done"/>
    <x v="2"/>
    <s v="0.Done &gt; Alpha Test | S | 00035 - Alpha for Place webcontent in the grid acording to wireframe"/>
    <n v="0"/>
    <n v="0"/>
  </r>
  <r>
    <x v="2"/>
    <s v="Demand"/>
    <s v="Done"/>
    <s v="CEMEXWEB-6"/>
    <s v="Theme"/>
    <x v="14"/>
    <s v="Feature"/>
    <s v="Done"/>
    <s v="CEMEXWEB-7"/>
    <s v="Design menus"/>
    <s v="00007 - Design menus"/>
    <x v="163"/>
    <x v="3"/>
    <s v="Done"/>
    <s v="CEMEXWEB-34"/>
    <s v="Menu design"/>
    <s v="M | 00034 - Menu design"/>
    <s v="Frontend Development | M | 00034 - Menu design"/>
    <n v="362223"/>
    <n v="362225"/>
    <n v="362440"/>
    <s v="Plan"/>
    <x v="1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8.3333333333333332E-3"/>
    <n v="1"/>
    <n v="5.3191489361702127"/>
    <x v="3"/>
    <s v="0.Done"/>
    <x v="2"/>
    <s v="0.Done &gt; Frontend Development | M | 00034 - Menu design"/>
    <n v="0"/>
    <n v="0"/>
  </r>
  <r>
    <x v="2"/>
    <s v="Demand"/>
    <s v="Done"/>
    <s v="CEMEXWEB-17"/>
    <s v="Investors"/>
    <x v="19"/>
    <s v="Feature"/>
    <s v="Done"/>
    <s v="CEMEXWEB-22"/>
    <s v="Investors - Overview"/>
    <s v="00022 - Investors - Overview"/>
    <x v="152"/>
    <x v="0"/>
    <s v="Done"/>
    <s v="CEMEXWEB-28"/>
    <s v="Alpha for Webcontent - Investors to Key Statistics"/>
    <s v="S | 00028 - Alpha for Webcontent - Investors to Key Statistics"/>
    <s v="Alpha Test | S | 00028 - Alpha for Webcontent - Investors to Key Statistics"/>
    <n v="362240"/>
    <n v="362248"/>
    <n v="362334"/>
    <s v="Plan"/>
    <x v="1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"/>
    <n v="3.0303030303030304E-2"/>
    <n v="1"/>
    <n v="2.1276595744680851"/>
    <x v="3"/>
    <s v="0.Done"/>
    <x v="2"/>
    <s v="0.Done &gt; Alpha Test | S | 00028 - Alpha for Webcontent - Investors to Key Statistics"/>
    <n v="0"/>
    <n v="0"/>
  </r>
  <r>
    <x v="2"/>
    <s v="Demand"/>
    <s v="Done"/>
    <s v="CEMEXWEB-16"/>
    <s v="Stories"/>
    <x v="15"/>
    <s v="Feature"/>
    <s v="Done"/>
    <s v="CEMEXWEB-19"/>
    <s v="Asset publisher - Simple version"/>
    <s v="00019 - Asset publisher - Simple version"/>
    <x v="158"/>
    <x v="0"/>
    <s v="Done"/>
    <s v="CEMEXWEB-27"/>
    <s v="Alpha for Asset publisher - Simple version"/>
    <s v="S | 00027 - Alpha for Asset publisher - Simple version"/>
    <s v="Alpha Test | S | 00027 - Alpha for Asset publisher - Simple version"/>
    <n v="362239"/>
    <n v="362244"/>
    <n v="362333"/>
    <s v="Plan"/>
    <x v="1"/>
    <n v="0.58333333333333337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58333333333333337"/>
    <n v="0"/>
    <n v="0.25"/>
    <n v="1.7543859649122806E-2"/>
    <n v="1"/>
    <n v="2.1276595744680851"/>
    <x v="3"/>
    <s v="0.Done"/>
    <x v="2"/>
    <s v="0.Done &gt; Alpha Test | S | 00027 - Alpha for Asset publisher - Simple version"/>
    <n v="0"/>
    <n v="0"/>
  </r>
  <r>
    <x v="2"/>
    <s v="Demand"/>
    <s v="Done"/>
    <s v="CEMEXWEB-16"/>
    <s v="Stories"/>
    <x v="15"/>
    <s v="Feature"/>
    <s v="Done"/>
    <s v="CEMEXWEB-18"/>
    <s v="Concrete Incubator webcontent"/>
    <s v="00018 - Concrete Incubator webcontent"/>
    <x v="155"/>
    <x v="0"/>
    <s v="Done"/>
    <s v="CEMEXWEB-26"/>
    <s v="Alpha for Concrete Incubator webcontent"/>
    <s v="S | 00026 - Alpha for Concrete Incubator webcontent"/>
    <s v="Alpha Test | S | 00026 - Alpha for Concrete Incubator webcontent"/>
    <n v="362239"/>
    <n v="362242"/>
    <n v="362332"/>
    <s v="Plan"/>
    <x v="1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5"/>
    <n v="1.7543859649122806E-2"/>
    <n v="1"/>
    <n v="2.1276595744680851"/>
    <x v="3"/>
    <s v="0.Done"/>
    <x v="2"/>
    <s v="0.Done &gt; Alpha Test | S | 00026 - Alpha for Concrete Incubator webcontent"/>
    <n v="0"/>
    <n v="0"/>
  </r>
  <r>
    <x v="2"/>
    <s v="Demand"/>
    <s v="Done"/>
    <s v="CEMEXWEB-6"/>
    <s v="Theme"/>
    <x v="14"/>
    <s v="Feature"/>
    <s v="Done"/>
    <s v="CEMEXWEB-7"/>
    <s v="Design menus"/>
    <s v="00007 - Design menus"/>
    <x v="163"/>
    <x v="0"/>
    <s v="Done"/>
    <s v="CEMEXWEB-25"/>
    <s v="Alpha for Design menus"/>
    <s v="S | 00025 - Alpha for Design menus"/>
    <s v="Alpha Test | S | 00025 - Alpha for Design menus"/>
    <n v="362223"/>
    <n v="362225"/>
    <n v="362331"/>
    <s v="Plan"/>
    <x v="1"/>
    <n v="0.16666666666666666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16666666666666666"/>
    <n v="0"/>
    <n v="0.25"/>
    <n v="8.3333333333333332E-3"/>
    <n v="1"/>
    <n v="2.1276595744680851"/>
    <x v="3"/>
    <s v="0.Done"/>
    <x v="2"/>
    <s v="0.Done &gt; Alpha Test | S | 00025 - Alpha for Design menus"/>
    <n v="0"/>
    <n v="0"/>
  </r>
  <r>
    <x v="2"/>
    <m/>
    <m/>
    <m/>
    <m/>
    <x v="1"/>
    <s v="Task"/>
    <s v="Done"/>
    <s v="CEMEXWEB-3"/>
    <s v="Setup LCS activation"/>
    <s v="00003 - Setup LCS activation"/>
    <x v="53"/>
    <x v="4"/>
    <s v="Done"/>
    <s v="CEMEXWEB-5"/>
    <s v="Activate Production"/>
    <s v="XS | 00005 - Activate Production"/>
    <s v="Sub-Task | XS | 00005 - Activate Production"/>
    <m/>
    <n v="361679"/>
    <n v="361681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Sub-Task | XS | 00005 - Activate Production"/>
    <n v="0"/>
    <n v="0"/>
  </r>
  <r>
    <x v="2"/>
    <m/>
    <m/>
    <m/>
    <m/>
    <x v="1"/>
    <s v="Task"/>
    <s v="Done"/>
    <s v="CEMEXWEB-3"/>
    <s v="Setup LCS activation"/>
    <s v="00003 - Setup LCS activation"/>
    <x v="53"/>
    <x v="4"/>
    <s v="Done"/>
    <s v="CEMEXWEB-4"/>
    <s v="Activate QA"/>
    <s v="XS | 00004 - Activate QA"/>
    <s v="Sub-Task | XS | 00004 - Activate QA"/>
    <m/>
    <n v="361679"/>
    <n v="361680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Sub-Task | XS | 00004 - Activate QA"/>
    <n v="0"/>
    <n v="0"/>
  </r>
  <r>
    <x v="3"/>
    <m/>
    <m/>
    <m/>
    <m/>
    <x v="1"/>
    <s v="Task"/>
    <s v="Doing"/>
    <s v="BEMISCP-3233"/>
    <s v="Task without assignee BEMISCP"/>
    <s v="03233 - Task without assignee BEMISCP"/>
    <x v="164"/>
    <x v="4"/>
    <s v="Doing"/>
    <s v="BEMISCP-3235"/>
    <s v="Sub-task of the task without assignee"/>
    <s v="S | 03235 - Sub-task of the task without assignee"/>
    <s v="Sub-Task | S | 03235 - Sub-task of the task without assignee"/>
    <m/>
    <n v="396824"/>
    <n v="396826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s v="7.Doing"/>
    <x v="0"/>
    <s v="3.Doing &gt; Sub-Task | S | 03235 - Sub-task of the task without assignee"/>
    <n v="0"/>
    <n v="0"/>
  </r>
  <r>
    <x v="3"/>
    <m/>
    <m/>
    <m/>
    <m/>
    <x v="1"/>
    <s v="Feature"/>
    <s v="Queued for Review"/>
    <s v="BEMISCP-3229"/>
    <s v="Feature without assignee BEMISCP"/>
    <s v="03229 - Feature without assignee BEMISCP"/>
    <x v="165"/>
    <x v="4"/>
    <s v="Queued for Review"/>
    <s v="BEMISCP-3230"/>
    <s v="Sub-task of the feature without assignee"/>
    <s v="S | 03230 - Sub-task of the feature without assignee"/>
    <s v="Sub-Task | S | 03230 - Sub-task of the feature without assignee"/>
    <m/>
    <n v="396813"/>
    <n v="396814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33333333333333331"/>
    <n v="0"/>
    <n v="1"/>
    <n v="0"/>
    <x v="1"/>
    <e v="#N/A"/>
    <x v="1"/>
    <e v="#N/A"/>
    <n v="0"/>
    <n v="0"/>
  </r>
  <r>
    <x v="3"/>
    <m/>
    <m/>
    <m/>
    <m/>
    <x v="1"/>
    <s v="Bug"/>
    <s v="Doing"/>
    <s v="BEMISCP-3209"/>
    <s v="Carrier List not updated in The Hub Production system (BDT 609)"/>
    <s v="03209 - Carrier List not updated in The Hub Production system (BDT 609)"/>
    <x v="166"/>
    <x v="5"/>
    <s v="Doing"/>
    <s v="BEMISCP-3225"/>
    <s v="Update Carrier List"/>
    <s v="S | 03225 - Update Carrier List"/>
    <s v="Backend Development | S | 03225 - Update Carrier List"/>
    <m/>
    <n v="395955"/>
    <n v="396671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"/>
    <n v="1"/>
    <n v="0"/>
    <x v="1"/>
    <s v="7.Doing"/>
    <x v="0"/>
    <s v="3.Doing &gt; Backend Development | S | 03225 - Update Carrier List"/>
    <n v="8.5106382978723403"/>
    <n v="0"/>
  </r>
  <r>
    <x v="3"/>
    <m/>
    <m/>
    <m/>
    <m/>
    <x v="1"/>
    <s v="Bug"/>
    <s v="Doing"/>
    <s v="BEMISCP-3170"/>
    <s v="Mars Inventory Total Location Qty UOM Incorrect (BDT 588)"/>
    <s v="03170 - Mars Inventory Total Location Qty UOM Incorrect (BDT 588)"/>
    <x v="167"/>
    <x v="5"/>
    <s v="To Review"/>
    <s v="BEMISCP-3223"/>
    <s v="Regenerate WS artifacts and update UoM field mapping"/>
    <s v="S | 03223 - Regenerate WS artifacts and update UoM field mapping"/>
    <s v="Backend Development | S | 03223 - Regenerate WS artifacts and update UoM field mapping"/>
    <m/>
    <n v="394892"/>
    <n v="396520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"/>
    <n v="1"/>
    <n v="0"/>
    <x v="1"/>
    <s v="7.Doing"/>
    <x v="4"/>
    <s v="2.To Review &gt; Backend Development | S | 03223 - Regenerate WS artifacts and update UoM field mapping"/>
    <n v="8.5106382978723403"/>
    <n v="0"/>
  </r>
  <r>
    <x v="3"/>
    <m/>
    <m/>
    <m/>
    <m/>
    <x v="1"/>
    <s v="Bug"/>
    <s v="To Alpha Test"/>
    <s v="BEMISCP-3193"/>
    <s v="BDT 596- Connectivity issues in production "/>
    <s v="03193 - BDT 596- Connectivity issues in production "/>
    <x v="168"/>
    <x v="0"/>
    <s v="Queued for Review"/>
    <s v="BEMISCP-3222"/>
    <s v="Alpha for BDT 596- Connectivity issues in production "/>
    <s v="S | 03222 - Alpha for BDT 596- Connectivity issues in production "/>
    <s v="Alpha Test | S | 03222 - Alpha for BDT 596- Connectivity issues in production "/>
    <m/>
    <n v="395742"/>
    <n v="39651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6.To Alpha Test"/>
    <x v="1"/>
    <e v="#N/A"/>
    <n v="2.1276595744680851"/>
    <n v="0"/>
  </r>
  <r>
    <x v="3"/>
    <m/>
    <m/>
    <m/>
    <m/>
    <x v="1"/>
    <s v="Bug"/>
    <s v="To Alpha Test"/>
    <s v="BEMISCP-3195"/>
    <s v="BDT 601- CSR/Admin View error and inconsistencies displaying customer profile "/>
    <s v="03195 - BDT 601- CSR/Admin View error and inconsistencies displaying customer profile "/>
    <x v="169"/>
    <x v="0"/>
    <s v="Queued for Review"/>
    <s v="BEMISCP-3221"/>
    <s v="Alpha for BDT 601- CSR/Admin View error and inconsistencies displaying customer profile "/>
    <s v="S | 03221 - Alpha for BDT 601- CSR/Admin View error and inconsistencies displaying customer profile "/>
    <s v="Alpha Test | S | 03221 - Alpha for BDT 601- CSR/Admin View error and inconsistencies displaying customer profile "/>
    <m/>
    <n v="395793"/>
    <n v="39649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6.To Alpha Test"/>
    <x v="1"/>
    <e v="#N/A"/>
    <n v="2.1276595744680851"/>
    <n v="0"/>
  </r>
  <r>
    <x v="3"/>
    <m/>
    <m/>
    <m/>
    <m/>
    <x v="1"/>
    <s v="Bug"/>
    <s v="To Alpha Test"/>
    <s v="BEMISCP-3191"/>
    <s v="BDT 597- Production issue- internal user being asked to validate device "/>
    <s v="03191 - BDT 597- Production issue- internal user being asked to validate device "/>
    <x v="170"/>
    <x v="0"/>
    <s v="Queued for Review"/>
    <s v="BEMISCP-3220"/>
    <s v="Alpha for BDT 597- Production issue- internal user being asked to validate device "/>
    <s v="S | 03220 - Alpha for BDT 597- Production issue- internal user being asked to validate device "/>
    <s v="Alpha Test | S | 03220 - Alpha for BDT 597- Production issue- internal user being asked to validate device "/>
    <m/>
    <n v="395739"/>
    <n v="39630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6.To Alpha Test"/>
    <x v="1"/>
    <e v="#N/A"/>
    <n v="2.1276595744680851"/>
    <n v="0"/>
  </r>
  <r>
    <x v="3"/>
    <m/>
    <m/>
    <m/>
    <m/>
    <x v="1"/>
    <s v="Bug"/>
    <s v="To Alpha Test"/>
    <s v="BEMISCP-3193"/>
    <s v="BDT 596- Connectivity issues in production "/>
    <s v="03193 - BDT 596- Connectivity issues in production "/>
    <x v="168"/>
    <x v="5"/>
    <s v="Done"/>
    <s v="BEMISCP-3219"/>
    <s v="Evaluate &amp; fix wrong login redirection issue"/>
    <s v="S | 03219 - Evaluate &amp; fix wrong login redirection issue"/>
    <s v="Backend Development | S | 03219 - Evaluate &amp; fix wrong login redirection issue"/>
    <m/>
    <n v="395742"/>
    <n v="39629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6.To Alpha Test"/>
    <x v="2"/>
    <s v="0.Done &gt; Backend Development | S | 03219 - Evaluate &amp; fix wrong login redirection issue"/>
    <n v="8.5106382978723403"/>
    <n v="0"/>
  </r>
  <r>
    <x v="3"/>
    <m/>
    <m/>
    <m/>
    <m/>
    <x v="1"/>
    <s v="Bug"/>
    <s v="To Alpha Test"/>
    <s v="BEMISCP-3195"/>
    <s v="BDT 601- CSR/Admin View error and inconsistencies displaying customer profile "/>
    <s v="03195 - BDT 601- CSR/Admin View error and inconsistencies displaying customer profile "/>
    <x v="169"/>
    <x v="5"/>
    <s v="Done"/>
    <s v="BEMISCP-3218"/>
    <s v="Update URL for Customer Profiles"/>
    <s v="S | 03218 - Update URL for Customer Profiles"/>
    <s v="Backend Development | S | 03218 - Update URL for Customer Profiles"/>
    <m/>
    <n v="395793"/>
    <n v="39616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6.To Alpha Test"/>
    <x v="2"/>
    <s v="0.Done &gt; Backend Development | S | 03218 - Update URL for Customer Profiles"/>
    <n v="8.5106382978723403"/>
    <n v="0"/>
  </r>
  <r>
    <x v="3"/>
    <m/>
    <m/>
    <m/>
    <m/>
    <x v="1"/>
    <s v="Bug"/>
    <s v="To QA"/>
    <s v="BEMISCP-3192"/>
    <s v="BDt 598- All environments - log in screen"/>
    <s v="03192 - BDt 598- All environments - log in screen"/>
    <x v="171"/>
    <x v="1"/>
    <s v="Queued for Review"/>
    <s v="BEMISCP-3214"/>
    <s v="QA for BDt 598- All environments - log in screen"/>
    <s v="S | 03214 - QA for BDt 598- All environments - log in screen"/>
    <s v="QA | S | 03214 - QA for BDt 598- All environments - log in screen"/>
    <m/>
    <n v="395741"/>
    <n v="395962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2.1276595744680851"/>
    <n v="0"/>
  </r>
  <r>
    <x v="3"/>
    <m/>
    <m/>
    <m/>
    <m/>
    <x v="1"/>
    <s v="Bug"/>
    <s v="To QA"/>
    <s v="BEMISCP-3192"/>
    <s v="BDt 598- All environments - log in screen"/>
    <s v="03192 - BDt 598- All environments - log in screen"/>
    <x v="171"/>
    <x v="2"/>
    <s v="Done"/>
    <s v="BEMISCP-3213"/>
    <s v="Review of BDt 598- All environments - log in screen"/>
    <s v="S | 03213 - Review of BDt 598- All environments - log in screen"/>
    <s v="Feature Review | S | 03213 - Review of BDt 598- All environments - log in screen"/>
    <m/>
    <n v="395741"/>
    <n v="3959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213 - Review of BDt 598- All environments - log in screen"/>
    <n v="2.127659574468085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1"/>
    <s v="Done"/>
    <s v="BEMISCP-3212"/>
    <s v="QA for Sales Order Schedule Line with ConfirmedQty 0 displayed (BDT 590)"/>
    <s v="S | 03212 - QA for Sales Order Schedule Line with ConfirmedQty 0 displayed (BDT 590)"/>
    <s v="QA | S | 03212 - QA for Sales Order Schedule Line with ConfirmedQty 0 displayed (BDT 590)"/>
    <m/>
    <n v="394931"/>
    <n v="3959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3212 - QA for Sales Order Schedule Line with ConfirmedQty 0 displayed (BDT 590)"/>
    <n v="2.127659574468085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2"/>
    <s v="Done"/>
    <s v="BEMISCP-3211"/>
    <s v="Review of Sales Order Schedule Line with ConfirmedQty 0 displayed (BDT 590)"/>
    <s v="S | 03211 - Review of Sales Order Schedule Line with ConfirmedQty 0 displayed (BDT 590)"/>
    <s v="Feature Review | S | 03211 - Review of Sales Order Schedule Line with ConfirmedQty 0 displayed (BDT 590)"/>
    <m/>
    <n v="394931"/>
    <n v="3959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3211 - Review of Sales Order Schedule Line with ConfirmedQty 0 displayed (BDT 590)"/>
    <n v="2.127659574468085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0"/>
    <s v="Done"/>
    <s v="BEMISCP-3210"/>
    <s v="Alpha for Sales Order Schedule Line with ConfirmedQty 0 displayed (BDT 590)"/>
    <s v="S | 03210 - Alpha for Sales Order Schedule Line with ConfirmedQty 0 displayed (BDT 590)"/>
    <s v="Alpha Test | S | 03210 - Alpha for Sales Order Schedule Line with ConfirmedQty 0 displayed (BDT 590)"/>
    <m/>
    <n v="394931"/>
    <n v="3959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3210 - Alpha for Sales Order Schedule Line with ConfirmedQty 0 displayed (BDT 590)"/>
    <n v="2.1276595744680851"/>
    <n v="0"/>
  </r>
  <r>
    <x v="3"/>
    <m/>
    <m/>
    <m/>
    <m/>
    <x v="1"/>
    <s v="Bug"/>
    <s v="To Feature Review"/>
    <s v="BEMISCP-3187"/>
    <s v="595 BDT - Out of memory error"/>
    <s v="03187 - 595 BDT - Out of memory error"/>
    <x v="173"/>
    <x v="2"/>
    <s v="Queued for Review"/>
    <s v="BEMISCP-3208"/>
    <s v="Review of 595 BDT - Out of memory error"/>
    <s v="S | 03208 - Review of 595 BDT - Out of memory error"/>
    <s v="Feature Review | S | 03208 - Review of 595 BDT - Out of memory error"/>
    <m/>
    <n v="395560"/>
    <n v="39594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s v="4.To Feature Review"/>
    <x v="1"/>
    <e v="#N/A"/>
    <n v="2.1276595744680851"/>
    <n v="0"/>
  </r>
  <r>
    <x v="3"/>
    <m/>
    <m/>
    <m/>
    <m/>
    <x v="1"/>
    <s v="Bug"/>
    <s v="To Feature Review"/>
    <s v="BEMISCP-3187"/>
    <s v="595 BDT - Out of memory error"/>
    <s v="03187 - 595 BDT - Out of memory error"/>
    <x v="173"/>
    <x v="0"/>
    <s v="Done"/>
    <s v="BEMISCP-3207"/>
    <s v="Alpha for 595 BDT - Out of memory error"/>
    <s v="S | 03207 - Alpha for 595 BDT - Out of memory error"/>
    <s v="Alpha Test | S | 03207 - Alpha for 595 BDT - Out of memory error"/>
    <m/>
    <n v="395560"/>
    <n v="395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4.To Feature Review"/>
    <x v="2"/>
    <s v="0.Done &gt; Alpha Test | S | 03207 - Alpha for 595 BDT - Out of memory error"/>
    <n v="2.1276595744680851"/>
    <n v="0"/>
  </r>
  <r>
    <x v="3"/>
    <m/>
    <m/>
    <m/>
    <m/>
    <x v="1"/>
    <s v="Bug"/>
    <s v="To Feature Review"/>
    <s v="BEMISCP-3187"/>
    <s v="595 BDT - Out of memory error"/>
    <s v="03187 - 595 BDT - Out of memory error"/>
    <x v="173"/>
    <x v="4"/>
    <s v="Done"/>
    <s v="BEMISCP-3206"/>
    <s v="Updated memory config for production environment"/>
    <s v="S | 03206 - Updated memory config for production environment"/>
    <s v="Sub-Task | S | 03206 - Updated memory config for production environment"/>
    <m/>
    <n v="395560"/>
    <n v="3959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4.2553191489361701"/>
    <x v="1"/>
    <s v="4.To Feature Review"/>
    <x v="2"/>
    <s v="0.Done &gt; Sub-Task | S | 03206 - Updated memory config for production environment"/>
    <n v="4.2553191489361701"/>
    <n v="0"/>
  </r>
  <r>
    <x v="3"/>
    <m/>
    <m/>
    <m/>
    <m/>
    <x v="1"/>
    <s v="Feature"/>
    <s v="Done"/>
    <s v="BEMISCP-2998"/>
    <s v="Create Hub Admin documentation"/>
    <s v="02998 - Create Hub Admin documentation"/>
    <x v="174"/>
    <x v="1"/>
    <s v="Done"/>
    <s v="BEMISCP-3205"/>
    <s v="QA for Create Hub Admin documentation"/>
    <s v="S | 03205 - QA for Create Hub Admin documentation"/>
    <s v="QA | S | 03205 - QA for Create Hub Admin documentation"/>
    <m/>
    <n v="388279"/>
    <n v="3959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3205 - QA for Create Hub Admin documentation"/>
    <n v="0"/>
    <n v="0"/>
  </r>
  <r>
    <x v="3"/>
    <m/>
    <m/>
    <m/>
    <m/>
    <x v="1"/>
    <s v="Feature"/>
    <s v="Done"/>
    <s v="BEMISCP-2998"/>
    <s v="Create Hub Admin documentation"/>
    <s v="02998 - Create Hub Admin documentation"/>
    <x v="174"/>
    <x v="2"/>
    <s v="Done"/>
    <s v="BEMISCP-3204"/>
    <s v="Review of Create Hub Admin documentation"/>
    <s v="S | 03204 - Review of Create Hub Admin documentation"/>
    <s v="Feature Review | S | 03204 - Review of Create Hub Admin documentation"/>
    <m/>
    <n v="388279"/>
    <n v="3959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3204 - Review of Create Hub Admin documentation"/>
    <n v="0"/>
    <n v="0"/>
  </r>
  <r>
    <x v="3"/>
    <m/>
    <m/>
    <m/>
    <m/>
    <x v="1"/>
    <s v="Feature"/>
    <s v="Done"/>
    <s v="BEMISCP-2998"/>
    <s v="Create Hub Admin documentation"/>
    <s v="02998 - Create Hub Admin documentation"/>
    <x v="174"/>
    <x v="0"/>
    <s v="Done"/>
    <s v="BEMISCP-3203"/>
    <s v="Alpha for Create Hub Admin documentation"/>
    <s v="S | 03203 - Alpha for Create Hub Admin documentation"/>
    <s v="Alpha Test | S | 03203 - Alpha for Create Hub Admin documentation"/>
    <m/>
    <n v="388279"/>
    <n v="3959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3203 - Alpha for Create Hub Admin documentation"/>
    <n v="0"/>
    <n v="0"/>
  </r>
  <r>
    <x v="3"/>
    <m/>
    <m/>
    <m/>
    <m/>
    <x v="1"/>
    <s v="Bug"/>
    <s v="Done"/>
    <s v="BEMISCP-3179"/>
    <s v="BDT 591- AS CSR or Admin, unable to edit user profile from profile page. "/>
    <s v="03179 - BDT 591- AS CSR or Admin, unable to edit user profile from profile page. "/>
    <x v="175"/>
    <x v="1"/>
    <s v="Done"/>
    <s v="BEMISCP-3202"/>
    <s v="QA for BDT 591- AS CSR or Admin, unable to edit user profile from profile page. "/>
    <s v="S | 03202 - QA for BDT 591- AS CSR or Admin, unable to edit user profile from profile page. "/>
    <s v="QA | S | 03202 - QA for BDT 591- AS CSR or Admin, unable to edit user profile from profile page. "/>
    <m/>
    <n v="395195"/>
    <n v="3959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202 - QA for BDT 591- AS CSR or Admin, unable to edit user profile from profile page. "/>
    <n v="2.1276595744680851"/>
    <n v="0"/>
  </r>
  <r>
    <x v="3"/>
    <m/>
    <m/>
    <m/>
    <m/>
    <x v="1"/>
    <s v="Bug"/>
    <s v="Done"/>
    <s v="BEMISCP-3179"/>
    <s v="BDT 591- AS CSR or Admin, unable to edit user profile from profile page. "/>
    <s v="03179 - BDT 591- AS CSR or Admin, unable to edit user profile from profile page. "/>
    <x v="175"/>
    <x v="2"/>
    <s v="Done"/>
    <s v="BEMISCP-3201"/>
    <s v="Review of BDT 591- AS CSR or Admin, unable to edit user profile from profile page. "/>
    <s v="S | 03201 - Review of BDT 591- AS CSR or Admin, unable to edit user profile from profile page. "/>
    <s v="Feature Review | S | 03201 - Review of BDT 591- AS CSR or Admin, unable to edit user profile from profile page. "/>
    <m/>
    <n v="395195"/>
    <n v="3959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201 - Review of BDT 591- AS CSR or Admin, unable to edit user profile from profile page. "/>
    <n v="2.1276595744680851"/>
    <n v="0"/>
  </r>
  <r>
    <x v="3"/>
    <m/>
    <m/>
    <m/>
    <m/>
    <x v="1"/>
    <s v="Bug"/>
    <s v="Done"/>
    <s v="BEMISCP-3179"/>
    <s v="BDT 591- AS CSR or Admin, unable to edit user profile from profile page. "/>
    <s v="03179 - BDT 591- AS CSR or Admin, unable to edit user profile from profile page. "/>
    <x v="175"/>
    <x v="0"/>
    <s v="Done"/>
    <s v="BEMISCP-3200"/>
    <s v="Alpha for BDT 591- AS CSR or Admin, unable to edit user profile from profile page. "/>
    <s v="S | 03200 - Alpha for BDT 591- AS CSR or Admin, unable to edit user profile from profile page. "/>
    <s v="Alpha Test | S | 03200 - Alpha for BDT 591- AS CSR or Admin, unable to edit user profile from profile page. "/>
    <m/>
    <n v="395195"/>
    <n v="395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200 - Alpha for BDT 591- AS CSR or Admin, unable to edit user profile from profile page. "/>
    <n v="2.1276595744680851"/>
    <n v="0"/>
  </r>
  <r>
    <x v="3"/>
    <m/>
    <m/>
    <m/>
    <m/>
    <x v="1"/>
    <s v="Bug"/>
    <s v="To Alpha Test"/>
    <s v="BEMISCP-3191"/>
    <s v="BDT 597- Production issue- internal user being asked to validate device "/>
    <s v="03191 - BDT 597- Production issue- internal user being asked to validate device "/>
    <x v="170"/>
    <x v="5"/>
    <s v="Done"/>
    <s v="BEMISCP-3199"/>
    <s v="Skip 2fa for internal users"/>
    <s v="S | 03199 - Skip 2fa for internal users"/>
    <s v="Backend Development | S | 03199 - Skip 2fa for internal users"/>
    <m/>
    <n v="395739"/>
    <n v="39592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6.To Alpha Test"/>
    <x v="2"/>
    <s v="0.Done &gt; Backend Development | S | 03199 - Skip 2fa for internal users"/>
    <n v="8.5106382978723403"/>
    <n v="0"/>
  </r>
  <r>
    <x v="3"/>
    <m/>
    <m/>
    <m/>
    <m/>
    <x v="1"/>
    <s v="Bug"/>
    <s v="To QA"/>
    <s v="BEMISCP-3192"/>
    <s v="BDt 598- All environments - log in screen"/>
    <s v="03192 - BDt 598- All environments - log in screen"/>
    <x v="171"/>
    <x v="0"/>
    <s v="Done"/>
    <s v="BEMISCP-3196"/>
    <s v="Alpha for BDt 598- All environments - log in screen"/>
    <s v="S | 03196 - Alpha for BDt 598- All environments - log in screen"/>
    <s v="Alpha Test | S | 03196 - Alpha for BDt 598- All environments - log in screen"/>
    <m/>
    <n v="395741"/>
    <n v="3958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196 - Alpha for BDt 598- All environments - log in screen"/>
    <n v="2.1276595744680851"/>
    <n v="0"/>
  </r>
  <r>
    <x v="3"/>
    <m/>
    <m/>
    <m/>
    <m/>
    <x v="1"/>
    <s v="Bug"/>
    <s v="To QA"/>
    <s v="BEMISCP-3192"/>
    <s v="BDt 598- All environments - log in screen"/>
    <s v="03192 - BDt 598- All environments - log in screen"/>
    <x v="171"/>
    <x v="3"/>
    <s v="Done"/>
    <s v="BEMISCP-3194"/>
    <s v="Development for - All environments - log in screen"/>
    <s v="S | 03194 - Development for - All environments - log in screen"/>
    <s v="Frontend Development | S | 03194 - Development for - All environments - log in screen"/>
    <m/>
    <n v="395741"/>
    <n v="39576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2.To QA"/>
    <x v="2"/>
    <s v="0.Done &gt; Frontend Development | S | 03194 - Development for - All environments - log in screen"/>
    <n v="4.2553191489361701"/>
    <n v="0"/>
  </r>
  <r>
    <x v="3"/>
    <m/>
    <m/>
    <m/>
    <m/>
    <x v="1"/>
    <s v="Feature"/>
    <s v="Doing"/>
    <s v="BEMISCP-2996"/>
    <s v="Final Clean QA Deploy"/>
    <s v="02996 - Final Clean QA Deploy"/>
    <x v="176"/>
    <x v="5"/>
    <s v="To Review"/>
    <s v="BEMISCP-3190"/>
    <s v="Remove metaspace maximum jvm arg"/>
    <s v="S | 03190 - Remove metaspace maximum jvm arg"/>
    <s v="Backend Development | S | 03190 - Remove metaspace maximum jvm arg"/>
    <m/>
    <n v="388271"/>
    <n v="395595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14285714285714285"/>
    <n v="0"/>
    <n v="1"/>
    <n v="0"/>
    <x v="1"/>
    <s v="7.Doing"/>
    <x v="4"/>
    <s v="2.To Review &gt; Backend Development | S | 03190 - Remove metaspace maximum jvm arg"/>
    <n v="0"/>
    <n v="0"/>
  </r>
  <r>
    <x v="3"/>
    <m/>
    <m/>
    <m/>
    <m/>
    <x v="1"/>
    <s v="Feature"/>
    <s v="Doing"/>
    <s v="BEMISCP-2996"/>
    <s v="Final Clean QA Deploy"/>
    <s v="02996 - Final Clean QA Deploy"/>
    <x v="176"/>
    <x v="5"/>
    <s v="Done"/>
    <s v="BEMISCP-3189"/>
    <s v="Improve ibb test button logging"/>
    <s v="XS | 03189 - Improve ibb test button logging"/>
    <s v="Backend Development | XS | 03189 - Improve ibb test button logging"/>
    <m/>
    <n v="388271"/>
    <n v="39559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7.Doing"/>
    <x v="2"/>
    <s v="0.Done &gt; Backend Development | XS | 03189 - Improve ibb test button logging"/>
    <n v="0"/>
    <n v="0"/>
  </r>
  <r>
    <x v="3"/>
    <m/>
    <m/>
    <m/>
    <m/>
    <x v="1"/>
    <s v="Bug"/>
    <s v="Done"/>
    <s v="BEMISCP-3180"/>
    <s v="BDT 575 Tablet menu does not automatically collapse"/>
    <s v="03180 - BDT 575 Tablet menu does not automatically collapse"/>
    <x v="177"/>
    <x v="1"/>
    <s v="Done"/>
    <s v="BEMISCP-3188"/>
    <s v="QA for BDT 575 Tablet menu does not automatically collapse"/>
    <s v="S | 03188 - QA for BDT 575 Tablet menu does not automatically collapse"/>
    <s v="QA | S | 03188 - QA for BDT 575 Tablet menu does not automatically collapse"/>
    <m/>
    <n v="395238"/>
    <n v="3955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3188 - QA for BDT 575 Tablet menu does not automatically collapse"/>
    <n v="2.1276595744680851"/>
    <n v="0"/>
  </r>
  <r>
    <x v="3"/>
    <m/>
    <m/>
    <m/>
    <m/>
    <x v="1"/>
    <s v="Bug"/>
    <s v="Done"/>
    <s v="BEMISCP-3180"/>
    <s v="BDT 575 Tablet menu does not automatically collapse"/>
    <s v="03180 - BDT 575 Tablet menu does not automatically collapse"/>
    <x v="177"/>
    <x v="2"/>
    <s v="Done"/>
    <s v="BEMISCP-3186"/>
    <s v="Review of BDT 575 Tablet menu does not automatically collapse"/>
    <s v="S | 03186 - Review of BDT 575 Tablet menu does not automatically collapse"/>
    <s v="Feature Review | S | 03186 - Review of BDT 575 Tablet menu does not automatically collapse"/>
    <m/>
    <n v="395238"/>
    <n v="3955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3186 - Review of BDT 575 Tablet menu does not automatically collapse"/>
    <n v="2.1276595744680851"/>
    <n v="0"/>
  </r>
  <r>
    <x v="3"/>
    <m/>
    <m/>
    <m/>
    <m/>
    <x v="1"/>
    <s v="Bug"/>
    <s v="Done"/>
    <s v="BEMISCP-3180"/>
    <s v="BDT 575 Tablet menu does not automatically collapse"/>
    <s v="03180 - BDT 575 Tablet menu does not automatically collapse"/>
    <x v="177"/>
    <x v="0"/>
    <s v="Done"/>
    <s v="BEMISCP-3185"/>
    <s v="Alpha for BDT 575 Tablet menu does not automatically collapse"/>
    <s v="S | 03185 - Alpha for BDT 575 Tablet menu does not automatically collapse"/>
    <s v="Alpha Test | S | 03185 - Alpha for BDT 575 Tablet menu does not automatically collapse"/>
    <m/>
    <n v="395238"/>
    <n v="3955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3185 - Alpha for BDT 575 Tablet menu does not automatically collapse"/>
    <n v="2.127659574468085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5"/>
    <s v="Done"/>
    <s v="BEMISCP-3183"/>
    <s v="Update WS filtering logic and schedule line delete logic"/>
    <s v="S | 03183 - Update WS filtering logic and schedule line delete logic"/>
    <s v="Backend Development | S | 03183 - Update WS filtering logic and schedule line delete logic"/>
    <m/>
    <n v="394931"/>
    <n v="3954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3183 - Update WS filtering logic and schedule line delete logic"/>
    <n v="8.5106382978723403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3"/>
    <s v="To Review"/>
    <s v="BEMISCP-3182"/>
    <s v="Development for - Menu open after navigation on Tablet"/>
    <s v="S | 03182 - Development for - Menu open after navigation on Tablet"/>
    <s v="Frontend Development | S | 03182 - Development for - Menu open after navigation on Tablet"/>
    <m/>
    <n v="394098"/>
    <n v="39525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"/>
    <n v="0"/>
    <n v="1"/>
    <n v="0"/>
    <x v="1"/>
    <s v="2.To QA"/>
    <x v="4"/>
    <s v="2.To Review &gt; Frontend Development | S | 03182 - Development for - Menu open after navigation on Tablet"/>
    <n v="4.2553191489361701"/>
    <n v="0"/>
  </r>
  <r>
    <x v="3"/>
    <m/>
    <m/>
    <m/>
    <m/>
    <x v="1"/>
    <s v="Bug"/>
    <s v="Done"/>
    <s v="BEMISCP-3179"/>
    <s v="BDT 591- AS CSR or Admin, unable to edit user profile from profile page. "/>
    <s v="03179 - BDT 591- AS CSR or Admin, unable to edit user profile from profile page. "/>
    <x v="175"/>
    <x v="3"/>
    <s v="Done"/>
    <s v="BEMISCP-3181"/>
    <s v="Development for - AS CSR or Admin, unable to edit user profile from profile page."/>
    <s v="S | 03181 - Development for - AS CSR or Admin, unable to edit user profile from profile page."/>
    <s v="Frontend Development | S | 03181 - Development for - AS CSR or Admin, unable to edit user profile from profile page."/>
    <m/>
    <n v="395195"/>
    <n v="3952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181 - Development for - AS CSR or Admin, unable to edit user profile from profile page."/>
    <n v="4.2553191489361701"/>
    <n v="0"/>
  </r>
  <r>
    <x v="3"/>
    <m/>
    <m/>
    <m/>
    <m/>
    <x v="1"/>
    <s v="Bug"/>
    <s v="Doing"/>
    <s v="BEMISCP-3170"/>
    <s v="Mars Inventory Total Location Qty UOM Incorrect (BDT 588)"/>
    <s v="03170 - Mars Inventory Total Location Qty UOM Incorrect (BDT 588)"/>
    <x v="167"/>
    <x v="4"/>
    <s v="Done"/>
    <s v="BEMISCP-3178"/>
    <s v="Update Documentation for web service fields  "/>
    <s v="S | 03178 - Update Documentation for web service fields  "/>
    <s v="Sub-Task | S | 03178 - Update Documentation for web service fields  "/>
    <m/>
    <n v="394892"/>
    <n v="395031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7.Doing"/>
    <x v="2"/>
    <s v="0.Done &gt; Sub-Task | S | 03178 - Update Documentation for web service fields  "/>
    <n v="4.2553191489361701"/>
    <n v="0"/>
  </r>
  <r>
    <x v="3"/>
    <m/>
    <m/>
    <m/>
    <m/>
    <x v="1"/>
    <s v="Bug"/>
    <s v="Done"/>
    <s v="BEMISCP-3176"/>
    <s v="Sales Order Schedule Line with ConfirmedQty 0 displayed (BDT 590)"/>
    <s v="03176 - Sales Order Schedule Line with ConfirmedQty 0 displayed (BDT 590)"/>
    <x v="172"/>
    <x v="7"/>
    <s v="Done"/>
    <s v="BEMISCP-3177"/>
    <s v="Tech Planning for Sales Order Schedule Line with ConfirmedQty 0 displayed (BDT 590)"/>
    <s v="S | 03177 - Tech Planning for Sales Order Schedule Line with ConfirmedQty 0 displayed (BDT 590)"/>
    <s v="Tech Planning | S | 03177 - Tech Planning for Sales Order Schedule Line with ConfirmedQty 0 displayed (BDT 590)"/>
    <m/>
    <n v="394931"/>
    <n v="3950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3177 - Tech Planning for Sales Order Schedule Line with ConfirmedQty 0 displayed (BDT 590)"/>
    <n v="2.1276595744680851"/>
    <n v="0"/>
  </r>
  <r>
    <x v="3"/>
    <m/>
    <m/>
    <m/>
    <m/>
    <x v="1"/>
    <s v="Bug"/>
    <s v="Done"/>
    <s v="BEMISCP-3160"/>
    <s v="Inventory Sync Delete happens before data is processed causing 0 inventory to show."/>
    <s v="03160 - Inventory Sync Delete happens before data is processed causing 0 inventory to show."/>
    <x v="179"/>
    <x v="1"/>
    <s v="Done"/>
    <s v="BEMISCP-3175"/>
    <s v="QA for Inventory Sync Delete happens before data is processed causing 0 inventory to show."/>
    <s v="S | 03175 - QA for Inventory Sync Delete happens before data is processed causing 0 inventory to show."/>
    <s v="QA | S | 03175 - QA for Inventory Sync Delete happens before data is processed causing 0 inventory to show."/>
    <m/>
    <n v="394526"/>
    <n v="394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75 - QA for Inventory Sync Delete happens before data is processed causing 0 inventory to show."/>
    <n v="2.1276595744680851"/>
    <n v="0"/>
  </r>
  <r>
    <x v="3"/>
    <m/>
    <m/>
    <m/>
    <m/>
    <x v="1"/>
    <s v="Bug"/>
    <s v="To QA"/>
    <s v="BEMISCP-3139"/>
    <s v="570 BDT - Reports download view is not automatically refreshing"/>
    <s v="03139 - 570 BDT - Reports download view is not automatically refreshing"/>
    <x v="180"/>
    <x v="1"/>
    <s v="Queued for Review"/>
    <s v="BEMISCP-3174"/>
    <s v="QA for 570 BDT - Reports download view is not automatically refreshing"/>
    <s v="S | 03174 - QA for 570 BDT - Reports download view is not automatically refreshing"/>
    <s v="QA | S | 03174 - QA for 570 BDT - Reports download view is not automatically refreshing"/>
    <m/>
    <n v="393750"/>
    <n v="39492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2.1276595744680851"/>
    <n v="0"/>
  </r>
  <r>
    <x v="3"/>
    <m/>
    <m/>
    <m/>
    <m/>
    <x v="1"/>
    <s v="Bug"/>
    <s v="To QA"/>
    <s v="BEMISCP-3151"/>
    <s v="576  BDT - Log in page in Chrome blurry"/>
    <s v="03151 - 576  BDT - Log in page in Chrome blurry"/>
    <x v="181"/>
    <x v="1"/>
    <s v="Queued for Review"/>
    <s v="BEMISCP-3173"/>
    <s v="QA for 576  BDT - Log in page in Chrome blurry"/>
    <s v="S | 03173 - QA for 576  BDT - Log in page in Chrome blurry"/>
    <s v="QA | S | 03173 - QA for 576  BDT - Log in page in Chrome blurry"/>
    <m/>
    <n v="394097"/>
    <n v="394919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2.1276595744680851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1"/>
    <s v="Queued for Review"/>
    <s v="BEMISCP-3172"/>
    <s v="QA for 575 BDT - Tablet- menu icon not in correct place on page"/>
    <s v="S | 03172 - QA for 575 BDT - Tablet- menu icon not in correct place on page"/>
    <s v="QA | S | 03172 - QA for 575 BDT - Tablet- menu icon not in correct place on page"/>
    <m/>
    <n v="394098"/>
    <n v="39491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0"/>
    <n v="1"/>
    <n v="0"/>
    <x v="1"/>
    <s v="2.To QA"/>
    <x v="1"/>
    <e v="#N/A"/>
    <n v="2.1276595744680851"/>
    <n v="0"/>
  </r>
  <r>
    <x v="3"/>
    <m/>
    <m/>
    <m/>
    <m/>
    <x v="1"/>
    <s v="Bug"/>
    <s v="Done"/>
    <s v="BEMISCP-3154"/>
    <s v="Customer PO Search Case Sensitive"/>
    <s v="03154 - _x0009_Customer PO Search Case Sensitive"/>
    <x v="182"/>
    <x v="1"/>
    <s v="Done"/>
    <s v="BEMISCP-3171"/>
    <s v="QA for _x0009_Customer PO Search Case Sensitive"/>
    <s v="S | 03171 - QA for _x0009_Customer PO Search Case Sensitive"/>
    <s v="QA | S | 03171 - QA for _x0009_Customer PO Search Case Sensitive"/>
    <m/>
    <n v="394117"/>
    <n v="394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71 - QA for _x0009_Customer PO Search Case Sensitive"/>
    <n v="2.1276595744680851"/>
    <n v="0"/>
  </r>
  <r>
    <x v="3"/>
    <m/>
    <m/>
    <m/>
    <m/>
    <x v="1"/>
    <s v="Bug"/>
    <s v="Done"/>
    <s v="BEMISCP-3160"/>
    <s v="Inventory Sync Delete happens before data is processed causing 0 inventory to show."/>
    <s v="03160 - Inventory Sync Delete happens before data is processed causing 0 inventory to show."/>
    <x v="179"/>
    <x v="2"/>
    <s v="Done"/>
    <s v="BEMISCP-3169"/>
    <s v="Review of Inventory Sync Delete needs to happen as part of same transaction as add"/>
    <s v="S | 03169 - Review of Inventory Sync Delete needs to happen as part of same transaction as add"/>
    <s v="Feature Review | S | 03169 - Review of Inventory Sync Delete needs to happen as part of same transaction as add"/>
    <m/>
    <n v="394526"/>
    <n v="3948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69 - Review of Inventory Sync Delete needs to happen as part of same transaction as add"/>
    <n v="2.1276595744680851"/>
    <n v="0"/>
  </r>
  <r>
    <x v="3"/>
    <m/>
    <m/>
    <m/>
    <m/>
    <x v="1"/>
    <s v="Bug"/>
    <s v="To QA"/>
    <s v="BEMISCP-3139"/>
    <s v="570 BDT - Reports download view is not automatically refreshing"/>
    <s v="03139 - 570 BDT - Reports download view is not automatically refreshing"/>
    <x v="180"/>
    <x v="2"/>
    <s v="Done"/>
    <s v="BEMISCP-3168"/>
    <s v="Review of 570 BDT - Reports download view is not automatically refreshing"/>
    <s v="S | 03168 - Review of 570 BDT - Reports download view is not automatically refreshing"/>
    <s v="Feature Review | S | 03168 - Review of 570 BDT - Reports download view is not automatically refreshing"/>
    <m/>
    <n v="393750"/>
    <n v="394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168 - Review of 570 BDT - Reports download view is not automatically refreshing"/>
    <n v="2.1276595744680851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2"/>
    <s v="Done"/>
    <s v="BEMISCP-3167"/>
    <s v="Review of 575 BDT - Tablet- menu icon not in correct place on page"/>
    <s v="S | 03167 - Review of 575 BDT - Tablet- menu icon not in correct place on page"/>
    <s v="Feature Review | S | 03167 - Review of 575 BDT - Tablet- menu icon not in correct place on page"/>
    <m/>
    <n v="394098"/>
    <n v="3948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2.To QA"/>
    <x v="2"/>
    <s v="0.Done &gt; Feature Review | S | 03167 - Review of 575 BDT - Tablet- menu icon not in correct place on page"/>
    <n v="2.1276595744680851"/>
    <n v="0"/>
  </r>
  <r>
    <x v="3"/>
    <m/>
    <m/>
    <m/>
    <m/>
    <x v="1"/>
    <s v="Bug"/>
    <s v="To QA"/>
    <s v="BEMISCP-3151"/>
    <s v="576  BDT - Log in page in Chrome blurry"/>
    <s v="03151 - 576  BDT - Log in page in Chrome blurry"/>
    <x v="181"/>
    <x v="2"/>
    <s v="Done"/>
    <s v="BEMISCP-3166"/>
    <s v="Review of 576  BDT - Log in page in Chrome blurry"/>
    <s v="S | 03166 - Review of 576  BDT - Log in page in Chrome blurry"/>
    <s v="Feature Review | S | 03166 - Review of 576  BDT - Log in page in Chrome blurry"/>
    <m/>
    <n v="394097"/>
    <n v="3948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166 - Review of 576  BDT - Log in page in Chrome blurry"/>
    <n v="2.1276595744680851"/>
    <n v="0"/>
  </r>
  <r>
    <x v="3"/>
    <m/>
    <m/>
    <m/>
    <m/>
    <x v="1"/>
    <s v="Bug"/>
    <s v="Done"/>
    <s v="BEMISCP-3154"/>
    <s v="Customer PO Search Case Sensitive"/>
    <s v="03154 - _x0009_Customer PO Search Case Sensitive"/>
    <x v="182"/>
    <x v="2"/>
    <s v="Done"/>
    <s v="BEMISCP-3165"/>
    <s v="Review of _x0009_Customer PO Search Case Sensitive"/>
    <s v="S | 03165 - Review of _x0009_Customer PO Search Case Sensitive"/>
    <s v="Feature Review | S | 03165 - Review of _x0009_Customer PO Search Case Sensitive"/>
    <m/>
    <n v="394117"/>
    <n v="3948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65 - Review of _x0009_Customer PO Search Case Sensitive"/>
    <n v="2.1276595744680851"/>
    <n v="0"/>
  </r>
  <r>
    <x v="3"/>
    <m/>
    <m/>
    <m/>
    <m/>
    <x v="1"/>
    <s v="Bug"/>
    <s v="Done"/>
    <s v="BEMISCP-3154"/>
    <s v="Customer PO Search Case Sensitive"/>
    <s v="03154 - _x0009_Customer PO Search Case Sensitive"/>
    <x v="182"/>
    <x v="0"/>
    <s v="Done"/>
    <s v="BEMISCP-3164"/>
    <s v="Alpha for _x0009_Customer PO Search Case Sensitive"/>
    <s v="S | 03164 - Alpha for _x0009_Customer PO Search Case Sensitive"/>
    <s v="Alpha Test | S | 03164 - Alpha for _x0009_Customer PO Search Case Sensitive"/>
    <m/>
    <n v="394117"/>
    <n v="3948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64 - Alpha for _x0009_Customer PO Search Case Sensitive"/>
    <n v="2.1276595744680851"/>
    <n v="0"/>
  </r>
  <r>
    <x v="3"/>
    <m/>
    <m/>
    <m/>
    <m/>
    <x v="1"/>
    <s v="Bug"/>
    <s v="Done"/>
    <s v="BEMISCP-3160"/>
    <s v="Inventory Sync Delete happens before data is processed causing 0 inventory to show."/>
    <s v="03160 - Inventory Sync Delete happens before data is processed causing 0 inventory to show."/>
    <x v="179"/>
    <x v="0"/>
    <s v="Done"/>
    <s v="BEMISCP-3163"/>
    <s v="Alpha for Inventory Sync Delete needs to happen as part of same transaction as add"/>
    <s v="S | 03163 - Alpha for Inventory Sync Delete needs to happen as part of same transaction as add"/>
    <s v="Alpha Test | S | 03163 - Alpha for Inventory Sync Delete needs to happen as part of same transaction as add"/>
    <m/>
    <n v="394526"/>
    <n v="3947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63 - Alpha for Inventory Sync Delete needs to happen as part of same transaction as add"/>
    <n v="2.1276595744680851"/>
    <n v="0"/>
  </r>
  <r>
    <x v="3"/>
    <m/>
    <m/>
    <m/>
    <m/>
    <x v="1"/>
    <s v="Bug"/>
    <s v="To QA"/>
    <s v="BEMISCP-3139"/>
    <s v="570 BDT - Reports download view is not automatically refreshing"/>
    <s v="03139 - 570 BDT - Reports download view is not automatically refreshing"/>
    <x v="180"/>
    <x v="0"/>
    <s v="Done"/>
    <s v="BEMISCP-3162"/>
    <s v="Alpha for 570 BDT - Reports download view is not automatically refreshing"/>
    <s v="S | 03162 - Alpha for 570 BDT - Reports download view is not automatically refreshing"/>
    <s v="Alpha Test | S | 03162 - Alpha for 570 BDT - Reports download view is not automatically refreshing"/>
    <m/>
    <n v="393750"/>
    <n v="3947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162 - Alpha for 570 BDT - Reports download view is not automatically refreshing"/>
    <n v="2.1276595744680851"/>
    <n v="0"/>
  </r>
  <r>
    <x v="3"/>
    <m/>
    <m/>
    <m/>
    <m/>
    <x v="1"/>
    <s v="Bug"/>
    <s v="Done"/>
    <s v="BEMISCP-3160"/>
    <s v="Inventory Sync Delete happens before data is processed causing 0 inventory to show."/>
    <s v="03160 - Inventory Sync Delete happens before data is processed causing 0 inventory to show."/>
    <x v="179"/>
    <x v="5"/>
    <s v="Done"/>
    <s v="BEMISCP-3161"/>
    <s v="Drop all stored inventories after new inventory is processed"/>
    <s v="S | 03161 - Drop all stored inventories after new inventory is processed"/>
    <s v="Backend Development | S | 03161 - Drop all stored inventories after new inventory is processed"/>
    <m/>
    <n v="394526"/>
    <n v="39452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161 - Drop all stored inventories after new inventory is processed"/>
    <n v="8.5106382978723403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0"/>
    <s v="Done"/>
    <s v="BEMISCP-3159"/>
    <s v="Alpha for 575 BDT - Tablet- menu icon not in correct place on page"/>
    <s v="S | 03159 - Alpha for 575 BDT - Tablet- menu icon not in correct place on page"/>
    <s v="Alpha Test | S | 03159 - Alpha for 575 BDT - Tablet- menu icon not in correct place on page"/>
    <m/>
    <n v="394098"/>
    <n v="394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2.To QA"/>
    <x v="2"/>
    <s v="0.Done &gt; Alpha Test | S | 03159 - Alpha for 575 BDT - Tablet- menu icon not in correct place on page"/>
    <n v="2.1276595744680851"/>
    <n v="0"/>
  </r>
  <r>
    <x v="3"/>
    <m/>
    <m/>
    <m/>
    <m/>
    <x v="1"/>
    <s v="Bug"/>
    <s v="To QA"/>
    <s v="BEMISCP-3151"/>
    <s v="576  BDT - Log in page in Chrome blurry"/>
    <s v="03151 - 576  BDT - Log in page in Chrome blurry"/>
    <x v="181"/>
    <x v="0"/>
    <s v="Done"/>
    <s v="BEMISCP-3158"/>
    <s v="Alpha for 576  BDT - Log in page in Chrome blurry"/>
    <s v="S | 03158 - Alpha for 576  BDT - Log in page in Chrome blurry"/>
    <s v="Alpha Test | S | 03158 - Alpha for 576  BDT - Log in page in Chrome blurry"/>
    <m/>
    <n v="394097"/>
    <n v="3944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158 - Alpha for 576  BDT - Log in page in Chrome blurry"/>
    <n v="2.1276595744680851"/>
    <n v="0"/>
  </r>
  <r>
    <x v="3"/>
    <m/>
    <m/>
    <m/>
    <m/>
    <x v="1"/>
    <s v="Bug"/>
    <s v="To QA"/>
    <s v="BEMISCP-3151"/>
    <s v="576  BDT - Log in page in Chrome blurry"/>
    <s v="03151 - 576  BDT - Log in page in Chrome blurry"/>
    <x v="181"/>
    <x v="3"/>
    <s v="Done"/>
    <s v="BEMISCP-3157"/>
    <s v="Development for - Log in page in Chrome blurry"/>
    <s v="S | 03157 - Development for - Log in page in Chrome blurry"/>
    <s v="Frontend Development | S | 03157 - Development for - Log in page in Chrome blurry"/>
    <m/>
    <n v="394097"/>
    <n v="39423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2.To QA"/>
    <x v="2"/>
    <s v="0.Done &gt; Frontend Development | S | 03157 - Development for - Log in page in Chrome blurry"/>
    <n v="4.2553191489361701"/>
    <n v="0"/>
  </r>
  <r>
    <x v="3"/>
    <m/>
    <m/>
    <m/>
    <m/>
    <x v="1"/>
    <s v="Bug"/>
    <s v="To QA"/>
    <s v="BEMISCP-3152"/>
    <s v="575 BDT - Tablet- menu icon not in correct place on page"/>
    <s v="03152 - 575 BDT - Tablet- menu icon not in correct place on page"/>
    <x v="178"/>
    <x v="3"/>
    <s v="Done"/>
    <s v="BEMISCP-3156"/>
    <s v="Development for - Tablet- menu icon not in correct place on page"/>
    <s v="S | 03156 - Development for - Tablet- menu icon not in correct place on page"/>
    <s v="Frontend Development | S | 03156 - Development for - Tablet- menu icon not in correct place on page"/>
    <m/>
    <n v="394098"/>
    <n v="39419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2.To QA"/>
    <x v="2"/>
    <s v="0.Done &gt; Frontend Development | S | 03156 - Development for - Tablet- menu icon not in correct place on page"/>
    <n v="4.2553191489361701"/>
    <n v="0"/>
  </r>
  <r>
    <x v="3"/>
    <m/>
    <m/>
    <m/>
    <m/>
    <x v="1"/>
    <s v="Bug"/>
    <s v="Done"/>
    <s v="BEMISCP-3154"/>
    <s v="Customer PO Search Case Sensitive"/>
    <s v="03154 - _x0009_Customer PO Search Case Sensitive"/>
    <x v="182"/>
    <x v="5"/>
    <s v="Done"/>
    <s v="BEMISCP-3155"/>
    <s v="Change case sensitivity for Purchase order"/>
    <s v="S | 03155 - Change case sensitivity for Purchase order"/>
    <s v="Backend Development | S | 03155 - Change case sensitivity for Purchase order"/>
    <m/>
    <n v="394117"/>
    <n v="39413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155 - Change case sensitivity for Purchase order"/>
    <n v="8.5106382978723403"/>
    <n v="0"/>
  </r>
  <r>
    <x v="3"/>
    <m/>
    <m/>
    <m/>
    <m/>
    <x v="1"/>
    <s v="Bug"/>
    <s v="To QA"/>
    <s v="BEMISCP-3139"/>
    <s v="570 BDT - Reports download view is not automatically refreshing"/>
    <s v="03139 - 570 BDT - Reports download view is not automatically refreshing"/>
    <x v="180"/>
    <x v="3"/>
    <s v="Done"/>
    <s v="BEMISCP-3153"/>
    <s v="Development for - Reports download view is not automatically refreshing CSS updates"/>
    <s v="S | 03153 - Development for - Reports download view is not automatically refreshing CSS updates"/>
    <s v="Frontend Development | S | 03153 - Development for - Reports download view is not automatically refreshing CSS updates"/>
    <m/>
    <n v="393750"/>
    <n v="39410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2.To QA"/>
    <x v="2"/>
    <s v="0.Done &gt; Frontend Development | S | 03153 - Development for - Reports download view is not automatically refreshing CSS updates"/>
    <n v="4.2553191489361701"/>
    <n v="0"/>
  </r>
  <r>
    <x v="3"/>
    <m/>
    <m/>
    <m/>
    <m/>
    <x v="1"/>
    <s v="Bug"/>
    <s v="Done"/>
    <s v="BEMISCP-3131"/>
    <s v="Inventory Sync Timestamp issue"/>
    <s v="03131 - Inventory Sync Timestamp issue"/>
    <x v="183"/>
    <x v="1"/>
    <s v="Done"/>
    <s v="BEMISCP-3150"/>
    <s v="QA for Inventory Sync Timestamp issue"/>
    <s v="S | 03150 - QA for Inventory Sync Timestamp issue"/>
    <s v="QA | S | 03150 - QA for Inventory Sync Timestamp issue"/>
    <m/>
    <n v="393070"/>
    <n v="393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50 - QA for Inventory Sync Timestamp issue"/>
    <n v="2.1276595744680851"/>
    <n v="0"/>
  </r>
  <r>
    <x v="3"/>
    <m/>
    <m/>
    <m/>
    <m/>
    <x v="1"/>
    <s v="Bug"/>
    <s v="Done"/>
    <s v="BEMISCP-3131"/>
    <s v="Inventory Sync Timestamp issue"/>
    <s v="03131 - Inventory Sync Timestamp issue"/>
    <x v="183"/>
    <x v="2"/>
    <s v="Done"/>
    <s v="BEMISCP-3149"/>
    <s v="Review of Inventory Sync Timestamp issue"/>
    <s v="S | 03149 - Review of Inventory Sync Timestamp issue"/>
    <s v="Feature Review | S | 03149 - Review of Inventory Sync Timestamp issue"/>
    <m/>
    <n v="393070"/>
    <n v="393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49 - Review of Inventory Sync Timestamp issue"/>
    <n v="2.1276595744680851"/>
    <n v="0"/>
  </r>
  <r>
    <x v="3"/>
    <m/>
    <m/>
    <m/>
    <m/>
    <x v="1"/>
    <s v="Feature"/>
    <s v="Done"/>
    <s v="BEMISCP-3134"/>
    <s v="ShipTo Filter - Change default behavior and help text"/>
    <s v="03134 - ShipTo Filter - Change default behavior and help text"/>
    <x v="184"/>
    <x v="1"/>
    <s v="Done"/>
    <s v="BEMISCP-3148"/>
    <s v="QA for ShipTo Filter - Change default behavior and help text"/>
    <s v="S | 03148 - QA for ShipTo Filter - Change default behavior and help text"/>
    <s v="QA | S | 03148 - QA for ShipTo Filter - Change default behavior and help text"/>
    <m/>
    <n v="393491"/>
    <n v="393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48 - QA for ShipTo Filter - Change default behavior and help text"/>
    <n v="0"/>
    <n v="0"/>
  </r>
  <r>
    <x v="3"/>
    <m/>
    <m/>
    <m/>
    <m/>
    <x v="1"/>
    <s v="Feature"/>
    <s v="Done"/>
    <s v="BEMISCP-3134"/>
    <s v="ShipTo Filter - Change default behavior and help text"/>
    <s v="03134 - ShipTo Filter - Change default behavior and help text"/>
    <x v="184"/>
    <x v="2"/>
    <s v="Done"/>
    <s v="BEMISCP-3147"/>
    <s v="Review of ShipTo Filter - Change default behavior and help text"/>
    <s v="S | 03147 - Review of ShipTo Filter - Change default behavior and help text"/>
    <s v="Feature Review | S | 03147 - Review of ShipTo Filter - Change default behavior and help text"/>
    <m/>
    <n v="393491"/>
    <n v="393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47 - Review of ShipTo Filter - Change default behavior and help text"/>
    <n v="0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1"/>
    <s v="Done"/>
    <s v="BEMISCP-3146"/>
    <s v="QA for Portal display of On Hand inventory quantity is incorrect  "/>
    <s v="S | 03146 - QA for Portal display of On Hand inventory quantity is incorrect  "/>
    <s v="QA | S | 03146 - QA for Portal display of On Hand inventory quantity is incorrect  "/>
    <m/>
    <n v="393656"/>
    <n v="393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3146 - QA for Portal display of On Hand inventory quantity is incorrect  "/>
    <n v="2.1276595744680851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2"/>
    <s v="Done"/>
    <s v="BEMISCP-3145"/>
    <s v="Review of Portal display of On Hand inventory quantity is incorrect  "/>
    <s v="S | 03145 - Review of Portal display of On Hand inventory quantity is incorrect  "/>
    <s v="Feature Review | S | 03145 - Review of Portal display of On Hand inventory quantity is incorrect  "/>
    <m/>
    <n v="393656"/>
    <n v="393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3145 - Review of Portal display of On Hand inventory quantity is incorrect  "/>
    <n v="2.1276595744680851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0"/>
    <s v="Done"/>
    <s v="BEMISCP-3144"/>
    <s v="Alpha for Portal display of On Hand inventory quantity is incorrect  "/>
    <s v="S | 03144 - Alpha for Portal display of On Hand inventory quantity is incorrect  "/>
    <s v="Alpha Test | S | 03144 - Alpha for Portal display of On Hand inventory quantity is incorrect  "/>
    <m/>
    <n v="393656"/>
    <n v="3939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3144 - Alpha for Portal display of On Hand inventory quantity is incorrect  "/>
    <n v="2.1276595744680851"/>
    <n v="0"/>
  </r>
  <r>
    <x v="3"/>
    <m/>
    <m/>
    <m/>
    <m/>
    <x v="1"/>
    <s v="Feature"/>
    <s v="Done"/>
    <s v="BEMISCP-3134"/>
    <s v="ShipTo Filter - Change default behavior and help text"/>
    <s v="03134 - ShipTo Filter - Change default behavior and help text"/>
    <x v="184"/>
    <x v="0"/>
    <s v="Done"/>
    <s v="BEMISCP-3143"/>
    <s v="Alpha for ShipTo Filter - Change default behavior and help text"/>
    <s v="S | 03143 - Alpha for ShipTo Filter - Change default behavior and help text"/>
    <s v="Alpha Test | S | 03143 - Alpha for ShipTo Filter - Change default behavior and help text"/>
    <m/>
    <n v="393491"/>
    <n v="3939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43 - Alpha for ShipTo Filter - Change default behavior and help text"/>
    <n v="0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5"/>
    <s v="Done"/>
    <s v="BEMISCP-3141"/>
    <s v="Add a check for order, after it is fetched from the Sales order web service"/>
    <s v="S | 03141 - Add a check for order, after it is fetched from the Sales order web service"/>
    <s v="Backend Development | S | 03141 - Add a check for order, after it is fetched from the Sales order web service"/>
    <m/>
    <n v="393656"/>
    <n v="39378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3141 - Add a check for order, after it is fetched from the Sales order web service"/>
    <n v="8.5106382978723403"/>
    <n v="0"/>
  </r>
  <r>
    <x v="3"/>
    <m/>
    <m/>
    <m/>
    <m/>
    <x v="1"/>
    <s v="Bug"/>
    <s v="Cancelled"/>
    <s v="BEMISCP-3138"/>
    <s v="Quantities display difference between parent and child buyer views"/>
    <s v="03138 - Quantities display difference between parent and child buyer views"/>
    <x v="186"/>
    <x v="5"/>
    <s v="Cancelled"/>
    <s v="BEMISCP-3140"/>
    <s v="Quantities display difference between parent and child buyer views"/>
    <s v="S | 03140 - Quantities display difference between parent and child buyer views"/>
    <s v="Backend Development | S | 03140 - Quantities display difference between parent and child buyer views"/>
    <m/>
    <n v="393729"/>
    <n v="39375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1"/>
    <n v="0"/>
    <n v="1"/>
    <n v="0"/>
    <x v="1"/>
    <s v="0.Cancelled"/>
    <x v="3"/>
    <s v="0.Cancelled &gt; Backend Development | S | 03140 - Quantities display difference between parent and child buyer views"/>
    <n v="8.5106382978723403"/>
    <n v="0"/>
  </r>
  <r>
    <x v="3"/>
    <m/>
    <m/>
    <m/>
    <m/>
    <x v="1"/>
    <s v="Bug"/>
    <s v="Done"/>
    <s v="BEMISCP-3136"/>
    <s v="Portal display of On Hand inventory quantity is incorrect  "/>
    <s v="03136 - Portal display of On Hand inventory quantity is incorrect  "/>
    <x v="185"/>
    <x v="7"/>
    <s v="Done"/>
    <s v="BEMISCP-3137"/>
    <s v="Tech Planning for Portal inventory quantity"/>
    <s v="S | 03137 - Tech Planning for Portal inventory quantity"/>
    <s v="Tech Planning | S | 03137 - Tech Planning for Portal inventory quantity"/>
    <m/>
    <n v="393656"/>
    <n v="3937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3137 - Tech Planning for Portal inventory quantity"/>
    <n v="2.1276595744680851"/>
    <n v="0"/>
  </r>
  <r>
    <x v="3"/>
    <m/>
    <m/>
    <m/>
    <m/>
    <x v="1"/>
    <s v="Feature"/>
    <s v="Done"/>
    <s v="BEMISCP-3134"/>
    <s v="ShipTo Filter - Change default behavior and help text"/>
    <s v="03134 - ShipTo Filter - Change default behavior and help text"/>
    <x v="184"/>
    <x v="5"/>
    <s v="Done"/>
    <s v="BEMISCP-3135"/>
    <s v="Update ShipTo Filter"/>
    <s v="S | 03135 - Update ShipTo Filter"/>
    <s v="Backend Development | S | 03135 - Update ShipTo Filter"/>
    <m/>
    <n v="393491"/>
    <n v="39349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135 - Update ShipTo Filter"/>
    <n v="0"/>
    <n v="0"/>
  </r>
  <r>
    <x v="3"/>
    <m/>
    <m/>
    <m/>
    <m/>
    <x v="1"/>
    <s v="Bug"/>
    <s v="Done"/>
    <s v="BEMISCP-3131"/>
    <s v="Inventory Sync Timestamp issue"/>
    <s v="03131 - Inventory Sync Timestamp issue"/>
    <x v="183"/>
    <x v="0"/>
    <s v="Done"/>
    <s v="BEMISCP-3133"/>
    <s v="Alpha for Inventory Sync Timestamp issue"/>
    <s v="S | 03133 - Alpha for Inventory Sync Timestamp issue"/>
    <s v="Alpha Test | S | 03133 - Alpha for Inventory Sync Timestamp issue"/>
    <m/>
    <n v="393070"/>
    <n v="3931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33 - Alpha for Inventory Sync Timestamp issue"/>
    <n v="2.1276595744680851"/>
    <n v="0"/>
  </r>
  <r>
    <x v="3"/>
    <m/>
    <m/>
    <m/>
    <m/>
    <x v="1"/>
    <s v="Bug"/>
    <s v="Done"/>
    <s v="BEMISCP-3131"/>
    <s v="Inventory Sync Timestamp issue"/>
    <s v="03131 - Inventory Sync Timestamp issue"/>
    <x v="183"/>
    <x v="5"/>
    <s v="Done"/>
    <s v="BEMISCP-3132"/>
    <s v="Update TimeStamp for inventory data sync report"/>
    <s v="XS | 03132 - Update TimeStamp for inventory data sync report"/>
    <s v="Backend Development | XS | 03132 - Update TimeStamp for inventory data sync report"/>
    <m/>
    <n v="393070"/>
    <n v="39307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3132 - Update TimeStamp for inventory data sync report"/>
    <n v="2.1276595744680851"/>
    <n v="0"/>
  </r>
  <r>
    <x v="3"/>
    <m/>
    <m/>
    <m/>
    <m/>
    <x v="1"/>
    <s v="Feature"/>
    <s v="Doing"/>
    <s v="BEMISCP-2996"/>
    <s v="Final Clean QA Deploy"/>
    <s v="02996 - Final Clean QA Deploy"/>
    <x v="176"/>
    <x v="4"/>
    <s v="To Review"/>
    <s v="BEMISCP-3130"/>
    <s v="Set time-out for data sync table locks"/>
    <s v="M | 03130 - Set time-out for data sync table locks"/>
    <s v="Sub-Task | M | 03130 - Set time-out for data sync table locks"/>
    <m/>
    <n v="388271"/>
    <n v="393017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4285714285714285"/>
    <n v="0"/>
    <n v="1"/>
    <n v="0"/>
    <x v="1"/>
    <s v="7.Doing"/>
    <x v="4"/>
    <s v="2.To Review &gt; Sub-Task | M | 03130 - Set time-out for data sync table locks"/>
    <n v="0"/>
    <n v="0"/>
  </r>
  <r>
    <x v="3"/>
    <m/>
    <m/>
    <m/>
    <m/>
    <x v="1"/>
    <s v="Feature"/>
    <s v="Done"/>
    <s v="BEMISCP-3036"/>
    <s v="On Hand Qty displayed for Doned shipment (BDT 518) CR53"/>
    <s v="03036 - On Hand Qty displayed for Doned shipment (BDT 518) CR53"/>
    <x v="187"/>
    <x v="1"/>
    <s v="Done"/>
    <s v="BEMISCP-3128"/>
    <s v="QA for On Hand Qty displayed for Doned shipment (BDT 518) CR53"/>
    <s v="S | 03128 - QA for On Hand Qty displayed for Doned shipment (BDT 518) CR53"/>
    <s v="QA | S | 03128 - QA for On Hand Qty displayed for Doned shipment (BDT 518) CR53"/>
    <m/>
    <n v="389741"/>
    <n v="3929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3128 - QA for On Hand Qty displayed for Doned shipment (BDT 518) CR53"/>
    <n v="0"/>
    <n v="0"/>
  </r>
  <r>
    <x v="3"/>
    <m/>
    <m/>
    <m/>
    <m/>
    <x v="1"/>
    <s v="Feature"/>
    <s v="Done"/>
    <s v="BEMISCP-3036"/>
    <s v="On Hand Qty displayed for Doned shipment (BDT 518) CR53"/>
    <s v="03036 - On Hand Qty displayed for Doned shipment (BDT 518) CR53"/>
    <x v="187"/>
    <x v="2"/>
    <s v="Done"/>
    <s v="BEMISCP-3127"/>
    <s v="Review of On Hand Qty displayed for Doned shipment (BDT 518) CR53"/>
    <s v="S | 03127 - Review of On Hand Qty displayed for Doned shipment (BDT 518) CR53"/>
    <s v="Feature Review | S | 03127 - Review of On Hand Qty displayed for Doned shipment (BDT 518) CR53"/>
    <m/>
    <n v="389741"/>
    <n v="3929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3127 - Review of On Hand Qty displayed for Doned shipment (BDT 518) CR53"/>
    <n v="0"/>
    <n v="0"/>
  </r>
  <r>
    <x v="3"/>
    <m/>
    <m/>
    <m/>
    <m/>
    <x v="1"/>
    <s v="Bug"/>
    <s v="Done"/>
    <s v="BEMISCP-3083"/>
    <s v="ORM exceptions for salesOrder data sync "/>
    <s v="03083 - ORM exceptions for salesOrder data sync "/>
    <x v="188"/>
    <x v="1"/>
    <s v="Done"/>
    <s v="BEMISCP-3126"/>
    <s v="QA for ORM exceptions for salesOrder data sync "/>
    <s v="S | 03126 - QA for ORM exceptions for salesOrder data sync "/>
    <s v="QA | S | 03126 - QA for ORM exceptions for salesOrder data sync "/>
    <m/>
    <n v="391944"/>
    <n v="3929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26 - QA for ORM exceptions for salesOrder data sync "/>
    <n v="2.1276595744680851"/>
    <n v="0"/>
  </r>
  <r>
    <x v="3"/>
    <m/>
    <m/>
    <m/>
    <m/>
    <x v="1"/>
    <s v="Bug"/>
    <s v="Done"/>
    <s v="BEMISCP-3083"/>
    <s v="ORM exceptions for salesOrder data sync "/>
    <s v="03083 - ORM exceptions for salesOrder data sync "/>
    <x v="188"/>
    <x v="2"/>
    <s v="Done"/>
    <s v="BEMISCP-3125"/>
    <s v="Review of ORM exceptions for salesOrder data sync "/>
    <s v="S | 03125 - Review of ORM exceptions for salesOrder data sync "/>
    <s v="Feature Review | S | 03125 - Review of ORM exceptions for salesOrder data sync "/>
    <m/>
    <n v="391944"/>
    <n v="392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25 - Review of ORM exceptions for salesOrder data sync "/>
    <n v="2.1276595744680851"/>
    <n v="0"/>
  </r>
  <r>
    <x v="3"/>
    <m/>
    <m/>
    <m/>
    <m/>
    <x v="1"/>
    <s v="Bug"/>
    <s v="Doing"/>
    <s v="BEMISCP-3087"/>
    <s v="549 BDT - Connectivity Issues"/>
    <s v="03087 - 549 BDT - Connectivity Issues"/>
    <x v="189"/>
    <x v="7"/>
    <s v="Done"/>
    <s v="BEMISCP-3124"/>
    <s v="Tech Planning for Connectivity Issues"/>
    <s v="S | 03124 - Tech Planning for Connectivity Issues"/>
    <s v="Tech Planning | S | 03124 - Tech Planning for Connectivity Issues"/>
    <m/>
    <n v="392266"/>
    <n v="3929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7.Doing"/>
    <x v="2"/>
    <s v="0.Done &gt; Tech Planning | S | 03124 - Tech Planning for Connectivity Issues"/>
    <n v="2.1276595744680851"/>
    <n v="0"/>
  </r>
  <r>
    <x v="3"/>
    <m/>
    <m/>
    <m/>
    <m/>
    <x v="1"/>
    <s v="Feature"/>
    <s v="Done"/>
    <s v="BEMISCP-3036"/>
    <s v="On Hand Qty displayed for Doned shipment (BDT 518) CR53"/>
    <s v="03036 - On Hand Qty displayed for Doned shipment (BDT 518) CR53"/>
    <x v="187"/>
    <x v="0"/>
    <s v="Done"/>
    <s v="BEMISCP-3123"/>
    <s v="Alpha for On Hand Qty displayed for Doned shipment (BDT 518) CR53"/>
    <s v="S | 03123 - Alpha for On Hand Qty displayed for Doned shipment (BDT 518) CR53"/>
    <s v="Alpha Test | S | 03123 - Alpha for On Hand Qty displayed for Doned shipment (BDT 518) CR53"/>
    <m/>
    <n v="389741"/>
    <n v="3929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3123 - Alpha for On Hand Qty displayed for Doned shipment (BDT 518) CR53"/>
    <n v="0"/>
    <n v="0"/>
  </r>
  <r>
    <x v="3"/>
    <m/>
    <m/>
    <m/>
    <m/>
    <x v="1"/>
    <s v="Bug"/>
    <s v="Done"/>
    <s v="BEMISCP-3094"/>
    <s v="Ghost entries seen after order, release, shipment deletes"/>
    <s v="03094 - Ghost entries seen after order, release, shipment deletes"/>
    <x v="190"/>
    <x v="1"/>
    <s v="Done"/>
    <s v="BEMISCP-3122"/>
    <s v="QA for Ghost entries seen after order, release, shipment deletes"/>
    <s v="S | 03122 - QA for Ghost entries seen after order, release, shipment deletes"/>
    <s v="QA | S | 03122 - QA for Ghost entries seen after order, release, shipment deletes"/>
    <m/>
    <n v="392363"/>
    <n v="3928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22 - QA for Ghost entries seen after order, release, shipment deletes"/>
    <n v="2.1276595744680851"/>
    <n v="0"/>
  </r>
  <r>
    <x v="3"/>
    <m/>
    <m/>
    <m/>
    <m/>
    <x v="1"/>
    <s v="Bug"/>
    <s v="Done"/>
    <s v="BEMISCP-3094"/>
    <s v="Ghost entries seen after order, release, shipment deletes"/>
    <s v="03094 - Ghost entries seen after order, release, shipment deletes"/>
    <x v="190"/>
    <x v="2"/>
    <s v="Done"/>
    <s v="BEMISCP-3121"/>
    <s v="Review of Ghost entries seen after order, release, shipment deletes"/>
    <s v="S | 03121 - Review of Ghost entries seen after order, release, shipment deletes"/>
    <s v="Feature Review | S | 03121 - Review of Ghost entries seen after order, release, shipment deletes"/>
    <m/>
    <n v="392363"/>
    <n v="3928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21 - Review of Ghost entries seen after order, release, shipment deletes"/>
    <n v="2.1276595744680851"/>
    <n v="0"/>
  </r>
  <r>
    <x v="3"/>
    <m/>
    <m/>
    <m/>
    <m/>
    <x v="1"/>
    <s v="Bug"/>
    <s v="Done"/>
    <s v="BEMISCP-3094"/>
    <s v="Ghost entries seen after order, release, shipment deletes"/>
    <s v="03094 - Ghost entries seen after order, release, shipment deletes"/>
    <x v="190"/>
    <x v="0"/>
    <s v="Done"/>
    <s v="BEMISCP-3120"/>
    <s v="Alpha for Ghost entries seen after order, release, shipment deletes"/>
    <s v="S | 03120 - Alpha for Ghost entries seen after order, release, shipment deletes"/>
    <s v="Alpha Test | S | 03120 - Alpha for Ghost entries seen after order, release, shipment deletes"/>
    <m/>
    <n v="392363"/>
    <n v="3928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20 - Alpha for Ghost entries seen after order, release, shipment deletes"/>
    <n v="2.1276595744680851"/>
    <n v="0"/>
  </r>
  <r>
    <x v="3"/>
    <m/>
    <m/>
    <m/>
    <m/>
    <x v="1"/>
    <s v="Feature"/>
    <s v="Done"/>
    <s v="BEMISCP-3088"/>
    <s v="Apply Database configuration changes to improve resiliency"/>
    <s v="03088 - Apply Database configuration changes to improve resiliency"/>
    <x v="191"/>
    <x v="1"/>
    <s v="Done"/>
    <s v="BEMISCP-3119"/>
    <s v="QA for Apply Database configuration changes to improve resiliency"/>
    <s v="S | 03119 - QA for Apply Database configuration changes to improve resiliency"/>
    <s v="QA | S | 03119 - QA for Apply Database configuration changes to improve resiliency"/>
    <m/>
    <n v="392312"/>
    <n v="3928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19 - QA for Apply Database configuration changes to improve resiliency"/>
    <n v="0"/>
    <n v="0"/>
  </r>
  <r>
    <x v="3"/>
    <m/>
    <m/>
    <m/>
    <m/>
    <x v="1"/>
    <s v="Feature"/>
    <s v="Done"/>
    <s v="BEMISCP-3088"/>
    <s v="Apply Database configuration changes to improve resiliency"/>
    <s v="03088 - Apply Database configuration changes to improve resiliency"/>
    <x v="191"/>
    <x v="2"/>
    <s v="Done"/>
    <s v="BEMISCP-3118"/>
    <s v="Review of Apply Database configuration changes to improve resiliency"/>
    <s v="S | 03118 - Review of Apply Database configuration changes to improve resiliency"/>
    <s v="Feature Review | S | 03118 - Review of Apply Database configuration changes to improve resiliency"/>
    <m/>
    <n v="392312"/>
    <n v="3928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18 - Review of Apply Database configuration changes to improve resiliency"/>
    <n v="0"/>
    <n v="0"/>
  </r>
  <r>
    <x v="3"/>
    <m/>
    <m/>
    <m/>
    <m/>
    <x v="1"/>
    <s v="Bug"/>
    <s v="Done"/>
    <s v="BEMISCP-3081"/>
    <s v="542 (BDT) - The page was not displayed because the Request URI is too long."/>
    <s v="03081 - 542 (BDT) - The page was not displayed because the Request URI is too long."/>
    <x v="192"/>
    <x v="1"/>
    <s v="Done"/>
    <s v="BEMISCP-3117"/>
    <s v="QA for 542 (BDT) - The page was not displayed because the Request URI is too long."/>
    <s v="S | 03117 - QA for 542 (BDT) - The page was not displayed because the Request URI is too long."/>
    <s v="QA | S | 03117 - QA for 542 (BDT) - The page was not displayed because the Request URI is too long."/>
    <m/>
    <n v="391711"/>
    <n v="3928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17 - QA for 542 (BDT) - The page was not displayed because the Request URI is too long."/>
    <n v="2.1276595744680851"/>
    <n v="0"/>
  </r>
  <r>
    <x v="3"/>
    <m/>
    <m/>
    <m/>
    <m/>
    <x v="1"/>
    <s v="Bug"/>
    <s v="Done"/>
    <s v="BEMISCP-3081"/>
    <s v="542 (BDT) - The page was not displayed because the Request URI is too long."/>
    <s v="03081 - 542 (BDT) - The page was not displayed because the Request URI is too long."/>
    <x v="192"/>
    <x v="2"/>
    <s v="Done"/>
    <s v="BEMISCP-3116"/>
    <s v="Review of 542 (BDT) - The page was not displayed because the Request URI is too long."/>
    <s v="S | 03116 - Review of 542 (BDT) - The page was not displayed because the Request URI is too long."/>
    <s v="Feature Review | S | 03116 - Review of 542 (BDT) - The page was not displayed because the Request URI is too long."/>
    <m/>
    <n v="391711"/>
    <n v="3928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16 - Review of 542 (BDT) - The page was not displayed because the Request URI is too long."/>
    <n v="2.1276595744680851"/>
    <n v="0"/>
  </r>
  <r>
    <x v="3"/>
    <m/>
    <m/>
    <m/>
    <m/>
    <x v="1"/>
    <s v="Feature"/>
    <s v="Done"/>
    <s v="BEMISCP-3029"/>
    <s v="BDT 507 - C&amp;S Closed Orders showing inventory displayed in portal "/>
    <s v="03029 - BDT 507 - C&amp;S Closed Orders showing inventory displayed in portal "/>
    <x v="193"/>
    <x v="1"/>
    <s v="Done"/>
    <s v="BEMISCP-3115"/>
    <s v="QA for BDT 507 - C&amp;S Closed Orders showing inventory displayed in portal "/>
    <s v="S | 03115 - QA for BDT 507 - C&amp;S Closed Orders showing inventory displayed in portal "/>
    <s v="QA | S | 03115 - QA for BDT 507 - C&amp;S Closed Orders showing inventory displayed in portal "/>
    <m/>
    <n v="389039"/>
    <n v="3928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15 - QA for BDT 507 - C&amp;S Closed Orders showing inventory displayed in portal "/>
    <n v="0"/>
    <n v="0"/>
  </r>
  <r>
    <x v="3"/>
    <m/>
    <m/>
    <m/>
    <m/>
    <x v="1"/>
    <s v="Feature"/>
    <s v="Done"/>
    <s v="BEMISCP-3029"/>
    <s v="BDT 507 - C&amp;S Closed Orders showing inventory displayed in portal "/>
    <s v="03029 - BDT 507 - C&amp;S Closed Orders showing inventory displayed in portal "/>
    <x v="193"/>
    <x v="2"/>
    <s v="Done"/>
    <s v="BEMISCP-3114"/>
    <s v="Review of BDT 507 - C&amp;S Closed Orders showing inventory displayed in portal "/>
    <s v="S | 03114 - Review of BDT 507 - C&amp;S Closed Orders showing inventory displayed in portal "/>
    <s v="Feature Review | S | 03114 - Review of BDT 507 - C&amp;S Closed Orders showing inventory displayed in portal "/>
    <m/>
    <n v="389039"/>
    <n v="3928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14 - Review of BDT 507 - C&amp;S Closed Orders showing inventory displayed in portal "/>
    <n v="0"/>
    <n v="0"/>
  </r>
  <r>
    <x v="3"/>
    <m/>
    <m/>
    <m/>
    <m/>
    <x v="1"/>
    <s v="Bug"/>
    <s v="To QA"/>
    <s v="BEMISCP-3097"/>
    <s v="CR56 - Change display of Release and Shipment Reports in the Portal  Inbox "/>
    <s v="03097 - CR56 - Change display of Release and Shipment Reports in the Portal  Inbox "/>
    <x v="194"/>
    <x v="1"/>
    <s v="Queued for Review"/>
    <s v="BEMISCP-3113"/>
    <s v="QA for CR56 - Change display of Release and Shipment Reports in the Portal  Inbox "/>
    <s v="S | 03113 - QA for CR56 - Change display of Release and Shipment Reports in the Portal  Inbox "/>
    <s v="QA | S | 03113 - QA for CR56 - Change display of Release and Shipment Reports in the Portal  Inbox "/>
    <m/>
    <n v="392405"/>
    <n v="39274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2.1276595744680851"/>
    <n v="0"/>
  </r>
  <r>
    <x v="3"/>
    <m/>
    <m/>
    <m/>
    <m/>
    <x v="1"/>
    <s v="Bug"/>
    <s v="Done"/>
    <s v="BEMISCP-3079"/>
    <s v="Ship to filter Cancel and Search Box not working as designed (BDT 539)"/>
    <s v="03079 - Ship to filter Cancel and Search Box not working as designed (BDT 539)"/>
    <x v="195"/>
    <x v="1"/>
    <s v="Done"/>
    <s v="BEMISCP-3112"/>
    <s v="QA for Ship to filter Cancel and Search Box not working as designed (BDT 539)"/>
    <s v="S | 03112 - QA for Ship to filter Cancel and Search Box not working as designed (BDT 539)"/>
    <s v="QA | S | 03112 - QA for Ship to filter Cancel and Search Box not working as designed (BDT 539)"/>
    <m/>
    <n v="391612"/>
    <n v="3927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112 - QA for Ship to filter Cancel and Search Box not working as designed (BDT 539)"/>
    <n v="2.1276595744680851"/>
    <n v="0"/>
  </r>
  <r>
    <x v="3"/>
    <m/>
    <m/>
    <m/>
    <m/>
    <x v="1"/>
    <s v="Bug"/>
    <s v="To QA"/>
    <s v="BEMISCP-3097"/>
    <s v="CR56 - Change display of Release and Shipment Reports in the Portal  Inbox "/>
    <s v="03097 - CR56 - Change display of Release and Shipment Reports in the Portal  Inbox "/>
    <x v="194"/>
    <x v="2"/>
    <s v="Done"/>
    <s v="BEMISCP-3111"/>
    <s v="Review of CR56 - Change display of Release and Shipment Reports in the Portal  Inbox "/>
    <s v="S | 03111 - Review of CR56 - Change display of Release and Shipment Reports in the Portal  Inbox "/>
    <s v="Feature Review | S | 03111 - Review of CR56 - Change display of Release and Shipment Reports in the Portal  Inbox "/>
    <m/>
    <n v="392405"/>
    <n v="3927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111 - Review of CR56 - Change display of Release and Shipment Reports in the Portal  Inbox "/>
    <n v="2.1276595744680851"/>
    <n v="0"/>
  </r>
  <r>
    <x v="3"/>
    <m/>
    <m/>
    <m/>
    <m/>
    <x v="1"/>
    <s v="Feature"/>
    <s v="Doing"/>
    <s v="BEMISCP-2996"/>
    <s v="Final Clean QA Deploy"/>
    <s v="02996 - Final Clean QA Deploy"/>
    <x v="176"/>
    <x v="5"/>
    <s v="Done"/>
    <s v="BEMISCP-3110"/>
    <s v="Improve error logging for report generation"/>
    <s v="XS | 03110 - Improve error logging for report generation"/>
    <s v="Backend Development | XS | 03110 - Improve error logging for report generation"/>
    <m/>
    <n v="388271"/>
    <n v="39273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7.Doing"/>
    <x v="2"/>
    <s v="0.Done &gt; Backend Development | XS | 03110 - Improve error logging for report generation"/>
    <n v="0"/>
    <n v="0"/>
  </r>
  <r>
    <x v="3"/>
    <m/>
    <m/>
    <m/>
    <m/>
    <x v="1"/>
    <s v="Feature"/>
    <s v="To QA"/>
    <s v="BEMISCP-3090"/>
    <s v="Add node visibility property for all environments"/>
    <s v="03090 - Add node visibility property for all environments"/>
    <x v="196"/>
    <x v="1"/>
    <s v="Done"/>
    <s v="BEMISCP-3109"/>
    <s v="QA for Add node visibility property for all environments"/>
    <s v="S | 03109 - QA for Add node visibility property for all environments"/>
    <s v="QA | S | 03109 - QA for Add node visibility property for all environments"/>
    <m/>
    <n v="392338"/>
    <n v="3927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QA | S | 03109 - QA for Add node visibility property for all environments"/>
    <n v="0"/>
    <n v="0"/>
  </r>
  <r>
    <x v="3"/>
    <m/>
    <m/>
    <m/>
    <m/>
    <x v="1"/>
    <s v="Feature"/>
    <s v="To QA"/>
    <s v="BEMISCP-3090"/>
    <s v="Add node visibility property for all environments"/>
    <s v="03090 - Add node visibility property for all environments"/>
    <x v="196"/>
    <x v="2"/>
    <s v="Done"/>
    <s v="BEMISCP-3108"/>
    <s v="Review of Add node visibility property for all environments"/>
    <s v="S | 03108 - Review of Add node visibility property for all environments"/>
    <s v="Feature Review | S | 03108 - Review of Add node visibility property for all environments"/>
    <m/>
    <n v="392338"/>
    <n v="392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108 - Review of Add node visibility property for all environments"/>
    <n v="0"/>
    <n v="0"/>
  </r>
  <r>
    <x v="3"/>
    <m/>
    <m/>
    <m/>
    <m/>
    <x v="1"/>
    <s v="Bug"/>
    <s v="Done"/>
    <s v="BEMISCP-3079"/>
    <s v="Ship to filter Cancel and Search Box not working as designed (BDT 539)"/>
    <s v="03079 - Ship to filter Cancel and Search Box not working as designed (BDT 539)"/>
    <x v="195"/>
    <x v="2"/>
    <s v="Done"/>
    <s v="BEMISCP-3107"/>
    <s v="Review of Ship to filter Cancel and Search Box not working as designed (BDT 539)"/>
    <s v="S | 03107 - Review of Ship to filter Cancel and Search Box not working as designed (BDT 539)"/>
    <s v="Feature Review | S | 03107 - Review of Ship to filter Cancel and Search Box not working as designed (BDT 539)"/>
    <m/>
    <n v="391612"/>
    <n v="3927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107 - Review of Ship to filter Cancel and Search Box not working as designed (BDT 539)"/>
    <n v="2.1276595744680851"/>
    <n v="0"/>
  </r>
  <r>
    <x v="3"/>
    <m/>
    <m/>
    <m/>
    <m/>
    <x v="1"/>
    <s v="Feature"/>
    <s v="Doing"/>
    <s v="BEMISCP-2996"/>
    <s v="Final Clean QA Deploy"/>
    <s v="02996 - Final Clean QA Deploy"/>
    <x v="176"/>
    <x v="4"/>
    <s v="Done"/>
    <s v="BEMISCP-3105"/>
    <s v="Change portal properties to point to Prod url"/>
    <s v="S | 03105 - Change portal properties to point to Prod url"/>
    <s v="Sub-Task | S | 03105 - Change portal properties to point to Prod url"/>
    <m/>
    <n v="388271"/>
    <n v="39264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7.Doing"/>
    <x v="2"/>
    <s v="0.Done &gt; Sub-Task | S | 03105 - Change portal properties to point to Prod url"/>
    <n v="0"/>
    <n v="0"/>
  </r>
  <r>
    <x v="3"/>
    <m/>
    <m/>
    <m/>
    <m/>
    <x v="1"/>
    <s v="Bug"/>
    <s v="Done"/>
    <s v="BEMISCP-3083"/>
    <s v="ORM exceptions for salesOrder data sync "/>
    <s v="03083 - ORM exceptions for salesOrder data sync "/>
    <x v="188"/>
    <x v="0"/>
    <s v="Done"/>
    <s v="BEMISCP-3104"/>
    <s v="Alpha for ORM exceptions for salesOrder data sync "/>
    <s v="S | 03104 - Alpha for ORM exceptions for salesOrder data sync "/>
    <s v="Alpha Test | S | 03104 - Alpha for ORM exceptions for salesOrder data sync "/>
    <m/>
    <n v="391944"/>
    <n v="3926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04 - Alpha for ORM exceptions for salesOrder data sync "/>
    <n v="2.1276595744680851"/>
    <n v="0"/>
  </r>
  <r>
    <x v="3"/>
    <m/>
    <m/>
    <m/>
    <m/>
    <x v="1"/>
    <s v="Feature"/>
    <s v="Done"/>
    <s v="BEMISCP-3029"/>
    <s v="BDT 507 - C&amp;S Closed Orders showing inventory displayed in portal "/>
    <s v="03029 - BDT 507 - C&amp;S Closed Orders showing inventory displayed in portal "/>
    <x v="193"/>
    <x v="0"/>
    <s v="Done"/>
    <s v="BEMISCP-3103"/>
    <s v="Alpha for BDT 507 - C&amp;S Closed Orders showing inventory displayed in portal "/>
    <s v="S | 03103 - Alpha for BDT 507 - C&amp;S Closed Orders showing inventory displayed in portal "/>
    <s v="Alpha Test | S | 03103 - Alpha for BDT 507 - C&amp;S Closed Orders showing inventory displayed in portal "/>
    <m/>
    <n v="389039"/>
    <n v="3926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103 - Alpha for BDT 507 - C&amp;S Closed Orders showing inventory displayed in portal "/>
    <n v="0"/>
    <n v="0"/>
  </r>
  <r>
    <x v="3"/>
    <m/>
    <m/>
    <m/>
    <m/>
    <x v="1"/>
    <s v="Bug"/>
    <s v="To QA"/>
    <s v="BEMISCP-3097"/>
    <s v="CR56 - Change display of Release and Shipment Reports in the Portal  Inbox "/>
    <s v="03097 - CR56 - Change display of Release and Shipment Reports in the Portal  Inbox "/>
    <x v="194"/>
    <x v="0"/>
    <s v="Done"/>
    <s v="BEMISCP-3101"/>
    <s v="Alpha for CR56 - Change display of Release and Shipment Reports in the Portal  Inbox "/>
    <s v="S | 03101 - Alpha for CR56 - Change display of Release and Shipment Reports in the Portal  Inbox "/>
    <s v="Alpha Test | S | 03101 - Alpha for CR56 - Change display of Release and Shipment Reports in the Portal  Inbox "/>
    <m/>
    <n v="392405"/>
    <n v="3924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101 - Alpha for CR56 - Change display of Release and Shipment Reports in the Portal  Inbox "/>
    <n v="2.1276595744680851"/>
    <n v="0"/>
  </r>
  <r>
    <x v="3"/>
    <m/>
    <m/>
    <m/>
    <m/>
    <x v="1"/>
    <s v="Feature"/>
    <s v="To QA"/>
    <s v="BEMISCP-3090"/>
    <s v="Add node visibility property for all environments"/>
    <s v="03090 - Add node visibility property for all environments"/>
    <x v="196"/>
    <x v="0"/>
    <s v="Done"/>
    <s v="BEMISCP-3099"/>
    <s v="Alpha for Add node visibility property for all environments"/>
    <s v="S | 03099 - Alpha for Add node visibility property for all environments"/>
    <s v="Alpha Test | S | 03099 - Alpha for Add node visibility property for all environments"/>
    <m/>
    <n v="392338"/>
    <n v="3924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099 - Alpha for Add node visibility property for all environments"/>
    <n v="0"/>
    <n v="0"/>
  </r>
  <r>
    <x v="3"/>
    <m/>
    <m/>
    <m/>
    <m/>
    <x v="1"/>
    <s v="Bug"/>
    <s v="To QA"/>
    <s v="BEMISCP-3097"/>
    <s v="CR56 - Change display of Release and Shipment Reports in the Portal  Inbox "/>
    <s v="03097 - CR56 - Change display of Release and Shipment Reports in the Portal  Inbox "/>
    <x v="194"/>
    <x v="5"/>
    <s v="Done"/>
    <s v="BEMISCP-3098"/>
    <s v="Hide Report Buttons and Remove status filter for Releases and Shipments"/>
    <s v="S | 03098 - Hide Report Buttons and Remove status filter for Releases and Shipments"/>
    <s v="Backend Development | S | 03098 - Hide Report Buttons and Remove status filter for Releases and Shipments"/>
    <m/>
    <n v="392405"/>
    <n v="39240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2.To QA"/>
    <x v="2"/>
    <s v="0.Done &gt; Backend Development | S | 03098 - Hide Report Buttons and Remove status filter for Releases and Shipments"/>
    <n v="8.5106382978723403"/>
    <n v="0"/>
  </r>
  <r>
    <x v="3"/>
    <m/>
    <m/>
    <m/>
    <m/>
    <x v="1"/>
    <s v="Bug"/>
    <s v="Done"/>
    <s v="BEMISCP-3094"/>
    <s v="Ghost entries seen after order, release, shipment deletes"/>
    <s v="03094 - Ghost entries seen after order, release, shipment deletes"/>
    <x v="190"/>
    <x v="5"/>
    <s v="Done"/>
    <s v="BEMISCP-3095"/>
    <s v="Fix Indexing to remove ghosts"/>
    <s v="S | 03095 - Fix Indexing to remove ghosts"/>
    <s v="Backend Development | S | 03095 - Fix Indexing to remove ghosts"/>
    <m/>
    <n v="392363"/>
    <n v="39236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95 - Fix Indexing to remove ghosts"/>
    <n v="8.5106382978723403"/>
    <n v="0"/>
  </r>
  <r>
    <x v="3"/>
    <m/>
    <m/>
    <m/>
    <m/>
    <x v="1"/>
    <s v="Feature"/>
    <s v="Done"/>
    <s v="BEMISCP-3088"/>
    <s v="Apply Database configuration changes to improve resiliency"/>
    <s v="03088 - Apply Database configuration changes to improve resiliency"/>
    <x v="191"/>
    <x v="0"/>
    <s v="Done"/>
    <s v="BEMISCP-3093"/>
    <s v="Alpha for Apply Database configuration changes to improve resiliency"/>
    <s v="S | 03093 - Alpha for Apply Database configuration changes to improve resiliency"/>
    <s v="Alpha Test | S | 03093 - Alpha for Apply Database configuration changes to improve resiliency"/>
    <m/>
    <n v="392312"/>
    <n v="3923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93 - Alpha for Apply Database configuration changes to improve resiliency"/>
    <n v="0"/>
    <n v="0"/>
  </r>
  <r>
    <x v="3"/>
    <m/>
    <m/>
    <m/>
    <m/>
    <x v="1"/>
    <s v="Bug"/>
    <s v="Done"/>
    <s v="BEMISCP-3081"/>
    <s v="542 (BDT) - The page was not displayed because the Request URI is too long."/>
    <s v="03081 - 542 (BDT) - The page was not displayed because the Request URI is too long."/>
    <x v="192"/>
    <x v="0"/>
    <s v="Done"/>
    <s v="BEMISCP-3092"/>
    <s v="Alpha for 542 (BDT) - The page was not displayed because the Request URI is too long."/>
    <s v="S | 03092 - Alpha for 542 (BDT) - The page was not displayed because the Request URI is too long."/>
    <s v="Alpha Test | S | 03092 - Alpha for 542 (BDT) - The page was not displayed because the Request URI is too long."/>
    <m/>
    <n v="391711"/>
    <n v="3923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92 - Alpha for 542 (BDT) - The page was not displayed because the Request URI is too long."/>
    <n v="2.1276595744680851"/>
    <n v="0"/>
  </r>
  <r>
    <x v="3"/>
    <m/>
    <m/>
    <m/>
    <m/>
    <x v="1"/>
    <s v="Feature"/>
    <s v="To QA"/>
    <s v="BEMISCP-3090"/>
    <s v="Add node visibility property for all environments"/>
    <s v="03090 - Add node visibility property for all environments"/>
    <x v="196"/>
    <x v="5"/>
    <s v="Done"/>
    <s v="BEMISCP-3091"/>
    <s v="Add web.server.display.node portal.property to QA and Prod"/>
    <s v="S | 03091 - Add web.server.display.node portal.property to QA and Prod"/>
    <s v="Backend Development | S | 03091 - Add web.server.display.node portal.property to QA and Prod"/>
    <m/>
    <n v="392338"/>
    <n v="39234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2.To QA"/>
    <x v="2"/>
    <s v="0.Done &gt; Backend Development | S | 03091 - Add web.server.display.node portal.property to QA and Prod"/>
    <n v="0"/>
    <n v="0"/>
  </r>
  <r>
    <x v="3"/>
    <m/>
    <m/>
    <m/>
    <m/>
    <x v="1"/>
    <s v="Feature"/>
    <s v="Done"/>
    <s v="BEMISCP-3088"/>
    <s v="Apply Database configuration changes to improve resiliency"/>
    <s v="03088 - Apply Database configuration changes to improve resiliency"/>
    <x v="191"/>
    <x v="5"/>
    <s v="Done"/>
    <s v="BEMISCP-3089"/>
    <s v="Add parameter to each server's Root.xml"/>
    <s v="S | 03089 - Add parameter to each server's Root.xml"/>
    <s v="Backend Development | S | 03089 - Add parameter to each server's Root.xml"/>
    <m/>
    <n v="392312"/>
    <n v="39231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89 - Add parameter to each server's Root.xml"/>
    <n v="0"/>
    <n v="0"/>
  </r>
  <r>
    <x v="3"/>
    <m/>
    <m/>
    <m/>
    <m/>
    <x v="1"/>
    <s v="Bug"/>
    <s v="Done"/>
    <s v="BEMISCP-3079"/>
    <s v="Ship to filter Cancel and Search Box not working as designed (BDT 539)"/>
    <s v="03079 - Ship to filter Cancel and Search Box not working as designed (BDT 539)"/>
    <x v="195"/>
    <x v="0"/>
    <s v="Done"/>
    <s v="BEMISCP-3085"/>
    <s v="Alpha for Ship to filter Cancel and Search Box not working as designed (BDT 539)"/>
    <s v="S | 03085 - Alpha for Ship to filter Cancel and Search Box not working as designed (BDT 539)"/>
    <s v="Alpha Test | S | 03085 - Alpha for Ship to filter Cancel and Search Box not working as designed (BDT 539)"/>
    <m/>
    <n v="391612"/>
    <n v="3921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85 - Alpha for Ship to filter Cancel and Search Box not working as designed (BDT 539)"/>
    <n v="2.1276595744680851"/>
    <n v="0"/>
  </r>
  <r>
    <x v="3"/>
    <m/>
    <m/>
    <m/>
    <m/>
    <x v="1"/>
    <s v="Bug"/>
    <s v="Done"/>
    <s v="BEMISCP-3083"/>
    <s v="ORM exceptions for salesOrder data sync "/>
    <s v="03083 - ORM exceptions for salesOrder data sync "/>
    <x v="188"/>
    <x v="5"/>
    <s v="Done"/>
    <s v="BEMISCP-3084"/>
    <s v="Evaluate and fix ORM Exceptions for orders"/>
    <s v="S | 03084 - Evaluate and fix ORM Exceptions for orders"/>
    <s v="Backend Development | S | 03084 - Evaluate and fix ORM Exceptions for orders"/>
    <m/>
    <n v="391944"/>
    <n v="39194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84 - Evaluate and fix ORM Exceptions for orders"/>
    <n v="8.5106382978723403"/>
    <n v="0"/>
  </r>
  <r>
    <x v="3"/>
    <m/>
    <m/>
    <m/>
    <m/>
    <x v="1"/>
    <s v="Bug"/>
    <s v="Done"/>
    <s v="BEMISCP-3081"/>
    <s v="542 (BDT) - The page was not displayed because the Request URI is too long."/>
    <s v="03081 - 542 (BDT) - The page was not displayed because the Request URI is too long."/>
    <x v="192"/>
    <x v="3"/>
    <s v="Done"/>
    <s v="BEMISCP-3082"/>
    <s v="Development for - The page was not displayed because the Request URI is too long"/>
    <s v="S | 03082 - Development for - The page was not displayed because the Request URI is too long"/>
    <s v="Frontend Development | S | 03082 - Development for - The page was not displayed because the Request URI is too long"/>
    <m/>
    <n v="391711"/>
    <n v="3917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082 - Development for - The page was not displayed because the Request URI is too long"/>
    <n v="4.2553191489361701"/>
    <n v="0"/>
  </r>
  <r>
    <x v="3"/>
    <m/>
    <m/>
    <m/>
    <m/>
    <x v="1"/>
    <s v="Bug"/>
    <s v="Done"/>
    <s v="BEMISCP-3079"/>
    <s v="Ship to filter Cancel and Search Box not working as designed (BDT 539)"/>
    <s v="03079 - Ship to filter Cancel and Search Box not working as designed (BDT 539)"/>
    <x v="195"/>
    <x v="3"/>
    <s v="Done"/>
    <s v="BEMISCP-3080"/>
    <s v="Development for - Ship to filter Cancel and Search Box not working as designed"/>
    <s v="S | 03080 - Development for - Ship to filter Cancel and Search Box not working as designed"/>
    <s v="Frontend Development | S | 03080 - Development for - Ship to filter Cancel and Search Box not working as designed"/>
    <m/>
    <n v="391612"/>
    <n v="3916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080 - Development for - Ship to filter Cancel and Search Box not working as designed"/>
    <n v="4.2553191489361701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1"/>
    <s v="Done"/>
    <s v="BEMISCP-3078"/>
    <s v="QA for Source System Deletes - CR50 and CR51"/>
    <s v="M | 03078 - QA for Source System Deletes - CR50 and CR51"/>
    <s v="QA | M | 03078 - QA for Source System Deletes - CR50 and CR51"/>
    <m/>
    <n v="388019"/>
    <n v="39155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3078 - QA for Source System Deletes - CR50 and CR51"/>
    <n v="0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2"/>
    <s v="Done"/>
    <s v="BEMISCP-3077"/>
    <s v="Review of Source System Deletes - CR50 and CR51"/>
    <s v="S | 03077 - Review of Source System Deletes - CR50 and CR51"/>
    <s v="Feature Review | S | 03077 - Review of Source System Deletes - CR50 and CR51"/>
    <m/>
    <n v="388019"/>
    <n v="3915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3077 - Review of Source System Deletes - CR50 and CR51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1"/>
    <s v="Done"/>
    <s v="BEMISCP-3076"/>
    <s v="QA for 494 BDT - Handle IBB NULL responses in initial data sync"/>
    <s v="S | 03076 - QA for 494 BDT - Handle IBB NULL responses in initial data sync"/>
    <s v="QA | S | 03076 - QA for 494 BDT - Handle IBB NULL responses in initial data sync"/>
    <m/>
    <n v="388708"/>
    <n v="3914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3076 - QA for 494 BDT - Handle IBB NULL responses in initial data sync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2"/>
    <s v="Done"/>
    <s v="BEMISCP-3075"/>
    <s v="Review of 494 BDT - Handle IBB NULL responses in initial data sync"/>
    <s v="S | 03075 - Review of 494 BDT - Handle IBB NULL responses in initial data sync"/>
    <s v="Feature Review | S | 03075 - Review of 494 BDT - Handle IBB NULL responses in initial data sync"/>
    <m/>
    <n v="388708"/>
    <n v="3913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3075 - Review of 494 BDT - Handle IBB NULL responses in initial data sync"/>
    <n v="0"/>
    <n v="0"/>
  </r>
  <r>
    <x v="3"/>
    <m/>
    <m/>
    <m/>
    <m/>
    <x v="1"/>
    <s v="Feature"/>
    <s v="Done"/>
    <s v="BEMISCP-3029"/>
    <s v="BDT 507 - C&amp;S Closed Orders showing inventory displayed in portal "/>
    <s v="03029 - BDT 507 - C&amp;S Closed Orders showing inventory displayed in portal "/>
    <x v="193"/>
    <x v="5"/>
    <s v="Done"/>
    <s v="BEMISCP-3074"/>
    <s v="Update Inventory Data Sync"/>
    <s v="M | 03074 - Update Inventory Data Sync"/>
    <s v="Backend Development | M | 03074 - Update Inventory Data Sync"/>
    <m/>
    <n v="389039"/>
    <n v="39138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3074 - Update Inventory Data Sync"/>
    <n v="0"/>
    <n v="0"/>
  </r>
  <r>
    <x v="3"/>
    <m/>
    <m/>
    <m/>
    <m/>
    <x v="1"/>
    <s v="Feature"/>
    <s v="To QA"/>
    <s v="BEMISCP-3020"/>
    <s v="Shipments - handle BAG UoM values"/>
    <s v="03020 - Shipments - handle BAG UoM values"/>
    <x v="199"/>
    <x v="1"/>
    <s v="Queued for Review"/>
    <s v="BEMISCP-3073"/>
    <s v="QA for Shipments - handle BAG UoM values"/>
    <s v="S | 03073 - QA for Shipments - handle BAG UoM values"/>
    <s v="QA | S | 03073 - QA for Shipments - handle BAG UoM values"/>
    <m/>
    <n v="388908"/>
    <n v="39110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s v="2.To QA"/>
    <x v="1"/>
    <e v="#N/A"/>
    <n v="0"/>
    <n v="0"/>
  </r>
  <r>
    <x v="3"/>
    <m/>
    <m/>
    <m/>
    <m/>
    <x v="1"/>
    <s v="Feature"/>
    <s v="To QA"/>
    <s v="BEMISCP-3020"/>
    <s v="Shipments - handle BAG UoM values"/>
    <s v="03020 - Shipments - handle BAG UoM values"/>
    <x v="199"/>
    <x v="2"/>
    <s v="Done"/>
    <s v="BEMISCP-3072"/>
    <s v="Review of Shipments - handle BAG UoM values"/>
    <s v="S | 03072 - Review of Shipments - handle BAG UoM values"/>
    <s v="Feature Review | S | 03072 - Review of Shipments - handle BAG UoM values"/>
    <m/>
    <n v="388908"/>
    <n v="3910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Feature Review | S | 03072 - Review of Shipments - handle BAG UoM values"/>
    <n v="0"/>
    <n v="0"/>
  </r>
  <r>
    <x v="3"/>
    <m/>
    <m/>
    <m/>
    <m/>
    <x v="1"/>
    <s v="Feature"/>
    <s v="To QA"/>
    <s v="BEMISCP-3020"/>
    <s v="Shipments - handle BAG UoM values"/>
    <s v="03020 - Shipments - handle BAG UoM values"/>
    <x v="199"/>
    <x v="0"/>
    <s v="Done"/>
    <s v="BEMISCP-3071"/>
    <s v="Alpha for Shipments - handle BAG UoM values"/>
    <s v="S | 03071 - Alpha for Shipments - handle BAG UoM values"/>
    <s v="Alpha Test | S | 03071 - Alpha for Shipments - handle BAG UoM values"/>
    <m/>
    <n v="388908"/>
    <n v="3910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2.To QA"/>
    <x v="2"/>
    <s v="0.Done &gt; Alpha Test | S | 03071 - Alpha for Shipments - handle BAG UoM values"/>
    <n v="0"/>
    <n v="0"/>
  </r>
  <r>
    <x v="3"/>
    <m/>
    <m/>
    <m/>
    <m/>
    <x v="1"/>
    <s v="Feature"/>
    <s v="Done"/>
    <s v="BEMISCP-3045"/>
    <s v="BDT 489 - Portal LDAP configuration change"/>
    <s v="03045 -  BDT 489 - Portal LDAP configuration change"/>
    <x v="200"/>
    <x v="1"/>
    <s v="Done"/>
    <s v="BEMISCP-3070"/>
    <s v="QA for  BDT 489 - Portal LDAP configuration change"/>
    <s v="S | 03070 - QA for  BDT 489 - Portal LDAP configuration change"/>
    <s v="QA | S | 03070 - QA for  BDT 489 - Portal LDAP configuration change"/>
    <m/>
    <n v="390014"/>
    <n v="3910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70 - QA for  BDT 489 - Portal LDAP configuration change"/>
    <n v="0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0"/>
    <s v="Done"/>
    <s v="BEMISCP-3069"/>
    <s v="Alpha for Source System Deletes - CR50 and CR51"/>
    <s v="S | 03069 - Alpha for Source System Deletes - CR50 and CR51"/>
    <s v="Alpha Test | S | 03069 - Alpha for Source System Deletes - CR50 and CR51"/>
    <m/>
    <n v="388019"/>
    <n v="3910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3069 - Alpha for Source System Deletes - CR50 and CR51"/>
    <n v="0"/>
    <n v="0"/>
  </r>
  <r>
    <x v="3"/>
    <m/>
    <m/>
    <m/>
    <m/>
    <x v="1"/>
    <s v="Feature"/>
    <s v="Done"/>
    <s v="BEMISCP-3045"/>
    <s v="BDT 489 - Portal LDAP configuration change"/>
    <s v="03045 -  BDT 489 - Portal LDAP configuration change"/>
    <x v="200"/>
    <x v="2"/>
    <s v="Done"/>
    <s v="BEMISCP-3068"/>
    <s v="Review of  BDT 489 - Portal LDAP configuration change"/>
    <s v="S | 03068 - Review of  BDT 489 - Portal LDAP configuration change"/>
    <s v="Feature Review | S | 03068 - Review of  BDT 489 - Portal LDAP configuration change"/>
    <m/>
    <n v="390014"/>
    <n v="3910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68 - Review of  BDT 489 - Portal LDAP configuration change"/>
    <n v="0"/>
    <n v="0"/>
  </r>
  <r>
    <x v="3"/>
    <m/>
    <m/>
    <m/>
    <m/>
    <x v="1"/>
    <s v="Bug"/>
    <s v="Done"/>
    <s v="BEMISCP-3021"/>
    <s v="Date Range on Release and Shipment History Report - all systems"/>
    <s v="03021 - Date Range on Release and Shipment History Report - all systems"/>
    <x v="201"/>
    <x v="1"/>
    <s v="Done"/>
    <s v="BEMISCP-3067"/>
    <s v="QA for Date Range on Release and Shipment History Report - all systems"/>
    <s v="S | 03067 - QA for Date Range on Release and Shipment History Report - all systems"/>
    <s v="QA | S | 03067 - QA for Date Range on Release and Shipment History Report - all systems"/>
    <m/>
    <n v="388933"/>
    <n v="3910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67 - QA for Date Range on Release and Shipment History Report - all systems"/>
    <n v="2.1276595744680851"/>
    <n v="0"/>
  </r>
  <r>
    <x v="3"/>
    <m/>
    <m/>
    <m/>
    <m/>
    <x v="1"/>
    <s v="Bug"/>
    <s v="Done"/>
    <s v="BEMISCP-1729"/>
    <s v="Error on Report Definition Control Panel when editing "/>
    <s v="01729 - Error on Report Definition Control Panel when editing "/>
    <x v="202"/>
    <x v="1"/>
    <s v="Done"/>
    <s v="BEMISCP-3066"/>
    <s v="QA for Error on Report Definition Control Panel when editing "/>
    <s v="03066 - QA for Error on Report Definition Control Panel when editing "/>
    <s v="QA | 03066 - QA for Error on Report Definition Control Panel when editing "/>
    <m/>
    <n v="371470"/>
    <n v="3909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3066 - QA for Error on Report Definition Control Panel when editing "/>
    <n v="0"/>
    <n v="0"/>
  </r>
  <r>
    <x v="3"/>
    <m/>
    <m/>
    <m/>
    <m/>
    <x v="1"/>
    <s v="Feature"/>
    <s v="Done"/>
    <s v="BEMISCP-3037"/>
    <s v="517 BDT - Ship To filters should be checked"/>
    <s v="03037 - 517 BDT - Ship To filters should be checked"/>
    <x v="203"/>
    <x v="1"/>
    <s v="Done"/>
    <s v="BEMISCP-3065"/>
    <s v="QA for 517 BDT - Ship To filters should be checked"/>
    <s v="S | 03065 - QA for 517 BDT - Ship To filters should be checked"/>
    <s v="QA | S | 03065 - QA for 517 BDT - Ship To filters should be checked"/>
    <m/>
    <n v="389744"/>
    <n v="390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65 - QA for 517 BDT - Ship To filters should be checked"/>
    <n v="0"/>
    <n v="0"/>
  </r>
  <r>
    <x v="3"/>
    <m/>
    <m/>
    <m/>
    <m/>
    <x v="1"/>
    <s v="Feature"/>
    <s v="Done"/>
    <s v="BEMISCP-3037"/>
    <s v="517 BDT - Ship To filters should be checked"/>
    <s v="03037 - 517 BDT - Ship To filters should be checked"/>
    <x v="203"/>
    <x v="2"/>
    <s v="Done"/>
    <s v="BEMISCP-3064"/>
    <s v="Review of 517 BDT - Ship To filters should be checked"/>
    <s v="S | 03064 - Review of 517 BDT - Ship To filters should be checked"/>
    <s v="Feature Review | S | 03064 - Review of 517 BDT - Ship To filters should be checked"/>
    <m/>
    <n v="389744"/>
    <n v="3907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64 - Review of 517 BDT - Ship To filters should be checked"/>
    <n v="0"/>
    <n v="0"/>
  </r>
  <r>
    <x v="3"/>
    <m/>
    <m/>
    <m/>
    <m/>
    <x v="1"/>
    <s v="Bug"/>
    <s v="Done"/>
    <s v="BEMISCP-1729"/>
    <s v="Error on Report Definition Control Panel when editing "/>
    <s v="01729 - Error on Report Definition Control Panel when editing "/>
    <x v="202"/>
    <x v="2"/>
    <s v="Done"/>
    <s v="BEMISCP-3063"/>
    <s v="Review of Error on Report Definition Control Panel when editing "/>
    <s v="03063 - Review of Error on Report Definition Control Panel when editing "/>
    <s v="Feature Review | 03063 - Review of Error on Report Definition Control Panel when editing "/>
    <m/>
    <n v="371470"/>
    <n v="3907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3063 - Review of Error on Report Definition Control Panel when editing "/>
    <n v="0"/>
    <n v="0"/>
  </r>
  <r>
    <x v="3"/>
    <m/>
    <m/>
    <m/>
    <m/>
    <x v="1"/>
    <s v="Bug"/>
    <s v="Done"/>
    <s v="BEMISCP-3021"/>
    <s v="Date Range on Release and Shipment History Report - all systems"/>
    <s v="03021 - Date Range on Release and Shipment History Report - all systems"/>
    <x v="201"/>
    <x v="2"/>
    <s v="Done"/>
    <s v="BEMISCP-3062"/>
    <s v="Review of Date Range on Release and Shipment History Report - all systems"/>
    <s v="S | 03062 - Review of Date Range on Release and Shipment History Report - all systems"/>
    <s v="Feature Review | S | 03062 - Review of Date Range on Release and Shipment History Report - all systems"/>
    <m/>
    <n v="388933"/>
    <n v="3906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62 - Review of Date Range on Release and Shipment History Report - all systems"/>
    <n v="2.1276595744680851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3"/>
    <s v="Done"/>
    <s v="BEMISCP-3061"/>
    <s v="Development for - Add Google Analytics to the Customer Portal Sites"/>
    <s v="S | 03061 - Development for - Add Google Analytics to the Customer Portal Sites"/>
    <s v="Frontend Development | S | 03061 - Development for - Add Google Analytics to the Customer Portal Sites"/>
    <m/>
    <n v="374810"/>
    <n v="39068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2.To QA"/>
    <x v="2"/>
    <s v="0.Done &gt; Frontend Development | S | 03061 - Development for - Add Google Analytics to the Customer Portal Sites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0"/>
    <s v="Done"/>
    <s v="BEMISCP-3060"/>
    <s v="Alpha for 494 BDT - Handle IBB NULL responses in initial data sync"/>
    <s v="S | 03060 - Alpha for 494 BDT - Handle IBB NULL responses in initial data sync"/>
    <s v="Alpha Test | S | 03060 - Alpha for 494 BDT - Handle IBB NULL responses in initial data sync"/>
    <m/>
    <n v="388708"/>
    <n v="3906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3060 - Alpha for 494 BDT - Handle IBB NULL responses in initial data sync"/>
    <n v="0"/>
    <n v="0"/>
  </r>
  <r>
    <x v="3"/>
    <m/>
    <m/>
    <m/>
    <m/>
    <x v="1"/>
    <s v="Feature"/>
    <s v="To QA"/>
    <s v="BEMISCP-3020"/>
    <s v="Shipments - handle BAG UoM values"/>
    <s v="03020 - Shipments - handle BAG UoM values"/>
    <x v="199"/>
    <x v="5"/>
    <s v="Done"/>
    <s v="BEMISCP-3058"/>
    <s v="BDev - Shipments - handle BAG UoM values"/>
    <s v="S | 03058 - BDev - Shipments - handle BAG UoM values"/>
    <s v="Backend Development | S | 03058 - BDev - Shipments - handle BAG UoM values"/>
    <m/>
    <n v="388908"/>
    <n v="39056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2.To QA"/>
    <x v="2"/>
    <s v="0.Done &gt; Backend Development | S | 03058 - BDev - Shipments - handle BAG UoM values"/>
    <n v="0"/>
    <n v="0"/>
  </r>
  <r>
    <x v="3"/>
    <m/>
    <m/>
    <m/>
    <m/>
    <x v="1"/>
    <s v="Feature"/>
    <s v="Done"/>
    <s v="BEMISCP-3045"/>
    <s v="BDT 489 - Portal LDAP configuration change"/>
    <s v="03045 -  BDT 489 - Portal LDAP configuration change"/>
    <x v="200"/>
    <x v="0"/>
    <s v="Done"/>
    <s v="BEMISCP-3057"/>
    <s v="Alpha for  BDT 489 - Portal LDAP configuration change"/>
    <s v="S | 03057 - Alpha for  BDT 489 - Portal LDAP configuration change"/>
    <s v="Alpha Test | S | 03057 - Alpha for  BDT 489 - Portal LDAP configuration change"/>
    <m/>
    <n v="390014"/>
    <n v="3905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57 - Alpha for  BDT 489 - Portal LDAP configuration change"/>
    <n v="0"/>
    <n v="0"/>
  </r>
  <r>
    <x v="3"/>
    <m/>
    <m/>
    <m/>
    <m/>
    <x v="1"/>
    <s v="Feature"/>
    <s v="Done"/>
    <s v="BEMISCP-3037"/>
    <s v="517 BDT - Ship To filters should be checked"/>
    <s v="03037 - 517 BDT - Ship To filters should be checked"/>
    <x v="203"/>
    <x v="0"/>
    <s v="Done"/>
    <s v="BEMISCP-3056"/>
    <s v="Alpha for 517 BDT - Ship To filters should be checked"/>
    <s v="S | 03056 - Alpha for 517 BDT - Ship To filters should be checked"/>
    <s v="Alpha Test | S | 03056 - Alpha for 517 BDT - Ship To filters should be checked"/>
    <m/>
    <n v="389744"/>
    <n v="3903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56 - Alpha for 517 BDT - Ship To filters should be checked"/>
    <n v="0"/>
    <n v="0"/>
  </r>
  <r>
    <x v="3"/>
    <m/>
    <m/>
    <m/>
    <m/>
    <x v="1"/>
    <s v="Bug"/>
    <s v="Done"/>
    <s v="BEMISCP-1729"/>
    <s v="Error on Report Definition Control Panel when editing "/>
    <s v="01729 - Error on Report Definition Control Panel when editing "/>
    <x v="202"/>
    <x v="0"/>
    <s v="Done"/>
    <s v="BEMISCP-3055"/>
    <s v="Alpha for Error on Report Definition Control Panel when editing "/>
    <s v="03055 - Alpha for Error on Report Definition Control Panel when editing "/>
    <s v="Alpha Test | 03055 - Alpha for Error on Report Definition Control Panel when editing "/>
    <m/>
    <n v="371470"/>
    <n v="3903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3055 - Alpha for Error on Report Definition Control Panel when editing "/>
    <n v="0"/>
    <n v="0"/>
  </r>
  <r>
    <x v="3"/>
    <m/>
    <m/>
    <m/>
    <m/>
    <x v="1"/>
    <s v="Bug"/>
    <s v="Done"/>
    <s v="BEMISCP-3021"/>
    <s v="Date Range on Release and Shipment History Report - all systems"/>
    <s v="03021 - Date Range on Release and Shipment History Report - all systems"/>
    <x v="201"/>
    <x v="0"/>
    <s v="Done"/>
    <s v="BEMISCP-3054"/>
    <s v="Alpha for Date Range on Release and Shipment History Report - all systems"/>
    <s v="S | 03054 - Alpha for Date Range on Release and Shipment History Report - all systems"/>
    <s v="Alpha Test | S | 03054 - Alpha for Date Range on Release and Shipment History Report - all systems"/>
    <m/>
    <n v="388933"/>
    <n v="390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54 - Alpha for Date Range on Release and Shipment History Report - all systems"/>
    <n v="2.1276595744680851"/>
    <n v="0"/>
  </r>
  <r>
    <x v="3"/>
    <m/>
    <m/>
    <m/>
    <m/>
    <x v="1"/>
    <s v="Bug"/>
    <s v="Cancelled"/>
    <s v="BEMISCP-3032"/>
    <s v="510 BDT - Shipments landing page not showing recent shipments"/>
    <s v="03032 - 510 BDT - Shipments landing page not showing recent shipments"/>
    <x v="205"/>
    <x v="7"/>
    <s v="Done"/>
    <s v="BEMISCP-3052"/>
    <s v="Evaluate 510 BDT - Shipments landing page not showing recent shipments"/>
    <s v="S | 03052 - Evaluate 510 BDT - Shipments landing page not showing recent shipments"/>
    <s v="Tech Planning | S | 03052 - Evaluate 510 BDT - Shipments landing page not showing recent shipments"/>
    <m/>
    <n v="389541"/>
    <n v="3903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Cancelled"/>
    <x v="2"/>
    <s v="0.Done &gt; Tech Planning | S | 03052 - Evaluate 510 BDT - Shipments landing page not showing recent shipments"/>
    <n v="2.1276595744680851"/>
    <n v="0"/>
  </r>
  <r>
    <x v="3"/>
    <m/>
    <m/>
    <m/>
    <m/>
    <x v="1"/>
    <s v="Bug"/>
    <s v="Cancelled"/>
    <s v="BEMISCP-3048"/>
    <s v="526 BDT - Sales order line not displaying on Orders page depending on who is logged on to the account"/>
    <s v="03048 - 526 BDT - Sales order line not displaying on Orders page depending on who is logged on to the account"/>
    <x v="206"/>
    <x v="4"/>
    <s v="Cancelled"/>
    <s v="BEMISCP-3051"/>
    <s v="Tech Planning for 526 BDT - Sales order line not displaying on Orders page depending on who is logged on to the account"/>
    <s v="S | 03051 - Tech Planning for 526 BDT - Sales order line not displaying on Orders page depending on who is logged on to the account"/>
    <s v="Sub-Task | S | 03051 - Tech Planning for 526 BDT - Sales order line not displaying on Orders page depending on who is logged on to the account"/>
    <m/>
    <n v="390197"/>
    <n v="39029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0"/>
    <x v="1"/>
    <s v="0.Cancelled"/>
    <x v="3"/>
    <s v="0.Cancelled &gt; Sub-Task | S | 03051 - Tech Planning for 526 BDT - Sales order line not displaying on Orders page depending on who is logged on to the account"/>
    <n v="4.2553191489361701"/>
    <n v="0"/>
  </r>
  <r>
    <x v="3"/>
    <m/>
    <m/>
    <m/>
    <m/>
    <x v="1"/>
    <s v="Feature"/>
    <s v="Done"/>
    <s v="BEMISCP-3037"/>
    <s v="517 BDT - Ship To filters should be checked"/>
    <s v="03037 - 517 BDT - Ship To filters should be checked"/>
    <x v="203"/>
    <x v="3"/>
    <s v="Done"/>
    <s v="BEMISCP-3050"/>
    <s v="Development for - Ship To filters should be checked"/>
    <s v="S | 03050 - Development for - Ship To filters should be checked"/>
    <s v="Frontend Development | S | 03050 - Development for - Ship To filters should be checked"/>
    <m/>
    <n v="389744"/>
    <n v="39025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050 - Development for - Ship To filters should be checked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3049"/>
    <s v="Final Load Test post fix pack up-grade"/>
    <s v="S | 03049 - Final Load Test post fix pack up-grade"/>
    <s v="Sub-Task | S | 03049 - Final Load Test post fix pack up-grade"/>
    <n v="351453"/>
    <n v="367474"/>
    <n v="390230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3049 - Final Load Test post fix pack up-grade"/>
    <n v="0"/>
    <n v="0"/>
  </r>
  <r>
    <x v="3"/>
    <m/>
    <m/>
    <m/>
    <m/>
    <x v="1"/>
    <s v="Feature"/>
    <s v="Done"/>
    <s v="BEMISCP-3045"/>
    <s v="BDT 489 - Portal LDAP configuration change"/>
    <s v="03045 -  BDT 489 - Portal LDAP configuration change"/>
    <x v="200"/>
    <x v="5"/>
    <s v="Done"/>
    <s v="BEMISCP-3047"/>
    <s v="Create System Setting Configuration to simplify AD Group name changes"/>
    <s v="S | 03047 - Create System Setting Configuration to simplify AD Group name changes"/>
    <s v="Backend Development | S | 03047 - Create System Setting Configuration to simplify AD Group name changes"/>
    <m/>
    <n v="390014"/>
    <n v="3900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47 - Create System Setting Configuration to simplify AD Group name changes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5"/>
    <s v="Done"/>
    <s v="BEMISCP-3046"/>
    <s v="Fix caching of orders"/>
    <s v="S | 03046 - Fix caching of orders"/>
    <s v="Backend Development | S | 03046 - Fix caching of orders"/>
    <m/>
    <n v="388708"/>
    <n v="39001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3046 - Fix caching of orders"/>
    <n v="0"/>
    <n v="0"/>
  </r>
  <r>
    <x v="3"/>
    <m/>
    <m/>
    <m/>
    <m/>
    <x v="1"/>
    <s v="Feature"/>
    <s v="Done"/>
    <s v="BEMISCP-2875"/>
    <s v="Deployment Documentation "/>
    <s v="02875 - Deployment Documentation "/>
    <x v="208"/>
    <x v="1"/>
    <s v="Done"/>
    <s v="BEMISCP-3044"/>
    <s v="QA for Deployment Documentation "/>
    <s v="S | 03044 - QA for Deployment Documentation "/>
    <s v="QA | S | 03044 - QA for Deployment Documentation "/>
    <m/>
    <n v="384856"/>
    <n v="3899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3044 - QA for Deployment Documentation "/>
    <n v="0"/>
    <n v="0"/>
  </r>
  <r>
    <x v="3"/>
    <m/>
    <m/>
    <m/>
    <m/>
    <x v="1"/>
    <s v="Feature"/>
    <s v="Done"/>
    <s v="BEMISCP-2875"/>
    <s v="Deployment Documentation "/>
    <s v="02875 - Deployment Documentation "/>
    <x v="208"/>
    <x v="2"/>
    <s v="Done"/>
    <s v="BEMISCP-3043"/>
    <s v="Review of Deployment Documentation "/>
    <s v="S | 03043 - Review of Deployment Documentation "/>
    <s v="Feature Review | S | 03043 - Review of Deployment Documentation "/>
    <m/>
    <n v="384856"/>
    <n v="3899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3043 - Review of Deployment Documentation "/>
    <n v="0"/>
    <n v="0"/>
  </r>
  <r>
    <x v="3"/>
    <m/>
    <m/>
    <m/>
    <m/>
    <x v="1"/>
    <s v="Feature"/>
    <s v="Done"/>
    <s v="BEMISCP-2875"/>
    <s v="Deployment Documentation "/>
    <s v="02875 - Deployment Documentation "/>
    <x v="208"/>
    <x v="0"/>
    <s v="Done"/>
    <s v="BEMISCP-3042"/>
    <s v="Alpha for Deployment Documentation "/>
    <s v="S | 03042 - Alpha for Deployment Documentation "/>
    <s v="Alpha Test | S | 03042 - Alpha for Deployment Documentation "/>
    <m/>
    <n v="384856"/>
    <n v="389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3042 - Alpha for Deployment Documentation "/>
    <n v="0"/>
    <n v="0"/>
  </r>
  <r>
    <x v="3"/>
    <m/>
    <m/>
    <m/>
    <m/>
    <x v="1"/>
    <s v="Bug"/>
    <s v="Done"/>
    <s v="BEMISCP-3034"/>
    <s v="Failover Testing: 500 - Internal Server Error"/>
    <s v="03034 - Failover Testing: 500 - Internal Server Error"/>
    <x v="209"/>
    <x v="1"/>
    <s v="Done"/>
    <s v="BEMISCP-3041"/>
    <s v="QA for Failover Testing: 500 - Internal Server Error"/>
    <s v="S | 03041 - QA for Failover Testing: 500 - Internal Server Error"/>
    <s v="QA | S | 03041 - QA for Failover Testing: 500 - Internal Server Error"/>
    <m/>
    <n v="389665"/>
    <n v="3899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41 - QA for Failover Testing: 500 - Internal Server Error"/>
    <n v="2.1276595744680851"/>
    <n v="0"/>
  </r>
  <r>
    <x v="3"/>
    <m/>
    <m/>
    <m/>
    <m/>
    <x v="1"/>
    <s v="Bug"/>
    <s v="Done"/>
    <s v="BEMISCP-3034"/>
    <s v="Failover Testing: 500 - Internal Server Error"/>
    <s v="03034 - Failover Testing: 500 - Internal Server Error"/>
    <x v="209"/>
    <x v="2"/>
    <s v="Done"/>
    <s v="BEMISCP-3040"/>
    <s v="Review of Failover Testing: 500 - Internal Server Error"/>
    <s v="S | 03040 - Review of Failover Testing: 500 - Internal Server Error"/>
    <s v="Feature Review | S | 03040 - Review of Failover Testing: 500 - Internal Server Error"/>
    <m/>
    <n v="389665"/>
    <n v="3899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40 - Review of Failover Testing: 500 - Internal Server Error"/>
    <n v="2.1276595744680851"/>
    <n v="0"/>
  </r>
  <r>
    <x v="3"/>
    <m/>
    <m/>
    <m/>
    <m/>
    <x v="1"/>
    <s v="Bug"/>
    <s v="Done"/>
    <s v="BEMISCP-3034"/>
    <s v="Failover Testing: 500 - Internal Server Error"/>
    <s v="03034 - Failover Testing: 500 - Internal Server Error"/>
    <x v="209"/>
    <x v="0"/>
    <s v="Done"/>
    <s v="BEMISCP-3039"/>
    <s v="Alpha for Failover Testing: 500 - Internal Server Error"/>
    <s v="S | 03039 - Alpha for Failover Testing: 500 - Internal Server Error"/>
    <s v="Alpha Test | S | 03039 - Alpha for Failover Testing: 500 - Internal Server Error"/>
    <m/>
    <n v="389665"/>
    <n v="389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39 - Alpha for Failover Testing: 500 - Internal Server Error"/>
    <n v="2.1276595744680851"/>
    <n v="0"/>
  </r>
  <r>
    <x v="3"/>
    <m/>
    <m/>
    <m/>
    <m/>
    <x v="1"/>
    <s v="Bug"/>
    <s v="Done"/>
    <s v="BEMISCP-3034"/>
    <s v="Failover Testing: 500 - Internal Server Error"/>
    <s v="03034 - Failover Testing: 500 - Internal Server Error"/>
    <x v="209"/>
    <x v="7"/>
    <s v="Done"/>
    <s v="BEMISCP-3038"/>
    <s v="Investigate cause of issue"/>
    <s v="S | 03038 - Investigate cause of issue"/>
    <s v="Tech Planning | S | 03038 - Investigate cause of issue"/>
    <m/>
    <n v="389665"/>
    <n v="3897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3038 - Investigate cause of issue"/>
    <n v="2.1276595744680851"/>
    <n v="0"/>
  </r>
  <r>
    <x v="3"/>
    <m/>
    <m/>
    <m/>
    <m/>
    <x v="1"/>
    <s v="Bug"/>
    <s v="Done"/>
    <s v="BEMISCP-1729"/>
    <s v="Error on Report Definition Control Panel when editing "/>
    <s v="01729 - Error on Report Definition Control Panel when editing "/>
    <x v="202"/>
    <x v="5"/>
    <s v="Done"/>
    <s v="BEMISCP-3035"/>
    <s v="Fix required and maxlength flags when editing report definitions"/>
    <s v="S | 03035 - Fix required and maxlength flags when editing report definitions"/>
    <s v="Backend Development | S | 03035 - Fix required and maxlength flags when editing report definitions"/>
    <m/>
    <n v="371470"/>
    <n v="38971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35 - Fix required and maxlength flags when editing report definitions"/>
    <n v="8.5106382978723403"/>
    <n v="0"/>
  </r>
  <r>
    <x v="3"/>
    <m/>
    <m/>
    <m/>
    <m/>
    <x v="1"/>
    <s v="Feature"/>
    <s v="Cancelled"/>
    <s v="BEMISCP-3031"/>
    <s v="Data3 Invoice# Incorrect for a Cust Item "/>
    <s v="03031 - Data3 Invoice# Incorrect for a Cust Item "/>
    <x v="210"/>
    <x v="7"/>
    <s v="Done"/>
    <s v="BEMISCP-3033"/>
    <s v="Tech Planning for Data3 Shipments Bemis Order and Invoice Numbers are Incorrect for Customer Item"/>
    <s v="S | 03033 - Tech Planning for Data3 Shipments Bemis Order and Invoice Numbers are Incorrect for Customer Item"/>
    <s v="Tech Planning | S | 03033 - Tech Planning for Data3 Shipments Bemis Order and Invoice Numbers are Incorrect for Customer Item"/>
    <m/>
    <n v="389538"/>
    <n v="389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Cancelled"/>
    <x v="2"/>
    <s v="0.Done &gt; Tech Planning | S | 03033 - Tech Planning for Data3 Shipments Bemis Order and Invoice Numbers are Incorrect for Customer Item"/>
    <n v="0"/>
    <n v="0"/>
  </r>
  <r>
    <x v="3"/>
    <m/>
    <m/>
    <m/>
    <m/>
    <x v="1"/>
    <s v="Bug"/>
    <s v="Done"/>
    <s v="BEMISCP-3021"/>
    <s v="Date Range on Release and Shipment History Report - all systems"/>
    <s v="03021 - Date Range on Release and Shipment History Report - all systems"/>
    <x v="201"/>
    <x v="3"/>
    <s v="Done"/>
    <s v="BEMISCP-3030"/>
    <s v="Development for - Date Range on Release and Shipment History Report - all systems"/>
    <s v="S | 03030 - Development for - Date Range on Release and Shipment History Report - all systems"/>
    <s v="Frontend Development | S | 03030 - Development for - Date Range on Release and Shipment History Report - all systems"/>
    <m/>
    <n v="388933"/>
    <n v="38927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3030 - Development for - Date Range on Release and Shipment History Report - all systems"/>
    <n v="4.2553191489361701"/>
    <n v="0"/>
  </r>
  <r>
    <x v="3"/>
    <m/>
    <m/>
    <m/>
    <m/>
    <x v="1"/>
    <s v="Feature"/>
    <s v="Done"/>
    <s v="BEMISCP-2977"/>
    <s v="Set search highlighting property to false"/>
    <s v="02977 - Set search highlighting property to false"/>
    <x v="211"/>
    <x v="1"/>
    <s v="Done"/>
    <s v="BEMISCP-3028"/>
    <s v="QA for Set search highlighting property to false"/>
    <s v="S | 03028 - QA for Set search highlighting property to false"/>
    <s v="QA | S | 03028 - QA for Set search highlighting property to false"/>
    <m/>
    <n v="388025"/>
    <n v="3889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28 - QA for Set search highlighting property to false"/>
    <n v="0"/>
    <n v="0"/>
  </r>
  <r>
    <x v="3"/>
    <m/>
    <m/>
    <m/>
    <m/>
    <x v="1"/>
    <s v="Feature"/>
    <s v="Done"/>
    <s v="BEMISCP-2977"/>
    <s v="Set search highlighting property to false"/>
    <s v="02977 - Set search highlighting property to false"/>
    <x v="211"/>
    <x v="2"/>
    <s v="Done"/>
    <s v="BEMISCP-3027"/>
    <s v="Review of Set search highlighting property to false"/>
    <s v="S | 03027 - Review of Set search highlighting property to false"/>
    <s v="Feature Review | S | 03027 - Review of Set search highlighting property to false"/>
    <m/>
    <n v="388025"/>
    <n v="3889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27 - Review of Set search highlighting property to false"/>
    <n v="0"/>
    <n v="0"/>
  </r>
  <r>
    <x v="3"/>
    <m/>
    <m/>
    <m/>
    <m/>
    <x v="1"/>
    <s v="Feature"/>
    <s v="Done"/>
    <s v="BEMISCP-2997"/>
    <s v="Check latest versions of image magick and ghost script are in the repository"/>
    <s v="02997 - Check latest versions of image magick and ghost script are in the repository"/>
    <x v="212"/>
    <x v="1"/>
    <s v="Cancelled"/>
    <s v="BEMISCP-3026"/>
    <s v="QA for Check latest versions of image magick and ghost script are in the repository"/>
    <s v="S | 03026 - QA for Check latest versions of image magick and ghost script are in the repository"/>
    <s v="QA | S | 03026 - QA for Check latest versions of image magick and ghost script are in the repository"/>
    <m/>
    <n v="388273"/>
    <n v="3889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QA | S | 03026 - QA for Check latest versions of image magick and ghost script are in the repository"/>
    <n v="0"/>
    <n v="0"/>
  </r>
  <r>
    <x v="3"/>
    <m/>
    <m/>
    <m/>
    <m/>
    <x v="1"/>
    <s v="Feature"/>
    <s v="Done"/>
    <s v="BEMISCP-2997"/>
    <s v="Check latest versions of image magick and ghost script are in the repository"/>
    <s v="02997 - Check latest versions of image magick and ghost script are in the repository"/>
    <x v="212"/>
    <x v="2"/>
    <s v="Done"/>
    <s v="BEMISCP-3025"/>
    <s v="Review of Check latest versions of image magick and ghost script are in the repository"/>
    <s v="S | 03025 - Review of Check latest versions of image magick and ghost script are in the repository"/>
    <s v="Feature Review | S | 03025 - Review of Check latest versions of image magick and ghost script are in the repository"/>
    <m/>
    <n v="388273"/>
    <n v="3889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25 - Review of Check latest versions of image magick and ghost script are in the repository"/>
    <n v="0"/>
    <n v="0"/>
  </r>
  <r>
    <x v="3"/>
    <m/>
    <m/>
    <m/>
    <m/>
    <x v="1"/>
    <s v="Feature"/>
    <s v="Done"/>
    <s v="BEMISCP-2990"/>
    <s v="Update deployment scripts to preserve old releases"/>
    <s v="02990 - Update deployment scripts to preserve old releases"/>
    <x v="213"/>
    <x v="1"/>
    <s v="Done"/>
    <s v="BEMISCP-3024"/>
    <s v="QA for Update deployment scripts to preserve old releases"/>
    <s v="S | 03024 - QA for Update deployment scripts to preserve old releases"/>
    <s v="QA | S | 03024 - QA for Update deployment scripts to preserve old releases"/>
    <m/>
    <n v="388212"/>
    <n v="3889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24 - QA for Update deployment scripts to preserve old releases"/>
    <n v="0"/>
    <n v="0"/>
  </r>
  <r>
    <x v="3"/>
    <m/>
    <m/>
    <m/>
    <m/>
    <x v="1"/>
    <s v="Feature"/>
    <s v="Done"/>
    <s v="BEMISCP-2990"/>
    <s v="Update deployment scripts to preserve old releases"/>
    <s v="02990 - Update deployment scripts to preserve old releases"/>
    <x v="213"/>
    <x v="2"/>
    <s v="Cancelled"/>
    <s v="BEMISCP-3023"/>
    <s v="Review of Update deployment scripts to preserve old releases"/>
    <s v="S | 03023 - Review of Update deployment scripts to preserve old releases"/>
    <s v="Feature Review | S | 03023 - Review of Update deployment scripts to preserve old releases"/>
    <m/>
    <n v="388212"/>
    <n v="3889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Feature Review | S | 03023 - Review of Update deployment scripts to preserve old releases"/>
    <n v="0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5"/>
    <s v="Done"/>
    <s v="BEMISCP-3022"/>
    <s v="Handle IBB Null Responses"/>
    <s v="S | 03022 - Handle IBB Null Responses"/>
    <s v="Backend Development | S | 03022 - Handle IBB Null Responses"/>
    <m/>
    <n v="388708"/>
    <n v="38893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3022 - Handle IBB Null Responses"/>
    <n v="0"/>
    <n v="0"/>
  </r>
  <r>
    <x v="3"/>
    <m/>
    <m/>
    <m/>
    <m/>
    <x v="1"/>
    <s v="Bug"/>
    <s v="Done"/>
    <s v="BEMISCP-2964"/>
    <s v="487 (BDT) - Issues with ship to filter"/>
    <s v="02964 - 487 (BDT) - Issues with ship to filter"/>
    <x v="214"/>
    <x v="1"/>
    <s v="Done"/>
    <s v="BEMISCP-3019"/>
    <s v="QA for 487 (BDT) - Issues with ship to filter"/>
    <s v="S | 03019 - QA for 487 (BDT) - Issues with ship to filter"/>
    <s v="QA | S | 03019 - QA for 487 (BDT) - Issues with ship to filter"/>
    <m/>
    <n v="387646"/>
    <n v="3887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19 - QA for 487 (BDT) - Issues with ship to filter"/>
    <n v="2.1276595744680851"/>
    <n v="0"/>
  </r>
  <r>
    <x v="3"/>
    <m/>
    <m/>
    <m/>
    <m/>
    <x v="1"/>
    <s v="Bug"/>
    <s v="Done"/>
    <s v="BEMISCP-2962"/>
    <s v="Pinnacle Foods Bemis Order# 40009316 Shipment Missing (BDT 486)"/>
    <s v="02962 - Pinnacle Foods Bemis Order# 40009316 Shipment Missing (BDT 486)"/>
    <x v="215"/>
    <x v="1"/>
    <s v="Done"/>
    <s v="BEMISCP-3018"/>
    <s v="QA for Pinnacle Foods Bemis Order# 40009316 Shipment Missing (BDT 486)"/>
    <s v="S | 03018 - QA for Pinnacle Foods Bemis Order# 40009316 Shipment Missing (BDT 486)"/>
    <s v="QA | S | 03018 - QA for Pinnacle Foods Bemis Order# 40009316 Shipment Missing (BDT 486)"/>
    <m/>
    <n v="387528"/>
    <n v="3887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18 - QA for Pinnacle Foods Bemis Order# 40009316 Shipment Missing (BDT 486)"/>
    <n v="2.1276595744680851"/>
    <n v="0"/>
  </r>
  <r>
    <x v="3"/>
    <m/>
    <m/>
    <m/>
    <m/>
    <x v="1"/>
    <s v="Bug"/>
    <s v="Done"/>
    <s v="BEMISCP-2962"/>
    <s v="Pinnacle Foods Bemis Order# 40009316 Shipment Missing (BDT 486)"/>
    <s v="02962 - Pinnacle Foods Bemis Order# 40009316 Shipment Missing (BDT 486)"/>
    <x v="215"/>
    <x v="2"/>
    <s v="Done"/>
    <s v="BEMISCP-3017"/>
    <s v="Review of Pinnacle Foods Bemis Order# 40009316 Shipment Missing (BDT 486)"/>
    <s v="S | 03017 - Review of Pinnacle Foods Bemis Order# 40009316 Shipment Missing (BDT 486)"/>
    <s v="Feature Review | S | 03017 - Review of Pinnacle Foods Bemis Order# 40009316 Shipment Missing (BDT 486)"/>
    <m/>
    <n v="387528"/>
    <n v="3887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17 - Review of Pinnacle Foods Bemis Order# 40009316 Shipment Missing (BDT 486)"/>
    <n v="2.1276595744680851"/>
    <n v="0"/>
  </r>
  <r>
    <x v="3"/>
    <m/>
    <m/>
    <m/>
    <m/>
    <x v="1"/>
    <s v="Bug"/>
    <s v="Done"/>
    <s v="BEMISCP-2995"/>
    <s v="490 BDT - Invoice or BOL link on Doned shipments subpage does not work"/>
    <s v="02995 - 490 BDT - Invoice or BOL link on Doned shipments subpage does not work"/>
    <x v="216"/>
    <x v="1"/>
    <s v="Done"/>
    <s v="BEMISCP-3016"/>
    <s v="QA for 490 BDT - Invoice or BOL link on Doned shipments subpage does not work"/>
    <s v="S | 03016 - QA for 490 BDT - Invoice or BOL link on Doned shipments subpage does not work"/>
    <s v="QA | S | 03016 - QA for 490 BDT - Invoice or BOL link on Doned shipments subpage does not work"/>
    <m/>
    <n v="388269"/>
    <n v="3887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16 - QA for 490 BDT - Invoice or BOL link on Doned shipments subpage does not work"/>
    <n v="2.1276595744680851"/>
    <n v="0"/>
  </r>
  <r>
    <x v="3"/>
    <m/>
    <m/>
    <m/>
    <m/>
    <x v="1"/>
    <s v="Bug"/>
    <s v="Done"/>
    <s v="BEMISCP-2995"/>
    <s v="490 BDT - Invoice or BOL link on Doned shipments subpage does not work"/>
    <s v="02995 - 490 BDT - Invoice or BOL link on Doned shipments subpage does not work"/>
    <x v="216"/>
    <x v="2"/>
    <s v="Done"/>
    <s v="BEMISCP-3015"/>
    <s v="Review of 490 BDT - Invoice or BOL link on Doned shipments subpage does not work"/>
    <s v="S | 03015 - Review of 490 BDT - Invoice or BOL link on Doned shipments subpage does not work"/>
    <s v="Feature Review | S | 03015 - Review of 490 BDT - Invoice or BOL link on Doned shipments subpage does not work"/>
    <m/>
    <n v="388269"/>
    <n v="3887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15 - Review of 490 BDT - Invoice or BOL link on Doned shipments subpage does not work"/>
    <n v="2.1276595744680851"/>
    <n v="0"/>
  </r>
  <r>
    <x v="3"/>
    <m/>
    <m/>
    <m/>
    <m/>
    <x v="1"/>
    <s v="Bug"/>
    <s v="Cancelled"/>
    <s v="BEMISCP-3003"/>
    <s v="BDT 493 - Consignment Delivery Invoice Missing "/>
    <s v="03003 - BDT 493 - Consignment Delivery Invoice Missing "/>
    <x v="217"/>
    <x v="7"/>
    <s v="Cancelled"/>
    <s v="BEMISCP-3014"/>
    <s v="RCA for missing invoice"/>
    <s v="S | 03014 - RCA for missing invoice"/>
    <s v="Tech Planning | S | 03014 - RCA for missing invoice"/>
    <m/>
    <n v="388474"/>
    <n v="3887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s v="0.Cancelled"/>
    <x v="3"/>
    <s v="0.Cancelled &gt; Tech Planning | S | 03014 - RCA for missing invoice"/>
    <n v="2.1276595744680851"/>
    <n v="0"/>
  </r>
  <r>
    <x v="3"/>
    <m/>
    <m/>
    <m/>
    <m/>
    <x v="1"/>
    <s v="Bug"/>
    <s v="Done"/>
    <s v="BEMISCP-2964"/>
    <s v="487 (BDT) - Issues with ship to filter"/>
    <s v="02964 - 487 (BDT) - Issues with ship to filter"/>
    <x v="214"/>
    <x v="2"/>
    <s v="Done"/>
    <s v="BEMISCP-3013"/>
    <s v="Review of 487 (BDT) - Issues with ship to filter"/>
    <s v="S | 03013 - Review of 487 (BDT) - Issues with ship to filter"/>
    <s v="Feature Review | S | 03013 - Review of 487 (BDT) - Issues with ship to filter"/>
    <m/>
    <n v="387646"/>
    <n v="3887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3013 - Review of 487 (BDT) - Issues with ship to filter"/>
    <n v="2.1276595744680851"/>
    <n v="0"/>
  </r>
  <r>
    <x v="3"/>
    <m/>
    <m/>
    <m/>
    <m/>
    <x v="1"/>
    <s v="Bug"/>
    <s v="Done"/>
    <s v="BEMISCP-2962"/>
    <s v="Pinnacle Foods Bemis Order# 40009316 Shipment Missing (BDT 486)"/>
    <s v="02962 - Pinnacle Foods Bemis Order# 40009316 Shipment Missing (BDT 486)"/>
    <x v="215"/>
    <x v="0"/>
    <s v="Done"/>
    <s v="BEMISCP-3012"/>
    <s v="Alpha for Pinnacle Foods Bemis Order# 40009316 Shipment Missing (BDT 486)"/>
    <s v="S | 03012 - Alpha for Pinnacle Foods Bemis Order# 40009316 Shipment Missing (BDT 486)"/>
    <s v="Alpha Test | S | 03012 - Alpha for Pinnacle Foods Bemis Order# 40009316 Shipment Missing (BDT 486)"/>
    <m/>
    <n v="387528"/>
    <n v="3887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12 - Alpha for Pinnacle Foods Bemis Order# 40009316 Shipment Missing (BDT 486)"/>
    <n v="2.1276595744680851"/>
    <n v="0"/>
  </r>
  <r>
    <x v="3"/>
    <m/>
    <m/>
    <m/>
    <m/>
    <x v="1"/>
    <s v="Feature"/>
    <s v="Done"/>
    <s v="BEMISCP-3010"/>
    <s v="494 BDT - Handle IBB NULL responses in initial data sync"/>
    <s v="03010 - 494 BDT - Handle IBB NULL responses in initial data sync"/>
    <x v="198"/>
    <x v="7"/>
    <s v="Done"/>
    <s v="BEMISCP-3011"/>
    <s v="Tech Planning for IBB NULL responses"/>
    <s v="S | 03011 - Tech Planning for IBB NULL responses"/>
    <s v="Tech Planning | S | 03011 - Tech Planning for IBB NULL responses"/>
    <m/>
    <n v="388708"/>
    <n v="388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Tech Planning | S | 03011 - Tech Planning for IBB NULL responses"/>
    <n v="0"/>
    <n v="0"/>
  </r>
  <r>
    <x v="3"/>
    <m/>
    <m/>
    <m/>
    <m/>
    <x v="1"/>
    <s v="Bug"/>
    <s v="Done"/>
    <s v="BEMISCP-2995"/>
    <s v="490 BDT - Invoice or BOL link on Doned shipments subpage does not work"/>
    <s v="02995 - 490 BDT - Invoice or BOL link on Doned shipments subpage does not work"/>
    <x v="216"/>
    <x v="0"/>
    <s v="Done"/>
    <s v="BEMISCP-3009"/>
    <s v="Alpha for 490 BDT - Invoice or BOL link on Doned shipments subpage does not work"/>
    <s v="S | 03009 - Alpha for 490 BDT - Invoice or BOL link on Doned shipments subpage does not work"/>
    <s v="Alpha Test | S | 03009 - Alpha for 490 BDT - Invoice or BOL link on Doned shipments subpage does not work"/>
    <m/>
    <n v="388269"/>
    <n v="3886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09 - Alpha for 490 BDT - Invoice or BOL link on Doned shipments subpage does not work"/>
    <n v="2.1276595744680851"/>
    <n v="0"/>
  </r>
  <r>
    <x v="3"/>
    <m/>
    <m/>
    <m/>
    <m/>
    <x v="1"/>
    <s v="Feature"/>
    <s v="Done"/>
    <s v="BEMISCP-2997"/>
    <s v="Check latest versions of image magick and ghost script are in the repository"/>
    <s v="02997 - Check latest versions of image magick and ghost script are in the repository"/>
    <x v="212"/>
    <x v="0"/>
    <s v="Done"/>
    <s v="BEMISCP-3008"/>
    <s v="Alpha for Check latest versions of image magick and ghost script are in the repository"/>
    <s v="S | 03008 - Alpha for Check latest versions of image magick and ghost script are in the repository"/>
    <s v="Alpha Test | S | 03008 - Alpha for Check latest versions of image magick and ghost script are in the repository"/>
    <m/>
    <n v="388273"/>
    <n v="3886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08 - Alpha for Check latest versions of image magick and ghost script are in the repository"/>
    <n v="0"/>
    <n v="0"/>
  </r>
  <r>
    <x v="3"/>
    <m/>
    <m/>
    <m/>
    <m/>
    <x v="1"/>
    <s v="Feature"/>
    <s v="Done"/>
    <s v="BEMISCP-2997"/>
    <s v="Check latest versions of image magick and ghost script are in the repository"/>
    <s v="02997 - Check latest versions of image magick and ghost script are in the repository"/>
    <x v="212"/>
    <x v="5"/>
    <s v="Done"/>
    <s v="BEMISCP-3007"/>
    <s v="Update IM and GS paths in properties"/>
    <s v="S | 03007 - Update IM and GS paths in properties"/>
    <s v="Backend Development | S | 03007 - Update IM and GS paths in properties"/>
    <m/>
    <n v="388273"/>
    <n v="38858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07 - Update IM and GS paths in properties"/>
    <n v="0"/>
    <n v="0"/>
  </r>
  <r>
    <x v="3"/>
    <m/>
    <m/>
    <m/>
    <m/>
    <x v="1"/>
    <s v="Bug"/>
    <s v="Done"/>
    <s v="BEMISCP-2995"/>
    <s v="490 BDT - Invoice or BOL link on Doned shipments subpage does not work"/>
    <s v="02995 - 490 BDT - Invoice or BOL link on Doned shipments subpage does not work"/>
    <x v="216"/>
    <x v="5"/>
    <s v="Done"/>
    <s v="BEMISCP-3006"/>
    <s v="Fix Download Request "/>
    <s v="S | 03006 - Fix Download Request "/>
    <s v="Backend Development | S | 03006 - Fix Download Request "/>
    <m/>
    <n v="388269"/>
    <n v="38858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3006 - Fix Download Request "/>
    <n v="8.5106382978723403"/>
    <n v="0"/>
  </r>
  <r>
    <x v="3"/>
    <m/>
    <m/>
    <m/>
    <m/>
    <x v="1"/>
    <s v="Task"/>
    <s v="To Feature Review"/>
    <s v="BEMISCP-2993"/>
    <s v="Enable log4j debug on Bemis Dev"/>
    <s v="02993 - Enable log4j debug on Bemis Dev"/>
    <x v="218"/>
    <x v="2"/>
    <s v="Queued for Review"/>
    <s v="BEMISCP-3005"/>
    <s v="Review of Enable log4j debug on Bemis Dev"/>
    <s v="03005 - Review of Enable log4j debug on Bemis Dev"/>
    <s v="Feature Review | 03005 - Review of Enable log4j debug on Bemis Dev"/>
    <m/>
    <n v="388238"/>
    <n v="3885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4.To Feature Review"/>
    <x v="1"/>
    <e v="#N/A"/>
    <n v="0"/>
    <n v="0"/>
  </r>
  <r>
    <x v="3"/>
    <m/>
    <m/>
    <m/>
    <m/>
    <x v="1"/>
    <s v="Feature"/>
    <s v="Done"/>
    <s v="BEMISCP-2990"/>
    <s v="Update deployment scripts to preserve old releases"/>
    <s v="02990 - Update deployment scripts to preserve old releases"/>
    <x v="213"/>
    <x v="0"/>
    <s v="Done"/>
    <s v="BEMISCP-3004"/>
    <s v="Alpha for Finalize deployment scripts"/>
    <s v="S | 03004 - Alpha for Finalize deployment scripts"/>
    <s v="Alpha Test | S | 03004 - Alpha for Finalize deployment scripts"/>
    <m/>
    <n v="388212"/>
    <n v="3885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04 - Alpha for Finalize deployment scripts"/>
    <n v="0"/>
    <n v="0"/>
  </r>
  <r>
    <x v="3"/>
    <m/>
    <m/>
    <m/>
    <m/>
    <x v="1"/>
    <s v="Bug"/>
    <s v="Done"/>
    <s v="BEMISCP-2964"/>
    <s v="487 (BDT) - Issues with ship to filter"/>
    <s v="02964 - 487 (BDT) - Issues with ship to filter"/>
    <x v="214"/>
    <x v="0"/>
    <s v="Done"/>
    <s v="BEMISCP-3002"/>
    <s v="Alpha for 487 (BDT) - Issues with ship to filter"/>
    <s v="S | 03002 - Alpha for 487 (BDT) - Issues with ship to filter"/>
    <s v="Alpha Test | S | 03002 - Alpha for 487 (BDT) - Issues with ship to filter"/>
    <m/>
    <n v="387646"/>
    <n v="3883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3002 - Alpha for 487 (BDT) - Issues with ship to filter"/>
    <n v="2.1276595744680851"/>
    <n v="0"/>
  </r>
  <r>
    <x v="3"/>
    <m/>
    <m/>
    <m/>
    <m/>
    <x v="1"/>
    <s v="Feature"/>
    <s v="Done"/>
    <s v="BEMISCP-2957"/>
    <s v="482 BDT - Optimizing report performance to 4 sec"/>
    <s v="02957 - 482 BDT - Optimizing report performance to 4 sec"/>
    <x v="219"/>
    <x v="1"/>
    <s v="Done"/>
    <s v="BEMISCP-3001"/>
    <s v="QA for 482 BDT - Optimizing report performance to 4 sec"/>
    <s v="S | 03001 - QA for 482 BDT - Optimizing report performance to 4 sec"/>
    <s v="QA | S | 03001 - QA for 482 BDT - Optimizing report performance to 4 sec"/>
    <m/>
    <n v="387315"/>
    <n v="3883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3001 - QA for 482 BDT - Optimizing report performance to 4 sec"/>
    <n v="0"/>
    <n v="0"/>
  </r>
  <r>
    <x v="3"/>
    <m/>
    <m/>
    <m/>
    <m/>
    <x v="1"/>
    <s v="Feature"/>
    <s v="Done"/>
    <s v="BEMISCP-2864"/>
    <s v="CR45 - Shipment Deletes"/>
    <s v="02864 - CR45 - Shipment Deletes"/>
    <x v="220"/>
    <x v="1"/>
    <s v="Done"/>
    <s v="BEMISCP-2999"/>
    <s v="QA for CR45 - Shipment Deletes"/>
    <s v="S | 02999 - QA for CR45 - Shipment Deletes"/>
    <s v="QA | S | 02999 - QA for CR45 - Shipment Deletes"/>
    <m/>
    <n v="384598"/>
    <n v="3883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999 - QA for CR45 - Shipment Deletes"/>
    <n v="0"/>
    <n v="0"/>
  </r>
  <r>
    <x v="3"/>
    <m/>
    <m/>
    <m/>
    <m/>
    <x v="1"/>
    <s v="Task"/>
    <s v="To Feature Review"/>
    <s v="BEMISCP-2993"/>
    <s v="Enable log4j debug on Bemis Dev"/>
    <s v="02993 - Enable log4j debug on Bemis Dev"/>
    <x v="218"/>
    <x v="5"/>
    <s v="Done"/>
    <s v="BEMISCP-2994"/>
    <s v="Add jvm argument to enable log4j debug"/>
    <s v="XS | 02994 - Add jvm argument to enable log4j debug"/>
    <s v="Backend Development | XS | 02994 - Add jvm argument to enable log4j debug"/>
    <m/>
    <n v="388238"/>
    <n v="38823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s v="4.To Feature Review"/>
    <x v="2"/>
    <s v="0.Done &gt; Backend Development | XS | 02994 - Add jvm argument to enable log4j debug"/>
    <n v="0"/>
    <n v="0"/>
  </r>
  <r>
    <x v="3"/>
    <m/>
    <m/>
    <m/>
    <m/>
    <x v="1"/>
    <s v="Feature"/>
    <s v="Done"/>
    <s v="BEMISCP-2990"/>
    <s v="Update deployment scripts to preserve old releases"/>
    <s v="02990 - Update deployment scripts to preserve old releases"/>
    <x v="213"/>
    <x v="5"/>
    <s v="Done"/>
    <s v="BEMISCP-2991"/>
    <s v="Update deployment scripts to retain all old releases and general cleanup"/>
    <s v="S | 02991 - Update deployment scripts to retain all old releases and general cleanup"/>
    <s v="Backend Development | S | 02991 - Update deployment scripts to retain all old releases and general cleanup"/>
    <m/>
    <n v="388212"/>
    <n v="38822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991 - Update deployment scripts to retain all old releases and general cleanup"/>
    <n v="0"/>
    <n v="0"/>
  </r>
  <r>
    <x v="3"/>
    <m/>
    <m/>
    <m/>
    <m/>
    <x v="1"/>
    <s v="Feature"/>
    <s v="Done"/>
    <s v="BEMISCP-2977"/>
    <s v="Set search highlighting property to false"/>
    <s v="02977 - Set search highlighting property to false"/>
    <x v="211"/>
    <x v="0"/>
    <s v="Done"/>
    <s v="BEMISCP-2989"/>
    <s v="Alpha for Set search highlighting property to false"/>
    <s v="S | 02989 - Alpha for Set search highlighting property to false"/>
    <s v="Alpha Test | S | 02989 - Alpha for Set search highlighting property to false"/>
    <m/>
    <n v="388025"/>
    <n v="3882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89 - Alpha for Set search highlighting property to false"/>
    <n v="0"/>
    <n v="0"/>
  </r>
  <r>
    <x v="3"/>
    <m/>
    <m/>
    <m/>
    <m/>
    <x v="1"/>
    <s v="Feature"/>
    <s v="Done"/>
    <s v="BEMISCP-2977"/>
    <s v="Set search highlighting property to false"/>
    <s v="02977 - Set search highlighting property to false"/>
    <x v="211"/>
    <x v="5"/>
    <s v="Done"/>
    <s v="BEMISCP-2988"/>
    <s v="Add highlighting property to common portal-general.properties"/>
    <s v="XS | 02988 - Add highlighting property to common portal-general.properties"/>
    <s v="Backend Development | XS | 02988 - Add highlighting property to common portal-general.properties"/>
    <m/>
    <n v="388025"/>
    <n v="38820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2988 - Add highlighting property to common portal-general.properties"/>
    <n v="0"/>
    <n v="0"/>
  </r>
  <r>
    <x v="3"/>
    <m/>
    <m/>
    <m/>
    <m/>
    <x v="1"/>
    <s v="Feature"/>
    <s v="Done"/>
    <s v="BEMISCP-2864"/>
    <s v="CR45 - Shipment Deletes"/>
    <s v="02864 - CR45 - Shipment Deletes"/>
    <x v="220"/>
    <x v="2"/>
    <s v="Done"/>
    <s v="BEMISCP-2986"/>
    <s v="Review of CR45 - Shipment Deletes"/>
    <s v="S | 02986 - Review of CR45 - Shipment Deletes"/>
    <s v="Feature Review | S | 02986 - Review of CR45 - Shipment Deletes"/>
    <m/>
    <n v="384598"/>
    <n v="3880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986 - Review of CR45 - Shipment Deletes"/>
    <n v="0"/>
    <n v="0"/>
  </r>
  <r>
    <x v="3"/>
    <m/>
    <m/>
    <m/>
    <m/>
    <x v="1"/>
    <s v="Bug"/>
    <s v="Done"/>
    <s v="BEMISCP-2934"/>
    <s v="BIN Doc Service Test Invoice URL Parameters"/>
    <s v="02934 - BIN Doc Service Test Invoice URL Parameters"/>
    <x v="221"/>
    <x v="1"/>
    <s v="Done"/>
    <s v="BEMISCP-2985"/>
    <s v="QA for BIN Doc Service Test Invoice URL Parameters"/>
    <s v="S | 02985 - QA for BIN Doc Service Test Invoice URL Parameters"/>
    <s v="QA | S | 02985 - QA for BIN Doc Service Test Invoice URL Parameters"/>
    <m/>
    <n v="387020"/>
    <n v="3880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85 - QA for BIN Doc Service Test Invoice URL Parameters"/>
    <n v="2.1276595744680851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5"/>
    <s v="Done"/>
    <s v="BEMISCP-2984"/>
    <s v="Source System Deletes/Add entries based on IBB ActiveCode"/>
    <s v="M | 02984 - Source System Deletes/Add entries based on IBB ActiveCode"/>
    <s v="Backend Development | M | 02984 - Source System Deletes/Add entries based on IBB ActiveCode"/>
    <m/>
    <n v="388019"/>
    <n v="3880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984 - Source System Deletes/Add entries based on IBB ActiveCode"/>
    <n v="0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1"/>
    <s v="Done"/>
    <s v="BEMISCP-2983"/>
    <s v="QA for Customize Email Templates for users "/>
    <s v="S | 02983 - QA for Customize Email Templates for users "/>
    <s v="QA | S | 02983 - QA for Customize Email Templates for users "/>
    <n v="350832"/>
    <n v="384555"/>
    <n v="3880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s v="0.Done"/>
    <x v="2"/>
    <s v="0.Done &gt; QA | S | 02983 - QA for Customize Email Templates for users "/>
    <n v="0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2"/>
    <s v="Done"/>
    <s v="BEMISCP-2982"/>
    <s v="Review of Customize Email Templates for users "/>
    <s v="S | 02982 - Review of Customize Email Templates for users "/>
    <s v="Feature Review | S | 02982 - Review of Customize Email Templates for users "/>
    <n v="350832"/>
    <n v="384555"/>
    <n v="3880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s v="0.Done"/>
    <x v="2"/>
    <s v="0.Done &gt; Feature Review | S | 02982 - Review of Customize Email Templates for users "/>
    <n v="0"/>
    <n v="0"/>
  </r>
  <r>
    <x v="3"/>
    <m/>
    <m/>
    <m/>
    <m/>
    <x v="1"/>
    <s v="Feature"/>
    <s v="Done"/>
    <s v="BEMISCP-2976"/>
    <s v="Source System Deletes - CR50 and CR51"/>
    <s v="02976 - Source System Deletes - CR50 and CR51"/>
    <x v="197"/>
    <x v="7"/>
    <s v="Done"/>
    <s v="BEMISCP-2981"/>
    <s v="Tech Planning for Schedule Line Deletes"/>
    <s v="S | 02981 - Tech Planning for Schedule Line Deletes"/>
    <s v="Tech Planning | S | 02981 - Tech Planning for Schedule Line Deletes"/>
    <m/>
    <n v="388019"/>
    <n v="3880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981 - Tech Planning for Schedule Line Deletes"/>
    <n v="0"/>
    <n v="0"/>
  </r>
  <r>
    <x v="3"/>
    <m/>
    <m/>
    <m/>
    <m/>
    <x v="1"/>
    <s v="Bug"/>
    <s v="Done"/>
    <s v="BEMISCP-2934"/>
    <s v="BIN Doc Service Test Invoice URL Parameters"/>
    <s v="02934 - BIN Doc Service Test Invoice URL Parameters"/>
    <x v="221"/>
    <x v="2"/>
    <s v="Done"/>
    <s v="BEMISCP-2980"/>
    <s v="Review of BIN Doc Service Test Invoice URL Parameters"/>
    <s v="S | 02980 - Review of BIN Doc Service Test Invoice URL Parameters"/>
    <s v="Feature Review | S | 02980 - Review of BIN Doc Service Test Invoice URL Parameters"/>
    <m/>
    <n v="387020"/>
    <n v="3880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80 - Review of BIN Doc Service Test Invoice URL Parameters"/>
    <n v="2.1276595744680851"/>
    <n v="0"/>
  </r>
  <r>
    <x v="3"/>
    <m/>
    <m/>
    <m/>
    <m/>
    <x v="1"/>
    <s v="Bug"/>
    <s v="Done"/>
    <s v="BEMISCP-2959"/>
    <s v="BDT 483- Forgot Password error message"/>
    <s v="02959 - BDT 483- Forgot Password error message"/>
    <x v="223"/>
    <x v="1"/>
    <s v="Done"/>
    <s v="BEMISCP-2979"/>
    <s v="QA for BDT 483- Forgot Password error message"/>
    <s v="S | 02979 - QA for BDT 483- Forgot Password error message"/>
    <s v="QA | S | 02979 - QA for BDT 483- Forgot Password error message"/>
    <m/>
    <n v="387464"/>
    <n v="3880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79 - QA for BDT 483- Forgot Password error message"/>
    <n v="2.1276595744680851"/>
    <n v="0"/>
  </r>
  <r>
    <x v="3"/>
    <m/>
    <m/>
    <m/>
    <m/>
    <x v="1"/>
    <s v="Bug"/>
    <s v="Done"/>
    <s v="BEMISCP-2935"/>
    <s v="Documents page- title running off of screen box"/>
    <s v="02935 - Documents page- title running off of screen box"/>
    <x v="224"/>
    <x v="1"/>
    <s v="Done"/>
    <s v="BEMISCP-2978"/>
    <s v="QA for Documents page- title running off of screen box"/>
    <s v="S | 02978 - QA for Documents page- title running off of screen box"/>
    <s v="QA | S | 02978 - QA for Documents page- title running off of screen box"/>
    <m/>
    <n v="387024"/>
    <n v="3880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78 - QA for Documents page- title running off of screen box"/>
    <n v="2.1276595744680851"/>
    <n v="0"/>
  </r>
  <r>
    <x v="3"/>
    <m/>
    <m/>
    <m/>
    <m/>
    <x v="1"/>
    <s v="Feature"/>
    <s v="Done"/>
    <s v="BEMISCP-2842"/>
    <s v="Remove test users from deployment scripts"/>
    <s v="02842 - Remove test users from deployment scripts"/>
    <x v="225"/>
    <x v="1"/>
    <s v="Done"/>
    <s v="BEMISCP-2975"/>
    <s v="QA for Remove test users from deployment scripts"/>
    <s v="S | 02975 - QA for Remove test users from deployment scripts"/>
    <s v="QA | S | 02975 - QA for Remove test users from deployment scripts"/>
    <m/>
    <n v="384104"/>
    <n v="3880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75 - QA for Remove test users from deployment scripts"/>
    <n v="0"/>
    <n v="0"/>
  </r>
  <r>
    <x v="3"/>
    <m/>
    <m/>
    <m/>
    <m/>
    <x v="1"/>
    <s v="Feature"/>
    <s v="Done"/>
    <s v="BEMISCP-2842"/>
    <s v="Remove test users from deployment scripts"/>
    <s v="02842 - Remove test users from deployment scripts"/>
    <x v="225"/>
    <x v="2"/>
    <s v="Done"/>
    <s v="BEMISCP-2974"/>
    <s v="Review of Remove test users from deployment scripts"/>
    <s v="S | 02974 - Review of Remove test users from deployment scripts"/>
    <s v="Feature Review | S | 02974 - Review of Remove test users from deployment scripts"/>
    <m/>
    <n v="384104"/>
    <n v="3880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74 - Review of Remove test users from deployment scripts"/>
    <n v="0"/>
    <n v="0"/>
  </r>
  <r>
    <x v="3"/>
    <m/>
    <m/>
    <m/>
    <m/>
    <x v="1"/>
    <s v="Bug"/>
    <s v="Done"/>
    <s v="BEMISCP-2959"/>
    <s v="BDT 483- Forgot Password error message"/>
    <s v="02959 - BDT 483- Forgot Password error message"/>
    <x v="223"/>
    <x v="2"/>
    <s v="Done"/>
    <s v="BEMISCP-2973"/>
    <s v="Review of BDT 483- Forgot Password error message"/>
    <s v="S | 02973 - Review of BDT 483- Forgot Password error message"/>
    <s v="Feature Review | S | 02973 - Review of BDT 483- Forgot Password error message"/>
    <m/>
    <n v="387464"/>
    <n v="387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73 - Review of BDT 483- Forgot Password error message"/>
    <n v="2.1276595744680851"/>
    <n v="0"/>
  </r>
  <r>
    <x v="3"/>
    <m/>
    <m/>
    <m/>
    <m/>
    <x v="1"/>
    <s v="Bug"/>
    <s v="Done"/>
    <s v="BEMISCP-2935"/>
    <s v="Documents page- title running off of screen box"/>
    <s v="02935 - Documents page- title running off of screen box"/>
    <x v="224"/>
    <x v="2"/>
    <s v="Done"/>
    <s v="BEMISCP-2972"/>
    <s v="Review of Documents page- title running off of screen box"/>
    <s v="S | 02972 - Review of Documents page- title running off of screen box"/>
    <s v="Feature Review | S | 02972 - Review of Documents page- title running off of screen box"/>
    <m/>
    <n v="387024"/>
    <n v="3879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72 - Review of Documents page- title running off of screen box"/>
    <n v="2.1276595744680851"/>
    <n v="0"/>
  </r>
  <r>
    <x v="3"/>
    <m/>
    <m/>
    <m/>
    <m/>
    <x v="1"/>
    <s v="Feature"/>
    <s v="Done"/>
    <s v="BEMISCP-2957"/>
    <s v="482 BDT - Optimizing report performance to 4 sec"/>
    <s v="02957 - 482 BDT - Optimizing report performance to 4 sec"/>
    <x v="219"/>
    <x v="2"/>
    <s v="Done"/>
    <s v="BEMISCP-2971"/>
    <s v="Review of 482 BDT - Optimizing report performance to 4 sec"/>
    <s v="S | 02971 - Review of 482 BDT - Optimizing report performance to 4 sec"/>
    <s v="Feature Review | S | 02971 - Review of 482 BDT - Optimizing report performance to 4 sec"/>
    <m/>
    <n v="387315"/>
    <n v="3879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71 - Review of 482 BDT - Optimizing report performance to 4 sec"/>
    <n v="0"/>
    <n v="0"/>
  </r>
  <r>
    <x v="3"/>
    <m/>
    <m/>
    <m/>
    <m/>
    <x v="1"/>
    <s v="Bug"/>
    <s v="Done"/>
    <s v="BEMISCP-2964"/>
    <s v="487 (BDT) - Issues with ship to filter"/>
    <s v="02964 - 487 (BDT) - Issues with ship to filter"/>
    <x v="214"/>
    <x v="3"/>
    <s v="Done"/>
    <s v="BEMISCP-2970"/>
    <s v="Development for - Issues with ship to filter"/>
    <s v="S | 02970 - Development for - Issues with ship to filter"/>
    <s v="Frontend Development | S | 02970 - Development for - Issues with ship to filter"/>
    <m/>
    <n v="387646"/>
    <n v="38776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970 - Development for - Issues with ship to filter"/>
    <n v="4.2553191489361701"/>
    <n v="0"/>
  </r>
  <r>
    <x v="3"/>
    <m/>
    <m/>
    <m/>
    <m/>
    <x v="1"/>
    <s v="Feature"/>
    <s v="Done"/>
    <s v="BEMISCP-2957"/>
    <s v="482 BDT - Optimizing report performance to 4 sec"/>
    <s v="02957 - 482 BDT - Optimizing report performance to 4 sec"/>
    <x v="219"/>
    <x v="0"/>
    <s v="Done"/>
    <s v="BEMISCP-2969"/>
    <s v="Alpha for 482 BDT - Optimizing report performance to 4 sec"/>
    <s v="S | 02969 - Alpha for 482 BDT - Optimizing report performance to 4 sec"/>
    <s v="Alpha Test | S | 02969 - Alpha for 482 BDT - Optimizing report performance to 4 sec"/>
    <m/>
    <n v="387315"/>
    <n v="3877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69 - Alpha for 482 BDT - Optimizing report performance to 4 sec"/>
    <n v="0"/>
    <n v="0"/>
  </r>
  <r>
    <x v="3"/>
    <m/>
    <m/>
    <m/>
    <m/>
    <x v="1"/>
    <s v="Bug"/>
    <s v="Done"/>
    <s v="BEMISCP-2934"/>
    <s v="BIN Doc Service Test Invoice URL Parameters"/>
    <s v="02934 - BIN Doc Service Test Invoice URL Parameters"/>
    <x v="221"/>
    <x v="0"/>
    <s v="Done"/>
    <s v="BEMISCP-2968"/>
    <s v="Alpha for BIN Doc Service Test Invoice URL Parameters"/>
    <s v="S | 02968 - Alpha for BIN Doc Service Test Invoice URL Parameters"/>
    <s v="Alpha Test | S | 02968 - Alpha for BIN Doc Service Test Invoice URL Parameters"/>
    <m/>
    <n v="387020"/>
    <n v="3877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68 - Alpha for BIN Doc Service Test Invoice URL Parameters"/>
    <n v="2.1276595744680851"/>
    <n v="0"/>
  </r>
  <r>
    <x v="3"/>
    <m/>
    <m/>
    <m/>
    <m/>
    <x v="1"/>
    <s v="Feature"/>
    <s v="Done"/>
    <s v="BEMISCP-2957"/>
    <s v="482 BDT - Optimizing report performance to 4 sec"/>
    <s v="02957 - 482 BDT - Optimizing report performance to 4 sec"/>
    <x v="219"/>
    <x v="5"/>
    <s v="Done"/>
    <s v="BEMISCP-2967"/>
    <s v="Add debug logging to capture SSRS response time"/>
    <s v="XS | 02967 - Add debug logging to capture SSRS response time"/>
    <s v="Backend Development | XS | 02967 - Add debug logging to capture SSRS response time"/>
    <m/>
    <n v="387315"/>
    <n v="38774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2967 - Add debug logging to capture SSRS response time"/>
    <n v="0"/>
    <n v="0"/>
  </r>
  <r>
    <x v="3"/>
    <m/>
    <m/>
    <m/>
    <m/>
    <x v="1"/>
    <s v="Bug"/>
    <s v="Done"/>
    <s v="BEMISCP-2959"/>
    <s v="BDT 483- Forgot Password error message"/>
    <s v="02959 - BDT 483- Forgot Password error message"/>
    <x v="223"/>
    <x v="0"/>
    <s v="Done"/>
    <s v="BEMISCP-2966"/>
    <s v="Alpha for BDT 483- Forgot Password error message"/>
    <s v="S | 02966 - Alpha for BDT 483- Forgot Password error message"/>
    <s v="Alpha Test | S | 02966 - Alpha for BDT 483- Forgot Password error message"/>
    <m/>
    <n v="387464"/>
    <n v="387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66 - Alpha for BDT 483- Forgot Password error message"/>
    <n v="2.1276595744680851"/>
    <n v="0"/>
  </r>
  <r>
    <x v="3"/>
    <m/>
    <m/>
    <m/>
    <m/>
    <x v="1"/>
    <s v="Bug"/>
    <s v="Done"/>
    <s v="BEMISCP-2962"/>
    <s v="Pinnacle Foods Bemis Order# 40009316 Shipment Missing (BDT 486)"/>
    <s v="02962 - Pinnacle Foods Bemis Order# 40009316 Shipment Missing (BDT 486)"/>
    <x v="215"/>
    <x v="7"/>
    <s v="Done"/>
    <s v="BEMISCP-2965"/>
    <s v="Tech Planning for Pinnacle Food Bemis Order"/>
    <s v="S | 02965 - Tech Planning for Pinnacle Food Bemis Order"/>
    <s v="Tech Planning | S | 02965 - Tech Planning for Pinnacle Food Bemis Order"/>
    <m/>
    <n v="387528"/>
    <n v="3876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965 - Tech Planning for Pinnacle Food Bemis Order"/>
    <n v="2.1276595744680851"/>
    <n v="0"/>
  </r>
  <r>
    <x v="3"/>
    <m/>
    <m/>
    <m/>
    <m/>
    <x v="1"/>
    <s v="Bug"/>
    <s v="Done"/>
    <s v="BEMISCP-2959"/>
    <s v="BDT 483- Forgot Password error message"/>
    <s v="02959 - BDT 483- Forgot Password error message"/>
    <x v="223"/>
    <x v="3"/>
    <s v="Done"/>
    <s v="BEMISCP-2963"/>
    <s v="Development for - Forgot Password error message"/>
    <s v="S | 02963 - Development for - Forgot Password error message"/>
    <s v="Frontend Development | S | 02963 - Development for - Forgot Password error message"/>
    <m/>
    <n v="387464"/>
    <n v="38755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963 - Development for - Forgot Password error message"/>
    <n v="4.2553191489361701"/>
    <n v="0"/>
  </r>
  <r>
    <x v="3"/>
    <m/>
    <m/>
    <m/>
    <m/>
    <x v="1"/>
    <s v="Feature"/>
    <s v="Done"/>
    <s v="BEMISCP-2864"/>
    <s v="CR45 - Shipment Deletes"/>
    <s v="02864 - CR45 - Shipment Deletes"/>
    <x v="220"/>
    <x v="0"/>
    <s v="Done"/>
    <s v="BEMISCP-2960"/>
    <s v="Alpha for CR45 - Shipment Deletes"/>
    <s v="M | 02960 - Alpha for CR45 - Shipment Deletes"/>
    <s v="Alpha Test | M | 02960 - Alpha for CR45 - Shipment Deletes"/>
    <m/>
    <n v="384598"/>
    <n v="38750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Alpha Test | M | 02960 - Alpha for CR45 - Shipment Deletes"/>
    <n v="0"/>
    <n v="0"/>
  </r>
  <r>
    <x v="3"/>
    <m/>
    <m/>
    <m/>
    <m/>
    <x v="1"/>
    <s v="Bug"/>
    <s v="Done"/>
    <s v="BEMISCP-2934"/>
    <s v="BIN Doc Service Test Invoice URL Parameters"/>
    <s v="02934 - BIN Doc Service Test Invoice URL Parameters"/>
    <x v="221"/>
    <x v="5"/>
    <s v="Done"/>
    <s v="BEMISCP-2958"/>
    <s v="Backend changes for BIN Doc Service Invoice URL Parameters"/>
    <s v="S | 02958 - Backend changes for BIN Doc Service Invoice URL Parameters"/>
    <s v="Backend Development | S | 02958 - Backend changes for BIN Doc Service Invoice URL Parameters"/>
    <m/>
    <n v="387020"/>
    <n v="38736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958 - Backend changes for BIN Doc Service Invoice URL Parameters"/>
    <n v="8.5106382978723403"/>
    <n v="0"/>
  </r>
  <r>
    <x v="3"/>
    <m/>
    <m/>
    <m/>
    <m/>
    <x v="1"/>
    <s v="Bug"/>
    <s v="Done"/>
    <s v="BEMISCP-2935"/>
    <s v="Documents page- title running off of screen box"/>
    <s v="02935 - Documents page- title running off of screen box"/>
    <x v="224"/>
    <x v="0"/>
    <s v="Done"/>
    <s v="BEMISCP-2956"/>
    <s v="Alpha for Documents page- title running off of screen box"/>
    <s v="S | 02956 - Alpha for Documents page- title running off of screen box"/>
    <s v="Alpha Test | S | 02956 - Alpha for Documents page- title running off of screen box"/>
    <m/>
    <n v="387024"/>
    <n v="3873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56 - Alpha for Documents page- title running off of screen box"/>
    <n v="2.1276595744680851"/>
    <n v="0"/>
  </r>
  <r>
    <x v="3"/>
    <m/>
    <m/>
    <m/>
    <m/>
    <x v="1"/>
    <s v="Task"/>
    <s v="Done"/>
    <s v="BEMISCP-2830"/>
    <s v="IBB configs need to be updated to use a different service account on QA"/>
    <s v="02830 - IBB configs need to be updated to use a different service account on QA"/>
    <x v="226"/>
    <x v="2"/>
    <s v="Done"/>
    <s v="BEMISCP-2955"/>
    <s v="Review of IBB configs need to be updated to use a different service account on QA"/>
    <s v="02955 - Review of IBB configs need to be updated to use a different service account on QA"/>
    <s v="Feature Review | 02955 - Review of IBB configs need to be updated to use a different service account on QA"/>
    <m/>
    <n v="383808"/>
    <n v="3873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0.Done"/>
    <x v="2"/>
    <s v="0.Done &gt; Feature Review | 02955 - Review of IBB configs need to be updated to use a different service account on QA"/>
    <n v="0"/>
    <n v="0"/>
  </r>
  <r>
    <x v="3"/>
    <m/>
    <m/>
    <m/>
    <m/>
    <x v="1"/>
    <s v="Task"/>
    <s v="To Feature Review"/>
    <s v="BEMISCP-2939"/>
    <s v="Update LDAP configs now that FP 13 has fixed automatic loading of configs"/>
    <s v="02939 - Update LDAP configs now that FP 13 has fixed automatic loading of configs"/>
    <x v="227"/>
    <x v="2"/>
    <s v="Queued for Review"/>
    <s v="BEMISCP-2954"/>
    <s v="Review of Update LDAP configs now that FP 13 has fixed automatic loading of configs"/>
    <s v="02954 - Review of Update LDAP configs now that FP 13 has fixed automatic loading of configs"/>
    <s v="Feature Review | 02954 - Review of Update LDAP configs now that FP 13 has fixed automatic loading of configs"/>
    <m/>
    <n v="387074"/>
    <n v="3872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4.To Feature Review"/>
    <x v="1"/>
    <e v="#N/A"/>
    <n v="0"/>
    <n v="0"/>
  </r>
  <r>
    <x v="3"/>
    <m/>
    <m/>
    <m/>
    <m/>
    <x v="1"/>
    <s v="Feature"/>
    <s v="Done"/>
    <s v="BEMISCP-2905"/>
    <s v="470 (BDT) Updates to Consignment logic - Doned Shipments Sub-page shipped qty mismatched"/>
    <s v="02905 - 470 (BDT) Updates to Consignment logic - Doned Shipments Sub-page shipped qty mismatched"/>
    <x v="228"/>
    <x v="1"/>
    <s v="Done"/>
    <s v="BEMISCP-2953"/>
    <s v="QA for 470 (BDT) Updates to Consignment logic - Doned Shipments Sub-page shipped qty mismatched"/>
    <s v="S | 02953 - QA for 470 (BDT) Updates to Consignment logic - Doned Shipments Sub-page shipped qty mismatched"/>
    <s v="QA | S | 02953 - QA for 470 (BDT) Updates to Consignment logic - Doned Shipments Sub-page shipped qty mismatched"/>
    <m/>
    <n v="386196"/>
    <n v="3872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53 - QA for 470 (BDT) Updates to Consignment logic - Doned Shipments Sub-page shipped qty mismatched"/>
    <n v="0"/>
    <n v="0"/>
  </r>
  <r>
    <x v="3"/>
    <m/>
    <m/>
    <m/>
    <m/>
    <x v="1"/>
    <s v="Feature"/>
    <s v="Done"/>
    <s v="BEMISCP-2905"/>
    <s v="470 (BDT) Updates to Consignment logic - Doned Shipments Sub-page shipped qty mismatched"/>
    <s v="02905 - 470 (BDT) Updates to Consignment logic - Doned Shipments Sub-page shipped qty mismatched"/>
    <x v="228"/>
    <x v="2"/>
    <s v="Done"/>
    <s v="BEMISCP-2952"/>
    <s v="Review of 470 (BDT) Updates to Consignment logic - Doned Shipments Sub-page shipped qty mismatched"/>
    <s v="S | 02952 - Review of 470 (BDT) Updates to Consignment logic - Doned Shipments Sub-page shipped qty mismatched"/>
    <s v="Feature Review | S | 02952 - Review of 470 (BDT) Updates to Consignment logic - Doned Shipments Sub-page shipped qty mismatched"/>
    <m/>
    <n v="386196"/>
    <n v="3872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52 - Review of 470 (BDT) Updates to Consignment logic - Doned Shipments Sub-page shipped qty mismatched"/>
    <n v="0"/>
    <n v="0"/>
  </r>
  <r>
    <x v="3"/>
    <m/>
    <m/>
    <m/>
    <m/>
    <x v="1"/>
    <s v="Bug"/>
    <s v="Done"/>
    <s v="BEMISCP-2883"/>
    <s v="Consignment Inventory Whse Location/No Incorrect"/>
    <s v="02883 - Consignment Inventory Whse Location/No Incorrect"/>
    <x v="229"/>
    <x v="1"/>
    <s v="Done"/>
    <s v="BEMISCP-2951"/>
    <s v="QA for Consignment Inventory Whse Location/No Incorrect"/>
    <s v="S | 02951 - QA for Consignment Inventory Whse Location/No Incorrect"/>
    <s v="QA | S | 02951 - QA for Consignment Inventory Whse Location/No Incorrect"/>
    <m/>
    <n v="385037"/>
    <n v="3872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51 - QA for Consignment Inventory Whse Location/No Incorrect"/>
    <n v="2.1276595744680851"/>
    <n v="0"/>
  </r>
  <r>
    <x v="3"/>
    <m/>
    <m/>
    <m/>
    <m/>
    <x v="1"/>
    <s v="Feature"/>
    <s v="Done"/>
    <s v="BEMISCP-2878"/>
    <s v="Update Carrier list for portal "/>
    <s v="02878 - Update Carrier list for portal "/>
    <x v="230"/>
    <x v="1"/>
    <s v="Done"/>
    <s v="BEMISCP-2950"/>
    <s v="QA for Update Carrier list for portal "/>
    <s v="S | 02950 - QA for Update Carrier list for portal "/>
    <s v="QA | S | 02950 - QA for Update Carrier list for portal "/>
    <m/>
    <n v="384863"/>
    <n v="3872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50 - QA for Update Carrier list for portal 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1"/>
    <s v="Done"/>
    <s v="BEMISCP-2949"/>
    <s v="QA for Performance Testing and Tunning"/>
    <s v="S | 02949 - QA for Performance Testing and Tunning"/>
    <s v="QA | S | 02949 - QA for Performance Testing and Tunning"/>
    <n v="351453"/>
    <n v="367474"/>
    <n v="387212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QA | S | 02949 - QA for Performance Testing and Tunning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2"/>
    <s v="Done"/>
    <s v="BEMISCP-2948"/>
    <s v="Review of Performance Testing and Tunning"/>
    <s v="S | 02948 - Review of Performance Testing and Tunning"/>
    <s v="Feature Review | S | 02948 - Review of Performance Testing and Tunning"/>
    <n v="351453"/>
    <n v="367474"/>
    <n v="387211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Feature Review | S | 02948 - Review of Performance Testing and Tunning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0"/>
    <s v="Done"/>
    <s v="BEMISCP-2947"/>
    <s v="Alpha for Performance Testing and Tunning"/>
    <s v="M | 02947 - Alpha for Performance Testing and Tunning"/>
    <s v="Alpha Test | M | 02947 - Alpha for Performance Testing and Tunning"/>
    <n v="351453"/>
    <n v="367474"/>
    <n v="387210"/>
    <s v="Plan"/>
    <x v="0"/>
    <n v="0"/>
    <n v="0"/>
    <n v="20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Alpha Test | M | 02947 - Alpha for Performance Testing and Tunning"/>
    <n v="0"/>
    <n v="0"/>
  </r>
  <r>
    <x v="3"/>
    <m/>
    <m/>
    <m/>
    <m/>
    <x v="1"/>
    <s v="Bug"/>
    <s v="Done"/>
    <s v="BEMISCP-2883"/>
    <s v="Consignment Inventory Whse Location/No Incorrect"/>
    <s v="02883 - Consignment Inventory Whse Location/No Incorrect"/>
    <x v="229"/>
    <x v="2"/>
    <s v="Done"/>
    <s v="BEMISCP-2946"/>
    <s v="Review of Consignment Inventory Whse Location/No Incorrect"/>
    <s v="S | 02946 - Review of Consignment Inventory Whse Location/No Incorrect"/>
    <s v="Feature Review | S | 02946 - Review of Consignment Inventory Whse Location/No Incorrect"/>
    <m/>
    <n v="385037"/>
    <n v="3871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46 - Review of Consignment Inventory Whse Location/No Incorrect"/>
    <n v="2.1276595744680851"/>
    <n v="0"/>
  </r>
  <r>
    <x v="3"/>
    <m/>
    <m/>
    <m/>
    <m/>
    <x v="1"/>
    <s v="Bug"/>
    <s v="Done"/>
    <s v="BEMISCP-2883"/>
    <s v="Consignment Inventory Whse Location/No Incorrect"/>
    <s v="02883 - Consignment Inventory Whse Location/No Incorrect"/>
    <x v="229"/>
    <x v="0"/>
    <s v="Done"/>
    <s v="BEMISCP-2945"/>
    <s v="Alpha for Consignment Inventory Whse Location/No Incorrect"/>
    <s v="S | 02945 - Alpha for Consignment Inventory Whse Location/No Incorrect"/>
    <s v="Alpha Test | S | 02945 - Alpha for Consignment Inventory Whse Location/No Incorrect"/>
    <m/>
    <n v="385037"/>
    <n v="3871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45 - Alpha for Consignment Inventory Whse Location/No Incorrect"/>
    <n v="2.1276595744680851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1"/>
    <s v="Done"/>
    <s v="BEMISCP-2944"/>
    <s v="QA for Reverse PGI'd Shipment displayed in Portal (BDT 454)"/>
    <s v="S | 02944 - QA for Reverse PGI'd Shipment displayed in Portal (BDT 454)"/>
    <s v="QA | S | 02944 - QA for Reverse PGI'd Shipment displayed in Portal (BDT 454)"/>
    <m/>
    <n v="383622"/>
    <n v="3871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944 - QA for Reverse PGI'd Shipment displayed in Portal (BDT 454)"/>
    <n v="0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2"/>
    <s v="Done"/>
    <s v="BEMISCP-2943"/>
    <s v="Review of Reverse PGI'd Shipment displayed in Portal (BDT 454)"/>
    <s v="S | 02943 - Review of Reverse PGI'd Shipment displayed in Portal (BDT 454)"/>
    <s v="Feature Review | S | 02943 - Review of Reverse PGI'd Shipment displayed in Portal (BDT 454)"/>
    <m/>
    <n v="383622"/>
    <n v="3871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943 - Review of Reverse PGI'd Shipment displayed in Portal (BDT 454)"/>
    <n v="0"/>
    <n v="0"/>
  </r>
  <r>
    <x v="3"/>
    <m/>
    <m/>
    <m/>
    <m/>
    <x v="1"/>
    <s v="Feature"/>
    <s v="Done"/>
    <s v="BEMISCP-2864"/>
    <s v="CR45 - Shipment Deletes"/>
    <s v="02864 - CR45 - Shipment Deletes"/>
    <x v="220"/>
    <x v="5"/>
    <s v="Done"/>
    <s v="BEMISCP-2942"/>
    <s v="Delete Shipments based on IBBActiveCode flag"/>
    <s v="S | 02942 - Delete Shipments based on IBBActiveCode flag"/>
    <s v="Backend Development | S | 02942 - Delete Shipments based on IBBActiveCode flag"/>
    <m/>
    <n v="384598"/>
    <n v="38709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942 - Delete Shipments based on IBBActiveCode flag"/>
    <n v="0"/>
    <n v="0"/>
  </r>
  <r>
    <x v="3"/>
    <m/>
    <m/>
    <m/>
    <m/>
    <x v="1"/>
    <s v="Bug"/>
    <s v="Done"/>
    <s v="BEMISCP-2935"/>
    <s v="Documents page- title running off of screen box"/>
    <s v="02935 - Documents page- title running off of screen box"/>
    <x v="224"/>
    <x v="3"/>
    <s v="Done"/>
    <s v="BEMISCP-2941"/>
    <s v="Development for - Documents page- title running off of screen box"/>
    <s v="S | 02941 - Development for - Documents page- title running off of screen box"/>
    <s v="Frontend Development | S | 02941 - Development for - Documents page- title running off of screen box"/>
    <m/>
    <n v="387024"/>
    <n v="387079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941 - Development for - Documents page- title running off of screen box"/>
    <n v="4.2553191489361701"/>
    <n v="0"/>
  </r>
  <r>
    <x v="3"/>
    <m/>
    <m/>
    <m/>
    <m/>
    <x v="1"/>
    <s v="Task"/>
    <s v="To Feature Review"/>
    <s v="BEMISCP-2939"/>
    <s v="Update LDAP configs now that FP 13 has fixed automatic loading of configs"/>
    <s v="02939 - Update LDAP configs now that FP 13 has fixed automatic loading of configs"/>
    <x v="227"/>
    <x v="4"/>
    <s v="Done"/>
    <s v="BEMISCP-2940"/>
    <s v="Update Auth and Import configs"/>
    <s v="XS | 02940 - Update Auth and Import configs"/>
    <s v="Sub-Task | XS | 02940 - Update Auth and Import configs"/>
    <m/>
    <n v="387074"/>
    <n v="387075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s v="4.To Feature Review"/>
    <x v="2"/>
    <s v="0.Done &gt; Sub-Task | XS | 02940 - Update Auth and Import configs"/>
    <n v="0"/>
    <n v="0"/>
  </r>
  <r>
    <x v="3"/>
    <m/>
    <m/>
    <m/>
    <m/>
    <x v="1"/>
    <s v="Feature"/>
    <s v="Done"/>
    <s v="BEMISCP-2878"/>
    <s v="Update Carrier list for portal "/>
    <s v="02878 - Update Carrier list for portal "/>
    <x v="230"/>
    <x v="2"/>
    <s v="Done"/>
    <s v="BEMISCP-2938"/>
    <s v="Review of Update Carrier list for portal "/>
    <s v="S | 02938 - Review of Update Carrier list for portal "/>
    <s v="Feature Review | S | 02938 - Review of Update Carrier list for portal "/>
    <m/>
    <n v="384863"/>
    <n v="3870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38 - Review of Update Carrier list for portal "/>
    <n v="0"/>
    <n v="0"/>
  </r>
  <r>
    <x v="3"/>
    <m/>
    <m/>
    <m/>
    <m/>
    <x v="1"/>
    <s v="Bug"/>
    <s v="Done"/>
    <s v="BEMISCP-2918"/>
    <s v="BDT 474 Reporting errors for Customer id 0138680"/>
    <s v="02918 - BDT 474 Reporting errors for Customer id 0138680"/>
    <x v="232"/>
    <x v="1"/>
    <s v="Done"/>
    <s v="BEMISCP-2937"/>
    <s v="QA for BDT 474 Reporting errors for Customer id 0138680"/>
    <s v="S | 02937 - QA for BDT 474 Reporting errors for Customer id 0138680"/>
    <s v="QA | S | 02937 - QA for BDT 474 Reporting errors for Customer id 0138680"/>
    <m/>
    <n v="386770"/>
    <n v="3870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37 - QA for BDT 474 Reporting errors for Customer id 0138680"/>
    <n v="2.1276595744680851"/>
    <n v="0"/>
  </r>
  <r>
    <x v="3"/>
    <m/>
    <m/>
    <m/>
    <m/>
    <x v="1"/>
    <s v="Bug"/>
    <s v="Done"/>
    <s v="BEMISCP-2918"/>
    <s v="BDT 474 Reporting errors for Customer id 0138680"/>
    <s v="02918 - BDT 474 Reporting errors for Customer id 0138680"/>
    <x v="232"/>
    <x v="2"/>
    <s v="Done"/>
    <s v="BEMISCP-2936"/>
    <s v="Review of BDT 474 Reporting errors for Customer id 0138680"/>
    <s v="S | 02936 - Review of BDT 474 Reporting errors for Customer id 0138680"/>
    <s v="Feature Review | S | 02936 - Review of BDT 474 Reporting errors for Customer id 0138680"/>
    <m/>
    <n v="386770"/>
    <n v="3870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36 - Review of BDT 474 Reporting errors for Customer id 0138680"/>
    <n v="2.1276595744680851"/>
    <n v="0"/>
  </r>
  <r>
    <x v="3"/>
    <m/>
    <m/>
    <m/>
    <m/>
    <x v="1"/>
    <s v="Feature"/>
    <s v="Done"/>
    <s v="BEMISCP-2886"/>
    <s v="Always display BOL and Invoice links"/>
    <s v="02886 - Always display BOL and Invoice links"/>
    <x v="233"/>
    <x v="1"/>
    <s v="Done"/>
    <s v="BEMISCP-2933"/>
    <s v="QA for Always display BOL and Invoice links"/>
    <s v="S | 02933 - QA for Always display BOL and Invoice links"/>
    <s v="QA | S | 02933 - QA for Always display BOL and Invoice links"/>
    <m/>
    <n v="385199"/>
    <n v="3870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33 - QA for Always display BOL and Invoice links"/>
    <n v="0"/>
    <n v="0"/>
  </r>
  <r>
    <x v="3"/>
    <m/>
    <m/>
    <m/>
    <m/>
    <x v="1"/>
    <s v="Bug"/>
    <s v="Done"/>
    <s v="BEMISCP-2918"/>
    <s v="BDT 474 Reporting errors for Customer id 0138680"/>
    <s v="02918 - BDT 474 Reporting errors for Customer id 0138680"/>
    <x v="232"/>
    <x v="0"/>
    <s v="Done"/>
    <s v="BEMISCP-2932"/>
    <s v="Alpha for BDT 474 Reporting errors for Customer id 0138680"/>
    <s v="S | 02932 - Alpha for BDT 474 Reporting errors for Customer id 0138680"/>
    <s v="Alpha Test | S | 02932 - Alpha for BDT 474 Reporting errors for Customer id 0138680"/>
    <m/>
    <n v="386770"/>
    <n v="3869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32 - Alpha for BDT 474 Reporting errors for Customer id 0138680"/>
    <n v="2.1276595744680851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0"/>
    <s v="Done"/>
    <s v="BEMISCP-2931"/>
    <s v="Alpha for Reverse PGI'd Shipment displayed in Portal (BDT 454)"/>
    <s v="S | 02931 - Alpha for Reverse PGI'd Shipment displayed in Portal (BDT 454)"/>
    <s v="Alpha Test | S | 02931 - Alpha for Reverse PGI'd Shipment displayed in Portal (BDT 454)"/>
    <m/>
    <n v="383622"/>
    <n v="3869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931 - Alpha for Reverse PGI'd Shipment displayed in Portal (BDT 454)"/>
    <n v="0"/>
    <n v="0"/>
  </r>
  <r>
    <x v="3"/>
    <m/>
    <m/>
    <m/>
    <m/>
    <x v="1"/>
    <s v="Feature"/>
    <s v="Done"/>
    <s v="BEMISCP-2842"/>
    <s v="Remove test users from deployment scripts"/>
    <s v="02842 - Remove test users from deployment scripts"/>
    <x v="225"/>
    <x v="0"/>
    <s v="Done"/>
    <s v="BEMISCP-2930"/>
    <s v="Alpha for Remove test users from deployment scripts"/>
    <s v="S | 02930 - Alpha for Remove test users from deployment scripts"/>
    <s v="Alpha Test | S | 02930 - Alpha for Remove test users from deployment scripts"/>
    <m/>
    <n v="384104"/>
    <n v="3869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30 - Alpha for Remove test users from deployment scripts"/>
    <n v="0"/>
    <n v="0"/>
  </r>
  <r>
    <x v="3"/>
    <m/>
    <m/>
    <m/>
    <m/>
    <x v="1"/>
    <s v="Feature"/>
    <s v="Done"/>
    <s v="BEMISCP-2905"/>
    <s v="470 (BDT) Updates to Consignment logic - Doned Shipments Sub-page shipped qty mismatched"/>
    <s v="02905 - 470 (BDT) Updates to Consignment logic - Doned Shipments Sub-page shipped qty mismatched"/>
    <x v="228"/>
    <x v="0"/>
    <s v="Done"/>
    <s v="BEMISCP-2929"/>
    <s v="Alpha for 470 (BDT) Updates to Consignment logic - Doned Shipments Sub-page shipped qty mismatched"/>
    <s v="S | 02929 - Alpha for 470 (BDT) Updates to Consignment logic - Doned Shipments Sub-page shipped qty mismatched"/>
    <s v="Alpha Test | S | 02929 - Alpha for 470 (BDT) Updates to Consignment logic - Doned Shipments Sub-page shipped qty mismatched"/>
    <m/>
    <n v="386196"/>
    <n v="3869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29 - Alpha for 470 (BDT) Updates to Consignment logic - Doned Shipments Sub-page shipped qty mismatched"/>
    <n v="0"/>
    <n v="0"/>
  </r>
  <r>
    <x v="3"/>
    <m/>
    <m/>
    <m/>
    <m/>
    <x v="1"/>
    <s v="Bug"/>
    <s v="Done"/>
    <s v="BEMISCP-2918"/>
    <s v="BDT 474 Reporting errors for Customer id 0138680"/>
    <s v="02918 - BDT 474 Reporting errors for Customer id 0138680"/>
    <x v="232"/>
    <x v="5"/>
    <s v="Done"/>
    <s v="BEMISCP-2928"/>
    <s v="Adjust logic to not depend on parent orgs having IDs set"/>
    <s v="XS | 02928 - Adjust logic to not depend on parent orgs having IDs set"/>
    <s v="Backend Development | XS | 02928 - Adjust logic to not depend on parent orgs having IDs set"/>
    <m/>
    <n v="386770"/>
    <n v="38683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2928 - Adjust logic to not depend on parent orgs having IDs set"/>
    <n v="2.1276595744680851"/>
    <n v="0"/>
  </r>
  <r>
    <x v="3"/>
    <m/>
    <m/>
    <m/>
    <m/>
    <x v="1"/>
    <s v="Feature"/>
    <s v="Done"/>
    <s v="BEMISCP-2878"/>
    <s v="Update Carrier list for portal "/>
    <s v="02878 - Update Carrier list for portal "/>
    <x v="230"/>
    <x v="0"/>
    <s v="Done"/>
    <s v="BEMISCP-2927"/>
    <s v="Alpha for Update Carrier list for portal "/>
    <s v="S | 02927 - Alpha for Update Carrier list for portal "/>
    <s v="Alpha Test | S | 02927 - Alpha for Update Carrier list for portal "/>
    <m/>
    <n v="384863"/>
    <n v="3868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27 - Alpha for Update Carrier list for portal "/>
    <n v="0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0"/>
    <s v="Done"/>
    <s v="BEMISCP-2926"/>
    <s v="Alpha for Customize Email Templates for users "/>
    <s v="S | 02926 - Alpha for Customize Email Templates for users "/>
    <s v="Alpha Test | S | 02926 - Alpha for Customize Email Templates for users "/>
    <n v="350832"/>
    <n v="384555"/>
    <n v="3868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s v="0.Done"/>
    <x v="2"/>
    <s v="0.Done &gt; Alpha Test | S | 02926 - Alpha for Customize Email Templates for users "/>
    <n v="0"/>
    <n v="0"/>
  </r>
  <r>
    <x v="3"/>
    <m/>
    <m/>
    <m/>
    <m/>
    <x v="1"/>
    <s v="Bug"/>
    <s v="Done"/>
    <s v="BEMISCP-2899"/>
    <s v="469 BDT - Logos on IE are blurry"/>
    <s v="02899 - 469 BDT - Logos on IE are blurry"/>
    <x v="234"/>
    <x v="1"/>
    <s v="Done"/>
    <s v="BEMISCP-2925"/>
    <s v="QA for 469 BDT - Logos on IE are blurry"/>
    <s v="S | 02925 - QA for 469 BDT - Logos on IE are blurry"/>
    <s v="QA | S | 02925 - QA for 469 BDT - Logos on IE are blurry"/>
    <m/>
    <n v="385611"/>
    <n v="3868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925 - QA for 469 BDT - Logos on IE are blurry"/>
    <n v="2.1276595744680851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1"/>
    <s v="Done"/>
    <s v="BEMISCP-2924"/>
    <s v="QA for (BDT 467) - Releases and Shipments do not display for new customer setup "/>
    <s v="S | 02924 - QA for (BDT 467) - Releases and Shipments do not display for new customer setup "/>
    <s v="QA | S | 02924 - QA for (BDT 467) - Releases and Shipments do not display for new customer setup "/>
    <m/>
    <n v="385193"/>
    <n v="3868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924 - QA for (BDT 467) - Releases and Shipments do not display for new customer setup "/>
    <n v="2.1276595744680851"/>
    <n v="0"/>
  </r>
  <r>
    <x v="3"/>
    <m/>
    <m/>
    <m/>
    <m/>
    <x v="1"/>
    <s v="Bug"/>
    <s v="Done"/>
    <s v="BEMISCP-2899"/>
    <s v="469 BDT - Logos on IE are blurry"/>
    <s v="02899 - 469 BDT - Logos on IE are blurry"/>
    <x v="234"/>
    <x v="2"/>
    <s v="Done"/>
    <s v="BEMISCP-2923"/>
    <s v="Review of 469 BDT - Logos on IE are blurry"/>
    <s v="S | 02923 - Review of 469 BDT - Logos on IE are blurry"/>
    <s v="Feature Review | S | 02923 - Review of 469 BDT - Logos on IE are blurry"/>
    <m/>
    <n v="385611"/>
    <n v="3868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23 - Review of 469 BDT - Logos on IE are blurry"/>
    <n v="2.1276595744680851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2"/>
    <s v="Done"/>
    <s v="BEMISCP-2922"/>
    <s v="Review of (BDT 467) - Releases and Shipments do not display for new customer setup "/>
    <s v="S | 02922 - Review of (BDT 467) - Releases and Shipments do not display for new customer setup "/>
    <s v="Feature Review | S | 02922 - Review of (BDT 467) - Releases and Shipments do not display for new customer setup "/>
    <m/>
    <n v="385193"/>
    <n v="3868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922 - Review of (BDT 467) - Releases and Shipments do not display for new customer setup "/>
    <n v="2.1276595744680851"/>
    <n v="0"/>
  </r>
  <r>
    <x v="3"/>
    <m/>
    <m/>
    <m/>
    <m/>
    <x v="1"/>
    <s v="Bug"/>
    <s v="Done"/>
    <s v="BEMISCP-2904"/>
    <s v="Premium Waters Index Issue"/>
    <s v="02904 - Premium Waters Index Issue"/>
    <x v="236"/>
    <x v="1"/>
    <s v="Done"/>
    <s v="BEMISCP-2921"/>
    <s v="QA for Premium Waters Index Issue"/>
    <s v="S | 02921 - QA for Premium Waters Index Issue"/>
    <s v="QA | S | 02921 - QA for Premium Waters Index Issue"/>
    <m/>
    <n v="386079"/>
    <n v="3867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921 - QA for Premium Waters Index Issue"/>
    <n v="2.1276595744680851"/>
    <n v="0"/>
  </r>
  <r>
    <x v="3"/>
    <m/>
    <m/>
    <m/>
    <m/>
    <x v="1"/>
    <s v="Bug"/>
    <s v="Done"/>
    <s v="BEMISCP-2904"/>
    <s v="Premium Waters Index Issue"/>
    <s v="02904 - Premium Waters Index Issue"/>
    <x v="236"/>
    <x v="2"/>
    <s v="Done"/>
    <s v="BEMISCP-2920"/>
    <s v="Review of Premium Waters Index Issue"/>
    <s v="S | 02920 - Review of Premium Waters Index Issue"/>
    <s v="Feature Review | S | 02920 - Review of Premium Waters Index Issue"/>
    <m/>
    <n v="386079"/>
    <n v="3867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920 - Review of Premium Waters Index Issue"/>
    <n v="2.1276595744680851"/>
    <n v="0"/>
  </r>
  <r>
    <x v="3"/>
    <m/>
    <m/>
    <m/>
    <m/>
    <x v="1"/>
    <s v="Bug"/>
    <s v="Done"/>
    <s v="BEMISCP-2904"/>
    <s v="Premium Waters Index Issue"/>
    <s v="02904 - Premium Waters Index Issue"/>
    <x v="236"/>
    <x v="0"/>
    <s v="Done"/>
    <s v="BEMISCP-2919"/>
    <s v="Alpha for Premium Waters Index Issue"/>
    <s v="S | 02919 - Alpha for Premium Waters Index Issue"/>
    <s v="Alpha Test | S | 02919 - Alpha for Premium Waters Index Issue"/>
    <m/>
    <n v="386079"/>
    <n v="3867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919 - Alpha for Premium Waters Index Issue"/>
    <n v="2.1276595744680851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6"/>
    <s v="Cancelled"/>
    <s v="BEMISCP-2917"/>
    <s v="Closed Order with Inventory is not displayed in the portal "/>
    <s v="S | 02917 - Closed Order with Inventory is not displayed in the portal "/>
    <s v="Alpha Bug | S | 02917 - Closed Order with Inventory is not displayed in the portal "/>
    <m/>
    <n v="385193"/>
    <n v="3866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0"/>
    <x v="1"/>
    <s v="0.Done"/>
    <x v="3"/>
    <s v="0.Cancelled &gt; Alpha Bug | S | 02917 - Closed Order with Inventory is not displayed in the portal "/>
    <n v="2.1276595744680851"/>
    <n v="0"/>
  </r>
  <r>
    <x v="3"/>
    <m/>
    <m/>
    <m/>
    <m/>
    <x v="1"/>
    <s v="Feature"/>
    <s v="Done"/>
    <s v="BEMISCP-2886"/>
    <s v="Always display BOL and Invoice links"/>
    <s v="02886 - Always display BOL and Invoice links"/>
    <x v="233"/>
    <x v="2"/>
    <s v="Done"/>
    <s v="BEMISCP-2916"/>
    <s v="Review of Always display BOL and Invoice links"/>
    <s v="S | 02916 - Review of Always display BOL and Invoice links"/>
    <s v="Feature Review | S | 02916 - Review of Always display BOL and Invoice links"/>
    <m/>
    <n v="385199"/>
    <n v="386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916 - Review of Always display BOL and Invoice links"/>
    <n v="0"/>
    <n v="0"/>
  </r>
  <r>
    <x v="3"/>
    <m/>
    <m/>
    <m/>
    <m/>
    <x v="1"/>
    <s v="Feature"/>
    <s v="Done"/>
    <s v="BEMISCP-2853"/>
    <s v="Upgrade liferay bundle to DE fix-pack 13"/>
    <s v="02853 - Upgrade liferay bundle to DE fix-pack 13"/>
    <x v="237"/>
    <x v="1"/>
    <s v="Done"/>
    <s v="BEMISCP-2915"/>
    <s v="QA for Upgrade liferay bundle to DE fix-pack 13"/>
    <s v="S | 02915 - QA for Upgrade liferay bundle to DE fix-pack 13"/>
    <s v="QA | S | 02915 - QA for Upgrade liferay bundle to DE fix-pack 13"/>
    <m/>
    <n v="384340"/>
    <n v="3865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Done"/>
    <x v="2"/>
    <s v="0.Done &gt; QA | S | 02915 - QA for Upgrade liferay bundle to DE fix-pack 13"/>
    <n v="0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5"/>
    <s v="Done"/>
    <s v="BEMISCP-2914"/>
    <s v="Reverse PGI'd Shipments should not exist in the portal"/>
    <s v="S | 02914 - Reverse PGI'd Shipments should not exist in the portal"/>
    <s v="Backend Development | S | 02914 - Reverse PGI'd Shipments should not exist in the portal"/>
    <m/>
    <n v="383622"/>
    <n v="3865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914 - Reverse PGI'd Shipments should not exist in the portal"/>
    <n v="0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5"/>
    <s v="Cancelled"/>
    <s v="BEMISCP-2913"/>
    <s v="Update sender name in verification email xml"/>
    <s v="S | 02913 - Update sender name in verification email xml"/>
    <s v="Backend Development | S | 02913 - Update sender name in verification email xml"/>
    <n v="350832"/>
    <n v="384555"/>
    <n v="38644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8.2644628099173556E-3"/>
    <n v="1"/>
    <n v="0"/>
    <x v="0"/>
    <s v="0.Done"/>
    <x v="3"/>
    <s v="0.Cancelled &gt; Backend Development | S | 02913 - Update sender name in verification email xml"/>
    <n v="0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0"/>
    <s v="Done"/>
    <s v="BEMISCP-2912"/>
    <s v="Alpha for (BDT 467) - Releases and Shipments do not display for new customer setup "/>
    <s v="S | 02912 - Alpha for (BDT 467) - Releases and Shipments do not display for new customer setup "/>
    <s v="Alpha Test | S | 02912 - Alpha for (BDT 467) - Releases and Shipments do not display for new customer setup "/>
    <m/>
    <n v="385193"/>
    <n v="3864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912 - Alpha for (BDT 467) - Releases and Shipments do not display for new customer setup "/>
    <n v="2.1276595744680851"/>
    <n v="0"/>
  </r>
  <r>
    <x v="3"/>
    <m/>
    <m/>
    <m/>
    <m/>
    <x v="1"/>
    <s v="Feature"/>
    <s v="Done"/>
    <s v="BEMISCP-2886"/>
    <s v="Always display BOL and Invoice links"/>
    <s v="02886 - Always display BOL and Invoice links"/>
    <x v="233"/>
    <x v="0"/>
    <s v="Done"/>
    <s v="BEMISCP-2911"/>
    <s v="Alpha for Always display BOL and Invoice links"/>
    <s v="S | 02911 - Alpha for Always display BOL and Invoice links"/>
    <s v="Alpha Test | S | 02911 - Alpha for Always display BOL and Invoice links"/>
    <m/>
    <n v="385199"/>
    <n v="3864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11 - Alpha for Always display BOL and Invoice links"/>
    <n v="0"/>
    <n v="0"/>
  </r>
  <r>
    <x v="3"/>
    <m/>
    <m/>
    <m/>
    <m/>
    <x v="1"/>
    <s v="Bug"/>
    <s v="Done"/>
    <s v="BEMISCP-2899"/>
    <s v="469 BDT - Logos on IE are blurry"/>
    <s v="02899 - 469 BDT - Logos on IE are blurry"/>
    <x v="234"/>
    <x v="0"/>
    <s v="Done"/>
    <s v="BEMISCP-2910"/>
    <s v="Alpha for 469 BDT - Logos on IE are blurry"/>
    <s v="S | 02910 - Alpha for 469 BDT - Logos on IE are blurry"/>
    <s v="Alpha Test | S | 02910 - Alpha for 469 BDT - Logos on IE are blurry"/>
    <m/>
    <n v="385611"/>
    <n v="3864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910 - Alpha for 469 BDT - Logos on IE are blurry"/>
    <n v="2.1276595744680851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1"/>
    <s v="Done"/>
    <s v="BEMISCP-2909"/>
    <s v="QA for User navigates to blank portal page  "/>
    <s v="S | 02909 - QA for User navigates to blank portal page  "/>
    <s v="QA | S | 02909 - QA for User navigates to blank portal page  "/>
    <m/>
    <n v="384934"/>
    <n v="3863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909 - QA for User navigates to blank portal page  "/>
    <n v="2.1276595744680851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2"/>
    <s v="Done"/>
    <s v="BEMISCP-2908"/>
    <s v="Review of User navigates to blank portal page  "/>
    <s v="S | 02908 - Review of User navigates to blank portal page  "/>
    <s v="Feature Review | S | 02908 - Review of User navigates to blank portal page  "/>
    <m/>
    <n v="384934"/>
    <n v="3863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908 - Review of User navigates to blank portal page  "/>
    <n v="2.1276595744680851"/>
    <n v="0"/>
  </r>
  <r>
    <x v="3"/>
    <s v="Demand"/>
    <s v="Doing"/>
    <s v="BEMISCP-519"/>
    <s v="Buyer - Portal Foundations"/>
    <x v="23"/>
    <s v="Feature"/>
    <s v="Done"/>
    <s v="BEMISCP-2862"/>
    <s v="Customize Email Templates for users "/>
    <s v="02862 - Customize Email Templates for users "/>
    <x v="222"/>
    <x v="3"/>
    <s v="Done"/>
    <s v="BEMISCP-2907"/>
    <s v="Development - Customize Email Templates for users"/>
    <s v="S | 02907 - Development - Customize Email Templates for users"/>
    <s v="Frontend Development | S | 02907 - Development - Customize Email Templates for users"/>
    <n v="350832"/>
    <n v="384555"/>
    <n v="386242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8.2644628099173556E-3"/>
    <n v="1"/>
    <n v="4.2553191489361701"/>
    <x v="0"/>
    <s v="0.Done"/>
    <x v="2"/>
    <s v="0.Done &gt; Frontend Development | S | 02907 - Development - Customize Email Templates for users"/>
    <n v="0"/>
    <n v="0"/>
  </r>
  <r>
    <x v="3"/>
    <m/>
    <m/>
    <m/>
    <m/>
    <x v="1"/>
    <s v="Feature"/>
    <s v="Done"/>
    <s v="BEMISCP-2905"/>
    <s v="470 (BDT) Updates to Consignment logic - Doned Shipments Sub-page shipped qty mismatched"/>
    <s v="02905 - 470 (BDT) Updates to Consignment logic - Doned Shipments Sub-page shipped qty mismatched"/>
    <x v="228"/>
    <x v="5"/>
    <s v="Done"/>
    <s v="BEMISCP-2906"/>
    <s v="Update Inventory to reflect consignments"/>
    <s v="S | 02906 - Update Inventory to reflect consignments"/>
    <s v="Backend Development | S | 02906 - Update Inventory to reflect consignments"/>
    <m/>
    <n v="386196"/>
    <n v="38619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906 - Update Inventory to reflect consignments"/>
    <n v="0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5"/>
    <s v="Done"/>
    <s v="BEMISCP-2903"/>
    <s v="Fix Releases/Shipments not being displayed for Kroger"/>
    <s v="S | 02903 - Fix Releases/Shipments not being displayed for Kroger"/>
    <s v="Backend Development | S | 02903 - Fix Releases/Shipments not being displayed for Kroger"/>
    <m/>
    <n v="385193"/>
    <n v="38607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903 - Fix Releases/Shipments not being displayed for Kroger"/>
    <n v="8.5106382978723403"/>
    <n v="0"/>
  </r>
  <r>
    <x v="3"/>
    <m/>
    <m/>
    <m/>
    <m/>
    <x v="1"/>
    <s v="Bug"/>
    <s v="Done"/>
    <s v="BEMISCP-2899"/>
    <s v="469 BDT - Logos on IE are blurry"/>
    <s v="02899 - 469 BDT - Logos on IE are blurry"/>
    <x v="234"/>
    <x v="3"/>
    <s v="Done"/>
    <s v="BEMISCP-2902"/>
    <s v="Development for - Logos on IE are blurry"/>
    <s v="S | 02902 - Development for - Logos on IE are blurry"/>
    <s v="Frontend Development | S | 02902 - Development for - Logos on IE are blurry"/>
    <m/>
    <n v="385611"/>
    <n v="38571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902 - Development for - Logos on IE are blurry"/>
    <n v="4.2553191489361701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0"/>
    <s v="Done"/>
    <s v="BEMISCP-2901"/>
    <s v="Alpha for User navigates to blank portal page  "/>
    <s v="S | 02901 - Alpha for User navigates to blank portal page  "/>
    <s v="Alpha Test | S | 02901 - Alpha for User navigates to blank portal page  "/>
    <m/>
    <n v="384934"/>
    <n v="3856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901 - Alpha for User navigates to blank portal page  "/>
    <n v="2.1276595744680851"/>
    <n v="0"/>
  </r>
  <r>
    <x v="3"/>
    <m/>
    <m/>
    <m/>
    <m/>
    <x v="1"/>
    <s v="Bug"/>
    <s v="Done"/>
    <s v="BEMISCP-2885"/>
    <s v="(BDT 467) - Releases and Shipments do not display for new customer setup "/>
    <s v="02885 - (BDT 467) - Releases and Shipments do not display for new customer setup "/>
    <x v="235"/>
    <x v="7"/>
    <s v="Done"/>
    <s v="BEMISCP-2900"/>
    <s v="Evaluate Releases and shipments not being displayed for Kroger"/>
    <s v="S | 02900 - Evaluate Releases and shipments not being displayed for Kroger"/>
    <s v="Tech Planning | S | 02900 - Evaluate Releases and shipments not being displayed for Kroger"/>
    <m/>
    <n v="385193"/>
    <n v="385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Tech Planning | S | 02900 - Evaluate Releases and shipments not being displayed for Kroger"/>
    <n v="2.1276595744680851"/>
    <n v="0"/>
  </r>
  <r>
    <x v="3"/>
    <m/>
    <m/>
    <m/>
    <m/>
    <x v="1"/>
    <s v="Feature"/>
    <s v="Done"/>
    <s v="BEMISCP-2878"/>
    <s v="Update Carrier list for portal "/>
    <s v="02878 - Update Carrier list for portal "/>
    <x v="230"/>
    <x v="5"/>
    <s v="Done"/>
    <s v="BEMISCP-2898"/>
    <s v="Development to Update Carrier List   "/>
    <s v="S | 02898 - Development to Update Carrier List   "/>
    <s v="Backend Development | S | 02898 - Development to Update Carrier List   "/>
    <m/>
    <n v="384863"/>
    <n v="38555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898 - Development to Update Carrier List   "/>
    <n v="0"/>
    <n v="0"/>
  </r>
  <r>
    <x v="3"/>
    <m/>
    <m/>
    <m/>
    <m/>
    <x v="1"/>
    <s v="Feature"/>
    <s v="Done"/>
    <s v="BEMISCP-2886"/>
    <s v="Always display BOL and Invoice links"/>
    <s v="02886 - Always display BOL and Invoice links"/>
    <x v="233"/>
    <x v="5"/>
    <s v="Done"/>
    <s v="BEMISCP-2897"/>
    <s v="Always display BOL and Invoice links"/>
    <s v="S | 02897 - Always display BOL and Invoice links"/>
    <s v="Backend Development | S | 02897 - Always display BOL and Invoice links"/>
    <m/>
    <n v="385199"/>
    <n v="38555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897 - Always display BOL and Invoice links"/>
    <n v="0"/>
    <n v="0"/>
  </r>
  <r>
    <x v="3"/>
    <m/>
    <m/>
    <m/>
    <m/>
    <x v="1"/>
    <s v="Bug"/>
    <s v="Done"/>
    <s v="BEMISCP-2883"/>
    <s v="Consignment Inventory Whse Location/No Incorrect"/>
    <s v="02883 - Consignment Inventory Whse Location/No Incorrect"/>
    <x v="229"/>
    <x v="7"/>
    <s v="Done"/>
    <s v="BEMISCP-2896"/>
    <s v="Tech Planning for Consignment Inventory Whse Location/No Incorrect"/>
    <s v="S | 02896 - Tech Planning for Consignment Inventory Whse Location/No Incorrect"/>
    <s v="Tech Planning | S | 02896 - Tech Planning for Consignment Inventory Whse Location/No Incorrect"/>
    <m/>
    <n v="385037"/>
    <n v="3855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896 - Tech Planning for Consignment Inventory Whse Location/No Incorrect"/>
    <n v="2.1276595744680851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1"/>
    <s v="Done"/>
    <s v="BEMISCP-2895"/>
    <s v="QA for User Profile dropdown is wrapping "/>
    <s v="S | 02895 - QA for User Profile dropdown is wrapping "/>
    <s v="QA | S | 02895 - QA for User Profile dropdown is wrapping "/>
    <m/>
    <n v="384538"/>
    <n v="3854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95 - QA for User Profile dropdown is wrapping "/>
    <n v="2.1276595744680851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2"/>
    <s v="Done"/>
    <s v="BEMISCP-2894"/>
    <s v="Review of User Profile dropdown is wrapping "/>
    <s v="S | 02894 - Review of User Profile dropdown is wrapping "/>
    <s v="Feature Review | S | 02894 - Review of User Profile dropdown is wrapping "/>
    <m/>
    <n v="384538"/>
    <n v="3854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94 - Review of User Profile dropdown is wrapping "/>
    <n v="2.1276595744680851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1"/>
    <s v="Done"/>
    <s v="BEMISCP-2893"/>
    <s v="QA for 417 (BDT) - Consignment Overstated Shipped Qty on Orders Pg"/>
    <s v="S | 02893 - QA for 417 (BDT) - Consignment Overstated Shipped Qty on Orders Pg"/>
    <s v="QA | S | 02893 - QA for 417 (BDT) - Consignment Overstated Shipped Qty on Orders Pg"/>
    <m/>
    <n v="381577"/>
    <n v="3854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93 - QA for 417 (BDT) - Consignment Overstated Shipped Qty on Orders Pg"/>
    <n v="0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2"/>
    <s v="Done"/>
    <s v="BEMISCP-2892"/>
    <s v="Review of 417 (BDT) - Consignment Overstated Shipped Qty on Orders Pg"/>
    <s v="S | 02892 - Review of 417 (BDT) - Consignment Overstated Shipped Qty on Orders Pg"/>
    <s v="Feature Review | S | 02892 - Review of 417 (BDT) - Consignment Overstated Shipped Qty on Orders Pg"/>
    <m/>
    <n v="381577"/>
    <n v="385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92 - Review of 417 (BDT) - Consignment Overstated Shipped Qty on Orders Pg"/>
    <n v="0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0"/>
    <s v="Done"/>
    <s v="BEMISCP-2891"/>
    <s v="Alpha for 417 (BDT) - Consignment Overstated Shipped Qty on Orders Pg"/>
    <s v="S | 02891 - Alpha for 417 (BDT) - Consignment Overstated Shipped Qty on Orders Pg"/>
    <s v="Alpha Test | S | 02891 - Alpha for 417 (BDT) - Consignment Overstated Shipped Qty on Orders Pg"/>
    <m/>
    <n v="381577"/>
    <n v="385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91 - Alpha for 417 (BDT) - Consignment Overstated Shipped Qty on Orders Pg"/>
    <n v="0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0"/>
    <s v="Done"/>
    <s v="BEMISCP-2889"/>
    <s v="Alpha for User Profile dropdown is wrapping "/>
    <s v="S | 02889 - Alpha for User Profile dropdown is wrapping "/>
    <s v="Alpha Test | S | 02889 - Alpha for User Profile dropdown is wrapping "/>
    <m/>
    <n v="384538"/>
    <n v="3852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89 - Alpha for User Profile dropdown is wrapping "/>
    <n v="2.1276595744680851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5"/>
    <s v="Done"/>
    <s v="BEMISCP-2888"/>
    <s v="Fix User navigation "/>
    <s v="S | 02888 - Fix User navigation "/>
    <s v="Backend Development | S | 02888 - Fix User navigation "/>
    <m/>
    <n v="384934"/>
    <n v="38521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88 - Fix User navigation "/>
    <n v="8.5106382978723403"/>
    <n v="0"/>
  </r>
  <r>
    <x v="3"/>
    <m/>
    <m/>
    <m/>
    <m/>
    <x v="1"/>
    <s v="Bug"/>
    <s v="Done"/>
    <s v="BEMISCP-2880"/>
    <s v="User navigates to blank portal page  "/>
    <s v="02880 - User navigates to blank portal page  "/>
    <x v="238"/>
    <x v="7"/>
    <s v="Done"/>
    <s v="BEMISCP-2887"/>
    <s v="Evaluate User navigation to blank home page"/>
    <s v="S | 02887 - Evaluate User navigation to blank home page"/>
    <s v="Tech Planning | S | 02887 - Evaluate User navigation to blank home page"/>
    <m/>
    <n v="384934"/>
    <n v="3852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87 - Evaluate User navigation to blank home page"/>
    <n v="2.1276595744680851"/>
    <n v="0"/>
  </r>
  <r>
    <x v="3"/>
    <m/>
    <m/>
    <m/>
    <m/>
    <x v="1"/>
    <s v="Feature"/>
    <s v="Done"/>
    <s v="BEMISCP-2846"/>
    <s v="Add a test user to the deployment scripts"/>
    <s v="02846 - Add a test user to the deployment scripts"/>
    <x v="241"/>
    <x v="1"/>
    <s v="Done"/>
    <s v="BEMISCP-2884"/>
    <s v="QA for Add a test user to the deployment scripts"/>
    <s v="S | 02884 - QA for Add a test user to the deployment scripts"/>
    <s v="QA | S | 02884 - QA for Add a test user to the deployment scripts"/>
    <m/>
    <n v="384253"/>
    <n v="3851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84 - QA for Add a test user to the deployment scripts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2"/>
    <s v="Done"/>
    <s v="BEMISCP-2882"/>
    <s v="Review of WS Commons"/>
    <s v="02882 - Review of WS Commons"/>
    <s v="Feature Review | 02882 - Review of WS Commons"/>
    <n v="350255"/>
    <n v="350258"/>
    <n v="384966"/>
    <s v="Plan"/>
    <x v="0"/>
    <n v="0"/>
    <n v="0"/>
    <n v="0"/>
    <n v="16"/>
    <m/>
    <s v="SUBTASK PLAN"/>
    <n v="0"/>
    <n v="0"/>
    <n v="0"/>
    <n v="0"/>
    <n v="0"/>
    <n v="0"/>
    <n v="0"/>
    <n v="0"/>
    <n v="0"/>
    <n v="0"/>
    <n v="0.1111111111111111"/>
    <n v="3.3333333333333333E-2"/>
    <n v="1"/>
    <n v="0"/>
    <x v="0"/>
    <s v="0.Done"/>
    <x v="2"/>
    <s v="0.Done &gt; Feature Review | 02882 - Review of WS Commons"/>
    <n v="0"/>
    <n v="0"/>
  </r>
  <r>
    <x v="3"/>
    <m/>
    <m/>
    <m/>
    <m/>
    <x v="1"/>
    <s v="Feature"/>
    <s v="Done"/>
    <s v="BEMISCP-2842"/>
    <s v="Remove test users from deployment scripts"/>
    <s v="02842 - Remove test users from deployment scripts"/>
    <x v="225"/>
    <x v="5"/>
    <s v="Done"/>
    <s v="BEMISCP-2879"/>
    <s v="Update test scripts to remove test user creation"/>
    <s v="S | 02879 - Update test scripts to remove test user creation"/>
    <s v="Backend Development | S | 02879 - Update test scripts to remove test user creation"/>
    <m/>
    <n v="384104"/>
    <n v="38491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879 - Update test scripts to remove test user creation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877"/>
    <s v="Performance enhancements in QA"/>
    <s v="S | 02877 - Performance enhancements in QA"/>
    <s v="Sub-Task | S | 02877 - Performance enhancements in QA"/>
    <n v="351453"/>
    <n v="367474"/>
    <n v="384861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2877 - Performance enhancements in QA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1"/>
    <s v="Done"/>
    <s v="BEMISCP-2874"/>
    <s v="QA for Create Page for CSRs to View Customer Locations "/>
    <s v="S | 02874 - QA for Create Page for CSRs to View Customer Locations "/>
    <s v="QA | S | 02874 - QA for Create Page for CSRs to View Customer Locations "/>
    <n v="348696"/>
    <n v="362834"/>
    <n v="3848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8.3333333333333329E-2"/>
    <n v="2.9411764705882353E-2"/>
    <n v="1"/>
    <n v="2.1276595744680851"/>
    <x v="0"/>
    <s v="0.Done"/>
    <x v="2"/>
    <s v="0.Done &gt; QA | S | 02874 - QA for Create Page for CSRs to View Customer Locations "/>
    <n v="0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1"/>
    <s v="Done"/>
    <s v="BEMISCP-2873"/>
    <s v="QA for 441(BDT) - Data Sync Module Execution "/>
    <s v="S | 02873 - QA for 441(BDT) - Data Sync Module Execution "/>
    <s v="QA | S | 02873 - QA for 441(BDT) - Data Sync Module Execution "/>
    <m/>
    <n v="382992"/>
    <n v="3846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73 - QA for 441(BDT) - Data Sync Module Execution "/>
    <n v="0"/>
    <n v="0"/>
  </r>
  <r>
    <x v="3"/>
    <m/>
    <m/>
    <m/>
    <m/>
    <x v="1"/>
    <s v="Bug"/>
    <s v="Done"/>
    <s v="BEMISCP-2679"/>
    <s v="410 (BDT) - Change the Discovery settings in elasticsearch.yml file to use host names"/>
    <s v="02679 - 410 (BDT) - Change the Discovery settings in elasticsearch.yml file to use host names"/>
    <x v="245"/>
    <x v="1"/>
    <s v="Done"/>
    <s v="BEMISCP-2872"/>
    <s v="QA for 410 (BDT) - Change the Discovery settings in elasticsearch.yml file to use host names"/>
    <s v="S | 02872 - QA for 410 (BDT) - Change the Discovery settings in elasticsearch.yml file to use host names"/>
    <s v="QA | S | 02872 - QA for 410 (BDT) - Change the Discovery settings in elasticsearch.yml file to use host names"/>
    <m/>
    <n v="381451"/>
    <n v="3846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872 - QA for 410 (BDT) - Change the Discovery settings in elasticsearch.yml file to use host names"/>
    <n v="2.1276595744680851"/>
    <n v="0"/>
  </r>
  <r>
    <x v="3"/>
    <m/>
    <m/>
    <m/>
    <m/>
    <x v="1"/>
    <s v="Bug"/>
    <s v="Done"/>
    <s v="BEMISCP-2570"/>
    <s v="Bemis User Agreement is not displaying on first time log in  "/>
    <s v="02570 - Bemis User Agreement is not displaying on first time log in  "/>
    <x v="246"/>
    <x v="1"/>
    <s v="Done"/>
    <s v="BEMISCP-2869"/>
    <s v="QA for Bemis User Agreement is not displaying on first time log in  "/>
    <s v="S | 02869 - QA for Bemis User Agreement is not displaying on first time log in  "/>
    <s v="QA | S | 02869 - QA for Bemis User Agreement is not displaying on first time log in  "/>
    <m/>
    <n v="380573"/>
    <n v="3846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69 - QA for Bemis User Agreement is not displaying on first time log in  "/>
    <n v="2.1276595744680851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1"/>
    <s v="Done"/>
    <s v="BEMISCP-2868"/>
    <s v="QA for 423 (BDT) - Have LDAP and portal Password policy both enabled "/>
    <s v="S | 02868 - QA for 423 (BDT) - Have LDAP and portal Password policy both enabled "/>
    <s v="QA | S | 02868 - QA for 423 (BDT) - Have LDAP and portal Password policy both enabled "/>
    <m/>
    <n v="381870"/>
    <n v="3846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68 - QA for 423 (BDT) - Have LDAP and portal Password policy both enabled "/>
    <n v="0"/>
    <n v="0"/>
  </r>
  <r>
    <x v="3"/>
    <m/>
    <m/>
    <m/>
    <m/>
    <x v="1"/>
    <s v="Bug"/>
    <s v="Done"/>
    <s v="BEMISCP-2827"/>
    <s v="Typo in reset password page"/>
    <s v="02827 - Typo in reset password page"/>
    <x v="248"/>
    <x v="1"/>
    <s v="Done"/>
    <s v="BEMISCP-2867"/>
    <s v="QA for Typo in reset password page"/>
    <s v="S | 02867 - QA for Typo in reset password page"/>
    <s v="QA | S | 02867 - QA for Typo in reset password page"/>
    <m/>
    <n v="383790"/>
    <n v="3846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67 - QA for Typo in reset password page"/>
    <n v="2.1276595744680851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1"/>
    <s v="Done"/>
    <s v="BEMISCP-2866"/>
    <s v="QA for ID 4191/4190 Update the CSR permissions to be organization based"/>
    <s v="S | 02866 - QA for ID 4191/4190 Update the CSR permissions to be organization based"/>
    <s v="QA | S | 02866 - QA for ID 4191/4190 Update the CSR permissions to be organization based"/>
    <m/>
    <n v="381491"/>
    <n v="3846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66 - QA for ID 4191/4190 Update the CSR permissions to be organization based"/>
    <n v="0"/>
    <n v="0"/>
  </r>
  <r>
    <x v="3"/>
    <m/>
    <m/>
    <m/>
    <m/>
    <x v="1"/>
    <s v="Feature"/>
    <s v="Done"/>
    <s v="BEMISCP-2864"/>
    <s v="CR45 - Shipment Deletes"/>
    <s v="02864 - CR45 - Shipment Deletes"/>
    <x v="220"/>
    <x v="8"/>
    <s v="Done"/>
    <s v="BEMISCP-2865"/>
    <s v="Feature Planning"/>
    <s v="S | 02865 - Feature Planning"/>
    <s v="Feature Planning | S | 02865 - Feature Planning"/>
    <m/>
    <n v="384598"/>
    <n v="3846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Planning | S | 02865 - Feature Planning"/>
    <n v="0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3"/>
    <s v="Cancelled"/>
    <s v="BEMISCP-2863"/>
    <s v="Development for - User Profile dropdown is wrapping "/>
    <s v="S | 02863 - Development for - User Profile dropdown is wrapping "/>
    <s v="Frontend Development | S | 02863 - Development for - User Profile dropdown is wrapping "/>
    <m/>
    <n v="384538"/>
    <n v="38456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0"/>
    <x v="1"/>
    <s v="0.Done"/>
    <x v="3"/>
    <s v="0.Cancelled &gt; Frontend Development | S | 02863 - Development for - User Profile dropdown is wrapping "/>
    <n v="4.2553191489361701"/>
    <n v="0"/>
  </r>
  <r>
    <x v="3"/>
    <m/>
    <m/>
    <m/>
    <m/>
    <x v="1"/>
    <s v="Bug"/>
    <s v="Done"/>
    <s v="BEMISCP-2860"/>
    <s v="User Profile dropdown is wrapping "/>
    <s v="02860 - User Profile dropdown is wrapping "/>
    <x v="239"/>
    <x v="7"/>
    <s v="Done"/>
    <s v="BEMISCP-2861"/>
    <s v="Tech Planning for User Profile dropdown"/>
    <s v="S | 02861 - Tech Planning for User Profile dropdown"/>
    <s v="Tech Planning | S | 02861 - Tech Planning for User Profile dropdown"/>
    <m/>
    <n v="384538"/>
    <n v="3845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61 - Tech Planning for User Profile dropdown"/>
    <n v="2.1276595744680851"/>
    <n v="0"/>
  </r>
  <r>
    <x v="3"/>
    <m/>
    <m/>
    <m/>
    <m/>
    <x v="1"/>
    <s v="Bug"/>
    <s v="Done"/>
    <s v="BEMISCP-2679"/>
    <s v="410 (BDT) - Change the Discovery settings in elasticsearch.yml file to use host names"/>
    <s v="02679 - 410 (BDT) - Change the Discovery settings in elasticsearch.yml file to use host names"/>
    <x v="245"/>
    <x v="2"/>
    <s v="Done"/>
    <s v="BEMISCP-2858"/>
    <s v="Review of 410 (BDT) - Change the Discovery settings in elasticsearch.yml file to use host names"/>
    <s v="S | 02858 - Review of 410 (BDT) - Change the Discovery settings in elasticsearch.yml file to use host names"/>
    <s v="Feature Review | S | 02858 - Review of 410 (BDT) - Change the Discovery settings in elasticsearch.yml file to use host names"/>
    <m/>
    <n v="381451"/>
    <n v="3845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858 - Review of 410 (BDT) - Change the Discovery settings in elasticsearch.yml file to use host names"/>
    <n v="2.1276595744680851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857"/>
    <s v="Disable auto-index creation "/>
    <s v="S | 02857 - Disable auto-index creation "/>
    <s v="Sub-Task | S | 02857 - Disable auto-index creation "/>
    <n v="351453"/>
    <n v="367474"/>
    <n v="384518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2857 - Disable auto-index creation "/>
    <n v="0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5"/>
    <s v="Done"/>
    <s v="BEMISCP-2856"/>
    <s v="Backend changes to support consignment calcs"/>
    <s v="S | 02856 - Backend changes to support consignment calcs"/>
    <s v="Backend Development | S | 02856 - Backend changes to support consignment calcs"/>
    <m/>
    <n v="381577"/>
    <n v="38449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56 - Backend changes to support consignment calcs"/>
    <n v="0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2"/>
    <s v="Done"/>
    <s v="BEMISCP-2855"/>
    <s v="Review of Have LDAP and portal Password policy both enabled "/>
    <s v="S | 02855 - Review of Have LDAP and portal Password policy both enabled "/>
    <s v="Feature Review | S | 02855 - Review of Have LDAP and portal Password policy both enabled "/>
    <m/>
    <n v="381870"/>
    <n v="3844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55 - Review of Have LDAP and portal Password policy both enabled "/>
    <n v="0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2"/>
    <s v="Done"/>
    <s v="BEMISCP-2854"/>
    <s v="Review of ID 4191/4190 Update the CSR permissions to be organization based"/>
    <s v="S | 02854 - Review of ID 4191/4190 Update the CSR permissions to be organization based"/>
    <s v="Feature Review | S | 02854 - Review of ID 4191/4190 Update the CSR permissions to be organization based"/>
    <m/>
    <n v="381491"/>
    <n v="3844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54 - Review of ID 4191/4190 Update the CSR permissions to be organization based"/>
    <n v="0"/>
    <n v="0"/>
  </r>
  <r>
    <x v="3"/>
    <m/>
    <m/>
    <m/>
    <m/>
    <x v="1"/>
    <s v="Feature"/>
    <s v="Done"/>
    <s v="BEMISCP-2846"/>
    <s v="Add a test user to the deployment scripts"/>
    <s v="02846 - Add a test user to the deployment scripts"/>
    <x v="241"/>
    <x v="2"/>
    <s v="Done"/>
    <s v="BEMISCP-2852"/>
    <s v="Review of Add a test user to the deployment scripts"/>
    <s v="S | 02852 - Review of Add a test user to the deployment scripts"/>
    <s v="Feature Review | S | 02852 - Review of Add a test user to the deployment scripts"/>
    <m/>
    <n v="384253"/>
    <n v="3843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52 - Review of Add a test user to the deployment scripts"/>
    <n v="0"/>
    <n v="0"/>
  </r>
  <r>
    <x v="3"/>
    <m/>
    <m/>
    <m/>
    <m/>
    <x v="1"/>
    <s v="Feature"/>
    <s v="Cancelled"/>
    <s v="BEMISCP-1857"/>
    <s v="199 (BDT)Report Parameter - Date range can have a null value"/>
    <s v="01857 - 199 (BDT)Report Parameter - Date range can have a null value"/>
    <x v="250"/>
    <x v="5"/>
    <s v="Cancelled"/>
    <s v="BEMISCP-2851"/>
    <s v="Update SSRS request to allow null for the 'To' date on the Open Closed Order Status "/>
    <s v="S | 02851 - Update SSRS request to allow null for the 'To' date on the Open Closed Order Status "/>
    <s v="Backend Development | S | 02851 - Update SSRS request to allow null for the 'To' date on the Open Closed Order Status "/>
    <m/>
    <n v="373954"/>
    <n v="38429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0"/>
    <n v="1"/>
    <n v="0"/>
    <x v="1"/>
    <s v="0.Cancelled"/>
    <x v="3"/>
    <s v="0.Cancelled &gt; Backend Development | S | 02851 - Update SSRS request to allow null for the 'To' date on the Open Closed Order Status "/>
    <n v="0"/>
    <n v="0"/>
  </r>
  <r>
    <x v="3"/>
    <m/>
    <m/>
    <m/>
    <m/>
    <x v="1"/>
    <s v="Feature"/>
    <s v="Cancelled"/>
    <s v="BEMISCP-1857"/>
    <s v="199 (BDT)Report Parameter - Date range can have a null value"/>
    <s v="01857 - 199 (BDT)Report Parameter - Date range can have a null value"/>
    <x v="250"/>
    <x v="3"/>
    <s v="Cancelled"/>
    <s v="BEMISCP-2850"/>
    <s v="Add nullable option to the To Date on the Open and Closed Order Status Report "/>
    <s v="S | 02850 - Add nullable option to the To Date on the Open and Closed Order Status Report "/>
    <s v="Frontend Development | S | 02850 - Add nullable option to the To Date on the Open and Closed Order Status Report "/>
    <m/>
    <n v="373954"/>
    <n v="38429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0"/>
    <x v="1"/>
    <s v="0.Cancelled"/>
    <x v="3"/>
    <s v="0.Cancelled &gt; Frontend Development | S | 02850 - Add nullable option to the To Date on the Open and Closed Order Status Report "/>
    <n v="0"/>
    <n v="0"/>
  </r>
  <r>
    <x v="3"/>
    <m/>
    <m/>
    <m/>
    <m/>
    <x v="1"/>
    <s v="Feature"/>
    <s v="Done"/>
    <s v="BEMISCP-2846"/>
    <s v="Add a test user to the deployment scripts"/>
    <s v="02846 - Add a test user to the deployment scripts"/>
    <x v="241"/>
    <x v="0"/>
    <s v="Done"/>
    <s v="BEMISCP-2849"/>
    <s v="Alpha for Add a test user to the deployment scripts"/>
    <s v="S | 02849 - Alpha for Add a test user to the deployment scripts"/>
    <s v="Alpha Test | S | 02849 - Alpha for Add a test user to the deployment scripts"/>
    <m/>
    <n v="384253"/>
    <n v="3842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849 - Alpha for Add a test user to the deployment scripts"/>
    <n v="0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2"/>
    <s v="Done"/>
    <s v="BEMISCP-2848"/>
    <s v="Review of Data Sync Module Execution (BDT 441)"/>
    <s v="S | 02848 - Review of Data Sync Module Execution (BDT 441)"/>
    <s v="Feature Review | S | 02848 - Review of Data Sync Module Execution (BDT 441)"/>
    <m/>
    <n v="382992"/>
    <n v="3842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848 - Review of Data Sync Module Execution (BDT 441)"/>
    <n v="0"/>
    <n v="0"/>
  </r>
  <r>
    <x v="3"/>
    <m/>
    <m/>
    <m/>
    <m/>
    <x v="1"/>
    <s v="Feature"/>
    <s v="Done"/>
    <s v="BEMISCP-2846"/>
    <s v="Add a test user to the deployment scripts"/>
    <s v="02846 - Add a test user to the deployment scripts"/>
    <x v="241"/>
    <x v="5"/>
    <s v="Done"/>
    <s v="BEMISCP-2847"/>
    <s v="Add new user."/>
    <s v="S | 02847 - Add new user."/>
    <s v="Backend Development | S | 02847 - Add new user."/>
    <m/>
    <n v="384253"/>
    <n v="38425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847 - Add new user."/>
    <n v="0"/>
    <n v="0"/>
  </r>
  <r>
    <x v="3"/>
    <m/>
    <m/>
    <m/>
    <m/>
    <x v="1"/>
    <s v="Bug"/>
    <s v="Done"/>
    <s v="BEMISCP-2827"/>
    <s v="Typo in reset password page"/>
    <s v="02827 - Typo in reset password page"/>
    <x v="248"/>
    <x v="2"/>
    <s v="Done"/>
    <s v="BEMISCP-2844"/>
    <s v="Review of Typo in reset password page"/>
    <s v="S | 02844 - Review of Typo in reset password page"/>
    <s v="Feature Review | S | 02844 - Review of Typo in reset password page"/>
    <m/>
    <n v="383790"/>
    <n v="384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44 - Review of Typo in reset password page"/>
    <n v="2.1276595744680851"/>
    <n v="0"/>
  </r>
  <r>
    <x v="3"/>
    <m/>
    <m/>
    <m/>
    <m/>
    <x v="1"/>
    <s v="Bug"/>
    <s v="Done"/>
    <s v="BEMISCP-2570"/>
    <s v="Bemis User Agreement is not displaying on first time log in  "/>
    <s v="02570 - Bemis User Agreement is not displaying on first time log in  "/>
    <x v="246"/>
    <x v="2"/>
    <s v="Done"/>
    <s v="BEMISCP-2843"/>
    <s v="Review of Bemis User Agreement is not displaying on first time log in  "/>
    <s v="S | 02843 - Review of Bemis User Agreement is not displaying on first time log in  "/>
    <s v="Feature Review | S | 02843 - Review of Bemis User Agreement is not displaying on first time log in  "/>
    <m/>
    <n v="380573"/>
    <n v="384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43 - Review of Bemis User Agreement is not displaying on first time log in  "/>
    <n v="2.1276595744680851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0"/>
    <s v="Done"/>
    <s v="BEMISCP-2841"/>
    <s v="Alpha for ID 4191/4190 Update the CSR permissions to be organization based"/>
    <s v="S | 02841 - Alpha for ID 4191/4190 Update the CSR permissions to be organization based"/>
    <s v="Alpha Test | S | 02841 - Alpha for ID 4191/4190 Update the CSR permissions to be organization based"/>
    <m/>
    <n v="381491"/>
    <n v="3840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41 - Alpha for ID 4191/4190 Update the CSR permissions to be organization based"/>
    <n v="0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0"/>
    <s v="Done"/>
    <s v="BEMISCP-2840"/>
    <s v="Alpha for Have LDAP and portal Password policy both enabled "/>
    <s v="S | 02840 - Alpha for Have LDAP and portal Password policy both enabled "/>
    <s v="Alpha Test | S | 02840 - Alpha for Have LDAP and portal Password policy both enabled "/>
    <m/>
    <n v="381870"/>
    <n v="3839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40 - Alpha for Have LDAP and portal Password policy both enabled "/>
    <n v="0"/>
    <n v="0"/>
  </r>
  <r>
    <x v="3"/>
    <m/>
    <m/>
    <m/>
    <m/>
    <x v="1"/>
    <s v="Bug"/>
    <s v="Done"/>
    <s v="BEMISCP-2679"/>
    <s v="410 (BDT) - Change the Discovery settings in elasticsearch.yml file to use host names"/>
    <s v="02679 - 410 (BDT) - Change the Discovery settings in elasticsearch.yml file to use host names"/>
    <x v="245"/>
    <x v="0"/>
    <s v="Done"/>
    <s v="BEMISCP-2839"/>
    <s v="Alpha for 410 (BDT) - Change the Discovery settings in elasticsearch.yml file to use host names"/>
    <s v="S | 02839 - Alpha for 410 (BDT) - Change the Discovery settings in elasticsearch.yml file to use host names"/>
    <s v="Alpha Test | S | 02839 - Alpha for 410 (BDT) - Change the Discovery settings in elasticsearch.yml file to use host names"/>
    <m/>
    <n v="381451"/>
    <n v="383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839 - Alpha for 410 (BDT) - Change the Discovery settings in elasticsearch.yml file to use host names"/>
    <n v="2.1276595744680851"/>
    <n v="0"/>
  </r>
  <r>
    <x v="3"/>
    <m/>
    <m/>
    <m/>
    <m/>
    <x v="1"/>
    <s v="Bug"/>
    <s v="Done"/>
    <s v="BEMISCP-2827"/>
    <s v="Typo in reset password page"/>
    <s v="02827 - Typo in reset password page"/>
    <x v="248"/>
    <x v="0"/>
    <s v="Done"/>
    <s v="BEMISCP-2838"/>
    <s v="Alpha for Typo in reset password page"/>
    <s v="S | 02838 - Alpha for Typo in reset password page"/>
    <s v="Alpha Test | S | 02838 - Alpha for Typo in reset password page"/>
    <m/>
    <n v="383790"/>
    <n v="3839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838 - Alpha for Typo in reset password page"/>
    <n v="2.1276595744680851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0"/>
    <s v="Done"/>
    <s v="BEMISCP-2837"/>
    <s v="Alpha for Data Sync Module Execution (BDT 441)"/>
    <s v="S | 02837 - Alpha for Data Sync Module Execution (BDT 441)"/>
    <s v="Alpha Test | S | 02837 - Alpha for Data Sync Module Execution (BDT 441)"/>
    <m/>
    <n v="382992"/>
    <n v="383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837 - Alpha for Data Sync Module Execution (BDT 441)"/>
    <n v="0"/>
    <n v="0"/>
  </r>
  <r>
    <x v="3"/>
    <m/>
    <m/>
    <m/>
    <m/>
    <x v="1"/>
    <s v="Bug"/>
    <s v="Done"/>
    <s v="BEMISCP-2827"/>
    <s v="Typo in reset password page"/>
    <s v="02827 - Typo in reset password page"/>
    <x v="248"/>
    <x v="3"/>
    <s v="Done"/>
    <s v="BEMISCP-2835"/>
    <s v="Development for - Typo in reset password page"/>
    <s v="S | 02835 - Development for - Typo in reset password page"/>
    <s v="Frontend Development | S | 02835 - Development for - Typo in reset password page"/>
    <m/>
    <n v="383790"/>
    <n v="38387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Frontend Development | S | 02835 - Development for - Typo in reset password page"/>
    <n v="4.2553191489361701"/>
    <n v="0"/>
  </r>
  <r>
    <x v="3"/>
    <m/>
    <m/>
    <m/>
    <m/>
    <x v="1"/>
    <s v="Feature"/>
    <s v="Done"/>
    <s v="BEMISCP-2823"/>
    <s v="Reverse PGI'd Shipment displayed in Portal (BDT 454)"/>
    <s v="02823 - Reverse PGI'd Shipment displayed in Portal (BDT 454)"/>
    <x v="231"/>
    <x v="7"/>
    <s v="Done"/>
    <s v="BEMISCP-2834"/>
    <s v="Tech planning - PGI'ed Shipments"/>
    <s v="S | 02834 - Tech planning - PGI'ed Shipments"/>
    <s v="Tech Planning | S | 02834 - Tech planning - PGI'ed Shipments"/>
    <m/>
    <n v="383622"/>
    <n v="3838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34 - Tech planning - PGI'ed Shipments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3"/>
    <s v="Done"/>
    <s v="BEMISCP-2833"/>
    <s v="Remove user personal portlet from theme"/>
    <s v="S | 02833 - Remove user personal portlet from theme"/>
    <s v="Frontend Development | S | 02833 - Remove user personal portlet from theme"/>
    <n v="351453"/>
    <n v="367474"/>
    <n v="383830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Frontend Development | S | 02833 - Remove user personal portlet from theme"/>
    <n v="0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6"/>
    <s v="Done"/>
    <s v="BEMISCP-2832"/>
    <s v="BOL links do not work in Bemis environment but work outside."/>
    <s v="S | 02832 - BOL links do not work in Bemis environment but work outside."/>
    <s v="Alpha Bug | S | 02832 - BOL links do not work in Bemis environment but work outside."/>
    <m/>
    <n v="364220"/>
    <n v="3838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Bug | S | 02832 - BOL links do not work in Bemis environment but work outside."/>
    <n v="2.1276595744680851"/>
    <n v="0"/>
  </r>
  <r>
    <x v="3"/>
    <m/>
    <m/>
    <m/>
    <m/>
    <x v="1"/>
    <s v="Task"/>
    <s v="Done"/>
    <s v="BEMISCP-2830"/>
    <s v="IBB configs need to be updated to use a different service account on QA"/>
    <s v="02830 - IBB configs need to be updated to use a different service account on QA"/>
    <x v="226"/>
    <x v="5"/>
    <s v="Done"/>
    <s v="BEMISCP-2831"/>
    <s v="Update IBB configs to use different service account"/>
    <s v="XS | 02831 - Update IBB configs to use different service account"/>
    <s v="Backend Development | XS | 02831 - Update IBB configs to use different service account"/>
    <m/>
    <n v="383808"/>
    <n v="38380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s v="0.Done"/>
    <x v="2"/>
    <s v="0.Done &gt; Backend Development | XS | 02831 - Update IBB configs to use different service account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3"/>
    <s v="Done"/>
    <s v="BEMISCP-2829"/>
    <s v="Update Customer List content to use new sorted parent list"/>
    <s v="S | 02829 - Update Customer List content to use new sorted parent list"/>
    <s v="Frontend Development | S | 02829 - Update Customer List content to use new sorted parent list"/>
    <n v="348696"/>
    <n v="362834"/>
    <n v="38380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2.9411764705882353E-2"/>
    <n v="1"/>
    <n v="4.2553191489361701"/>
    <x v="0"/>
    <s v="0.Done"/>
    <x v="2"/>
    <s v="0.Done &gt; Frontend Development | S | 02829 - Update Customer List content to use new sorted parent list"/>
    <n v="0"/>
    <n v="0"/>
  </r>
  <r>
    <x v="3"/>
    <m/>
    <m/>
    <m/>
    <m/>
    <x v="1"/>
    <s v="Feature"/>
    <s v="Done"/>
    <s v="BEMISCP-2702"/>
    <s v="417 (BDT) - Consignment Overstated Shipped Qty on Orders Pg"/>
    <s v="02702 - 417 (BDT) - Consignment Overstated Shipped Qty on Orders Pg"/>
    <x v="240"/>
    <x v="7"/>
    <s v="Done"/>
    <s v="BEMISCP-2826"/>
    <s v="Tech planning - Consignment calculations"/>
    <s v="S | 02826 - Tech planning - Consignment calculations"/>
    <s v="Tech Planning | S | 02826 - Tech planning - Consignment calculations"/>
    <m/>
    <n v="381577"/>
    <n v="3837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26 - Tech planning - Consignment calculations"/>
    <n v="0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1"/>
    <s v="Done"/>
    <s v="BEMISCP-2825"/>
    <s v="QA for Duplicate key row in object 'dbo.Bemis_Order'"/>
    <s v="S | 02825 - QA for Duplicate key row in object 'dbo.Bemis_Order'"/>
    <s v="QA | S | 02825 - QA for Duplicate key row in object 'dbo.Bemis_Order'"/>
    <m/>
    <n v="381546"/>
    <n v="3837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25 - QA for Duplicate key row in object 'dbo.Bemis_Order'"/>
    <n v="2.1276595744680851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1"/>
    <s v="Done"/>
    <s v="BEMISCP-2824"/>
    <s v="QA for 409 (BDT) - Inventory Batch with Multiple Mfg Dates"/>
    <s v="S | 02824 - QA for 409 (BDT) - Inventory Batch with Multiple Mfg Dates"/>
    <s v="QA | S | 02824 - QA for 409 (BDT) - Inventory Batch with Multiple Mfg Dates"/>
    <m/>
    <n v="381452"/>
    <n v="38369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824 - QA for 409 (BDT) - Inventory Batch with Multiple Mfg Dates"/>
    <n v="0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5"/>
    <s v="Done"/>
    <s v="BEMISCP-2822"/>
    <s v="Create separate policy for internal users"/>
    <s v="S | 02822 - Create separate policy for internal users"/>
    <s v="Backend Development | S | 02822 - Create separate policy for internal users"/>
    <m/>
    <n v="381870"/>
    <n v="38361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22 - Create separate policy for internal users"/>
    <n v="0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5"/>
    <s v="Done"/>
    <s v="BEMISCP-2821"/>
    <s v="Shorten portlet Id of Bemis Portlets"/>
    <s v="S | 02821 - Shorten portlet Id of Bemis Portlets"/>
    <s v="Backend Development | S | 02821 - Shorten portlet Id of Bemis Portlets"/>
    <m/>
    <n v="379614"/>
    <n v="3836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821 - Shorten portlet Id of Bemis Portlets"/>
    <n v="8.5106382978723403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1"/>
    <s v="Done"/>
    <s v="BEMISCP-2820"/>
    <s v="QA for BOL and INVOICE Hyperlink fails to load PDF"/>
    <s v="S | 02820 - QA for BOL and INVOICE Hyperlink fails to load PDF"/>
    <s v="QA | S | 02820 - QA for BOL and INVOICE Hyperlink fails to load PDF"/>
    <m/>
    <n v="364220"/>
    <n v="3836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820 - QA for BOL and INVOICE Hyperlink fails to load PDF"/>
    <n v="2.1276595744680851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2"/>
    <s v="Done"/>
    <s v="BEMISCP-2819"/>
    <s v="Review of BOL and INVOICE Hyperlink fails to load PDF"/>
    <s v="S | 02819 - Review of BOL and INVOICE Hyperlink fails to load PDF"/>
    <s v="Feature Review | S | 02819 - Review of BOL and INVOICE Hyperlink fails to load PDF"/>
    <m/>
    <n v="364220"/>
    <n v="3836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819 - Review of BOL and INVOICE Hyperlink fails to load PDF"/>
    <n v="2.1276595744680851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2"/>
    <s v="Done"/>
    <s v="BEMISCP-2818"/>
    <s v="Review of View and Download Invoice and BoL "/>
    <s v="S | 02818 - Review of View and Download Invoice and BoL "/>
    <s v="Feature Review | S | 02818 - Review of View and Download Invoice and BoL "/>
    <n v="347928"/>
    <n v="350405"/>
    <n v="3835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5873015873015872E-2"/>
    <n v="1"/>
    <n v="2.1276595744680851"/>
    <x v="0"/>
    <s v="0.Done"/>
    <x v="2"/>
    <s v="0.Done &gt; Feature Review | S | 02818 - Review of View and Download Invoice and BoL "/>
    <n v="0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7"/>
    <s v="Done"/>
    <s v="BEMISCP-2817"/>
    <s v="Investigate Report URL too long "/>
    <s v="S | 02817 - Investigate Report URL too long "/>
    <s v="Tech Planning | S | 02817 - Investigate Report URL too long "/>
    <m/>
    <n v="379614"/>
    <n v="3835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Tech Planning | S | 02817 - Investigate Report URL too long "/>
    <n v="2.1276595744680851"/>
    <n v="0"/>
  </r>
  <r>
    <x v="3"/>
    <m/>
    <m/>
    <m/>
    <m/>
    <x v="1"/>
    <s v="Feature"/>
    <s v="Cancelled"/>
    <s v="BEMISCP-1857"/>
    <s v="199 (BDT)Report Parameter - Date range can have a null value"/>
    <s v="01857 - 199 (BDT)Report Parameter - Date range can have a null value"/>
    <x v="250"/>
    <x v="5"/>
    <s v="Cancelled"/>
    <s v="BEMISCP-2816"/>
    <s v="Make Report date fields nullable"/>
    <s v="S | 02816 - Make Report date fields nullable"/>
    <s v="Backend Development | S | 02816 - Make Report date fields nullable"/>
    <m/>
    <n v="373954"/>
    <n v="38355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0"/>
    <n v="1"/>
    <n v="0"/>
    <x v="1"/>
    <s v="0.Cancelled"/>
    <x v="3"/>
    <s v="0.Cancelled &gt; Backend Development | S | 02816 - Make Report date fields nullable"/>
    <n v="0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1"/>
    <s v="Done"/>
    <s v="BEMISCP-2815"/>
    <s v="QA for 416 (BDT) - Order Pg Shipment Qty Missing"/>
    <s v="S | 02815 - QA for 416 (BDT) - Order Pg Shipment Qty Missing"/>
    <s v="QA | S | 02815 - QA for 416 (BDT) - Order Pg Shipment Qty Missing"/>
    <m/>
    <n v="381788"/>
    <n v="3835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815 - QA for 416 (BDT) - Order Pg Shipment Qty Missing"/>
    <n v="2.1276595744680851"/>
    <n v="0"/>
  </r>
  <r>
    <x v="3"/>
    <m/>
    <m/>
    <m/>
    <m/>
    <x v="1"/>
    <s v="Bug"/>
    <s v="Done"/>
    <s v="BEMISCP-2563"/>
    <s v="392 (BDT) - Inventory Pg Standard Pallet Qty and UoM missing"/>
    <s v="02563 - 392 (BDT) - Inventory Pg Standard Pallet Qty and UoM missing"/>
    <x v="257"/>
    <x v="1"/>
    <s v="Done"/>
    <s v="BEMISCP-2814"/>
    <s v="QA for 392 (BDT) - Inventory Pg Standard Pallet Qty and UoM missing"/>
    <s v="S | 02814 - QA for 392 (BDT) - Inventory Pg Standard Pallet Qty and UoM missing"/>
    <s v="QA | S | 02814 - QA for 392 (BDT) - Inventory Pg Standard Pallet Qty and UoM missing"/>
    <m/>
    <n v="380541"/>
    <n v="3835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14 - QA for 392 (BDT) - Inventory Pg Standard Pallet Qty and UoM missing"/>
    <n v="2.1276595744680851"/>
    <n v="0"/>
  </r>
  <r>
    <x v="3"/>
    <m/>
    <m/>
    <m/>
    <m/>
    <x v="1"/>
    <s v="Bug"/>
    <s v="Done"/>
    <s v="BEMISCP-2563"/>
    <s v="392 (BDT) - Inventory Pg Standard Pallet Qty and UoM missing"/>
    <s v="02563 - 392 (BDT) - Inventory Pg Standard Pallet Qty and UoM missing"/>
    <x v="257"/>
    <x v="2"/>
    <s v="Done"/>
    <s v="BEMISCP-2813"/>
    <s v="Review of 392 (BDT) - Inventory Pg Standard Pallet Qty and UoM missing"/>
    <s v="S | 02813 - Review of 392 (BDT) - Inventory Pg Standard Pallet Qty and UoM missing"/>
    <s v="Feature Review | S | 02813 - Review of 392 (BDT) - Inventory Pg Standard Pallet Qty and UoM missing"/>
    <m/>
    <n v="380541"/>
    <n v="3835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13 - Review of 392 (BDT) - Inventory Pg Standard Pallet Qty and UoM missing"/>
    <n v="2.1276595744680851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1"/>
    <s v="Done"/>
    <s v="BEMISCP-2812"/>
    <s v="QA for 424 (BDT) - Change password policy verbiage for external users"/>
    <s v="S | 02812 - QA for 424 (BDT) - Change password policy verbiage for external users"/>
    <s v="QA | S | 02812 - QA for 424 (BDT) - Change password policy verbiage for external users"/>
    <m/>
    <n v="380536"/>
    <n v="3835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812 - QA for 424 (BDT) - Change password policy verbiage for external users"/>
    <n v="0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5"/>
    <s v="Done"/>
    <s v="BEMISCP-2811"/>
    <s v="Update logic to avoid NPE"/>
    <s v="S | 02811 - Update logic to avoid NPE"/>
    <s v="Backend Development | S | 02811 - Update logic to avoid NPE"/>
    <m/>
    <n v="381452"/>
    <n v="38353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811 - Update logic to avoid NPE"/>
    <n v="0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2"/>
    <s v="Done"/>
    <s v="BEMISCP-2810"/>
    <s v="Review of Change password policy for external users"/>
    <s v="S | 02810 - Review of Change password policy for external users"/>
    <s v="Feature Review | S | 02810 - Review of Change password policy for external users"/>
    <m/>
    <n v="380536"/>
    <n v="383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810 - Review of Change password policy for external users"/>
    <n v="0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0"/>
    <s v="Done"/>
    <s v="BEMISCP-2809"/>
    <s v="Alpha for Change password policy for external users"/>
    <s v="S | 02809 - Alpha for Change password policy for external users"/>
    <s v="Alpha Test | S | 02809 - Alpha for Change password policy for external users"/>
    <m/>
    <n v="380536"/>
    <n v="3833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809 - Alpha for Change password policy for external users"/>
    <n v="0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5"/>
    <s v="Done"/>
    <s v="BEMISCP-2808"/>
    <s v="Update scales for UOM Mapping "/>
    <s v="S | 02808 - Update scales for UOM Mapping "/>
    <s v="Backend Development | S | 02808 - Update scales for UOM Mapping "/>
    <m/>
    <n v="381788"/>
    <n v="38335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08 - Update scales for UOM Mapping "/>
    <n v="8.5106382978723403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3"/>
    <s v="Done"/>
    <s v="BEMISCP-2807"/>
    <s v="Update Password Policy wording "/>
    <s v="S | 02807 - Update Password Policy wording "/>
    <s v="Frontend Development | S | 02807 - Update Password Policy wording "/>
    <m/>
    <n v="380536"/>
    <n v="3833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Frontend Development | S | 02807 - Update Password Policy wording "/>
    <n v="0"/>
    <n v="0"/>
  </r>
  <r>
    <x v="3"/>
    <m/>
    <m/>
    <m/>
    <m/>
    <x v="1"/>
    <s v="Bug"/>
    <s v="Done"/>
    <s v="BEMISCP-2563"/>
    <s v="392 (BDT) - Inventory Pg Standard Pallet Qty and UoM missing"/>
    <s v="02563 - 392 (BDT) - Inventory Pg Standard Pallet Qty and UoM missing"/>
    <x v="257"/>
    <x v="0"/>
    <s v="Done"/>
    <s v="BEMISCP-2806"/>
    <s v="Alpha for 392 (BDT) - Inventory Pg Standard Pallet Qty and UoM missing"/>
    <s v="S | 02806 - Alpha for 392 (BDT) - Inventory Pg Standard Pallet Qty and UoM missing"/>
    <s v="Alpha Test | S | 02806 - Alpha for 392 (BDT) - Inventory Pg Standard Pallet Qty and UoM missing"/>
    <m/>
    <n v="380541"/>
    <n v="3833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806 - Alpha for 392 (BDT) - Inventory Pg Standard Pallet Qty and UoM missing"/>
    <n v="2.1276595744680851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5"/>
    <s v="Done"/>
    <s v="BEMISCP-2805"/>
    <s v="Update DataSync priorities values"/>
    <s v="S | 02805 - Update DataSync priorities values"/>
    <s v="Backend Development | S | 02805 - Update DataSync priorities values"/>
    <m/>
    <n v="382992"/>
    <n v="38333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05 - Update DataSync priorities values"/>
    <n v="0"/>
    <n v="0"/>
  </r>
  <r>
    <x v="3"/>
    <m/>
    <m/>
    <m/>
    <m/>
    <x v="1"/>
    <s v="Feature"/>
    <s v="Done"/>
    <s v="BEMISCP-1718"/>
    <s v="BIT 176 -  BOL# Incorrect for SAP Shipment"/>
    <s v="01718 - BIT 176 -  BOL# Incorrect for SAP Shipment"/>
    <x v="259"/>
    <x v="1"/>
    <s v="Done"/>
    <s v="BEMISCP-2804"/>
    <s v="QA for BIT 176 -  BOL# Incorrect for SAP Shipment"/>
    <s v="S | 02804 - QA for BIT 176 -  BOL# Incorrect for SAP Shipment"/>
    <s v="QA | S | 02804 - QA for BIT 176 -  BOL# Incorrect for SAP Shipment"/>
    <m/>
    <n v="371152"/>
    <n v="3833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804 - QA for BIT 176 -  BOL# Incorrect for SAP Shipment"/>
    <n v="0"/>
    <n v="0"/>
  </r>
  <r>
    <x v="3"/>
    <m/>
    <m/>
    <m/>
    <m/>
    <x v="1"/>
    <s v="Feature"/>
    <s v="Done"/>
    <s v="BEMISCP-1718"/>
    <s v="BIT 176 -  BOL# Incorrect for SAP Shipment"/>
    <s v="01718 - BIT 176 -  BOL# Incorrect for SAP Shipment"/>
    <x v="259"/>
    <x v="2"/>
    <s v="Done"/>
    <s v="BEMISCP-2803"/>
    <s v="Review of BIT 176 -  BOL# Incorrect for SAP Shipment"/>
    <s v="S | 02803 - Review of BIT 176 -  BOL# Incorrect for SAP Shipment"/>
    <s v="Feature Review | S | 02803 - Review of BIT 176 -  BOL# Incorrect for SAP Shipment"/>
    <m/>
    <n v="371152"/>
    <n v="383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803 - Review of BIT 176 -  BOL# Incorrect for SAP Shipment"/>
    <n v="0"/>
    <n v="0"/>
  </r>
  <r>
    <x v="3"/>
    <m/>
    <m/>
    <m/>
    <m/>
    <x v="1"/>
    <s v="Feature"/>
    <s v="Done"/>
    <s v="BEMISCP-2783"/>
    <s v="441(BDT) - Data Sync Module Execution "/>
    <s v="02783 - 441(BDT) - Data Sync Module Execution "/>
    <x v="244"/>
    <x v="7"/>
    <s v="Done"/>
    <s v="BEMISCP-2802"/>
    <s v="Tech planning - DS Module Order Execution"/>
    <s v="S | 02802 - Tech planning - DS Module Order Execution"/>
    <s v="Tech Planning | S | 02802 - Tech planning - DS Module Order Execution"/>
    <m/>
    <n v="382992"/>
    <n v="3832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802 - Tech planning - DS Module Order Execution"/>
    <n v="0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5"/>
    <s v="Done"/>
    <s v="BEMISCP-2801"/>
    <s v="Automatically assign CSRs to Org Admin role for each Parent Location"/>
    <s v="S | 02801 - Automatically assign CSRs to Org Admin role for each Parent Location"/>
    <s v="Backend Development | S | 02801 - Automatically assign CSRs to Org Admin role for each Parent Location"/>
    <m/>
    <n v="381491"/>
    <n v="38327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801 - Automatically assign CSRs to Org Admin role for each Parent Location"/>
    <n v="0"/>
    <n v="0"/>
  </r>
  <r>
    <x v="3"/>
    <m/>
    <m/>
    <m/>
    <m/>
    <x v="1"/>
    <s v="Bug"/>
    <s v="Done"/>
    <s v="BEMISCP-2563"/>
    <s v="392 (BDT) - Inventory Pg Standard Pallet Qty and UoM missing"/>
    <s v="02563 - 392 (BDT) - Inventory Pg Standard Pallet Qty and UoM missing"/>
    <x v="257"/>
    <x v="7"/>
    <s v="Done"/>
    <s v="BEMISCP-2800"/>
    <s v="Investigate Inventory Qty UOM missing"/>
    <s v="S | 02800 - Investigate Inventory Qty UOM missing"/>
    <s v="Tech Planning | S | 02800 - Investigate Inventory Qty UOM missing"/>
    <m/>
    <n v="380541"/>
    <n v="3832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800 - Investigate Inventory Qty UOM missing"/>
    <n v="2.1276595744680851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2"/>
    <s v="Done"/>
    <s v="BEMISCP-2799"/>
    <s v="Review of 409 (BDT) - Inventory Batch with Multiple Mfg Dates"/>
    <s v="S | 02799 - Review of 409 (BDT) - Inventory Batch with Multiple Mfg Dates"/>
    <s v="Feature Review | S | 02799 - Review of 409 (BDT) - Inventory Batch with Multiple Mfg Dates"/>
    <m/>
    <n v="381452"/>
    <n v="383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799 - Review of 409 (BDT) - Inventory Batch with Multiple Mfg Dates"/>
    <n v="0"/>
    <n v="0"/>
  </r>
  <r>
    <x v="3"/>
    <m/>
    <m/>
    <m/>
    <m/>
    <x v="1"/>
    <s v="Bug"/>
    <s v="Done"/>
    <s v="BEMISCP-2570"/>
    <s v="Bemis User Agreement is not displaying on first time log in  "/>
    <s v="02570 - Bemis User Agreement is not displaying on first time log in  "/>
    <x v="246"/>
    <x v="5"/>
    <s v="Done"/>
    <s v="BEMISCP-2798"/>
    <s v="Tech planning - Bemis TOS not showing up for new users"/>
    <s v="S | 02798 - Tech planning - Bemis TOS not showing up for new users"/>
    <s v="Backend Development | S | 02798 - Tech planning - Bemis TOS not showing up for new users"/>
    <m/>
    <n v="380573"/>
    <n v="3832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2798 - Tech planning - Bemis TOS not showing up for new users"/>
    <n v="8.5106382978723403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1"/>
    <s v="Done"/>
    <s v="BEMISCP-2797"/>
    <s v="QA for ORM exceptions for Inventory data sync "/>
    <s v="S | 02797 - QA for ORM exceptions for Inventory data sync "/>
    <s v="QA | S | 02797 - QA for ORM exceptions for Inventory data sync "/>
    <m/>
    <n v="381517"/>
    <n v="3831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797 - QA for ORM exceptions for Inventory data sync "/>
    <n v="2.1276595744680851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1"/>
    <s v="Done"/>
    <s v="BEMISCP-2796"/>
    <s v="QA for 405 (BDT) - Inventory Update Issues"/>
    <s v="S | 02796 - QA for 405 (BDT) - Inventory Update Issues"/>
    <s v="QA | S | 02796 - QA for 405 (BDT) - Inventory Update Issues"/>
    <m/>
    <n v="381455"/>
    <n v="3831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796 - QA for 405 (BDT) - Inventory Update Issues"/>
    <n v="2.1276595744680851"/>
    <n v="0"/>
  </r>
  <r>
    <x v="3"/>
    <m/>
    <m/>
    <m/>
    <m/>
    <x v="1"/>
    <s v="Bug"/>
    <s v="Done"/>
    <s v="BEMISCP-2734"/>
    <s v="BDT 430 Reports are not downloading and refreshing automatically"/>
    <s v="02734 - BDT 430 Reports are not downloading and refreshing automatically"/>
    <x v="262"/>
    <x v="1"/>
    <s v="Done"/>
    <s v="BEMISCP-2795"/>
    <s v="QA for BDT 430 Reports are not downloading and refreshing automatically"/>
    <s v="S | 02795 - QA for BDT 430 Reports are not downloading and refreshing automatically"/>
    <s v="QA | S | 02795 - QA for BDT 430 Reports are not downloading and refreshing automatically"/>
    <m/>
    <n v="382263"/>
    <n v="3831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795 - QA for BDT 430 Reports are not downloading and refreshing automatically"/>
    <n v="2.1276595744680851"/>
    <n v="0"/>
  </r>
  <r>
    <x v="3"/>
    <m/>
    <m/>
    <m/>
    <m/>
    <x v="1"/>
    <s v="Bug"/>
    <s v="Done"/>
    <s v="BEMISCP-2635"/>
    <s v="402 (BDT) - Data Sync process does not clear the &quot;lastErrorMessage&quot; col. when sync is successful"/>
    <s v="02635 - 402 (BDT) - Data Sync process does not clear the &quot;lastErrorMessage&quot; col. when sync is successful"/>
    <x v="263"/>
    <x v="1"/>
    <s v="Done"/>
    <s v="BEMISCP-2794"/>
    <s v="QA for 402 (BDT) - Data Sync process does not clear the &quot;lastErrorMessage&quot; col. when sync is successful"/>
    <s v="S | 02794 - QA for 402 (BDT) - Data Sync process does not clear the &quot;lastErrorMessage&quot; col. when sync is successful"/>
    <s v="QA | S | 02794 - QA for 402 (BDT) - Data Sync process does not clear the &quot;lastErrorMessage&quot; col. when sync is successful"/>
    <m/>
    <n v="380980"/>
    <n v="3831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794 - QA for 402 (BDT) - Data Sync process does not clear the &quot;lastErrorMessage&quot; col. when sync is successful"/>
    <n v="2.1276595744680851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0"/>
    <s v="Done"/>
    <s v="BEMISCP-2793"/>
    <s v="Alpha for 409 (BDT) - Inventory Batch with Multiple Mfg Dates"/>
    <s v="S | 02793 - Alpha for 409 (BDT) - Inventory Batch with Multiple Mfg Dates"/>
    <s v="Alpha Test | S | 02793 - Alpha for 409 (BDT) - Inventory Batch with Multiple Mfg Dates"/>
    <m/>
    <n v="381452"/>
    <n v="3831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793 - Alpha for 409 (BDT) - Inventory Batch with Multiple Mfg Dates"/>
    <n v="0"/>
    <n v="0"/>
  </r>
  <r>
    <x v="3"/>
    <m/>
    <m/>
    <m/>
    <m/>
    <x v="1"/>
    <s v="Bug"/>
    <s v="Done"/>
    <s v="BEMISCP-2734"/>
    <s v="BDT 430 Reports are not downloading and refreshing automatically"/>
    <s v="02734 - BDT 430 Reports are not downloading and refreshing automatically"/>
    <x v="262"/>
    <x v="2"/>
    <s v="Done"/>
    <s v="BEMISCP-2792"/>
    <s v="Review of BDT 430 Reports are not downloading and refreshing automatically"/>
    <s v="S | 02792 - Review of BDT 430 Reports are not downloading and refreshing automatically"/>
    <s v="Feature Review | S | 02792 - Review of BDT 430 Reports are not downloading and refreshing automatically"/>
    <m/>
    <n v="382263"/>
    <n v="3830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792 - Review of BDT 430 Reports are not downloading and refreshing automatically"/>
    <n v="2.1276595744680851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2"/>
    <s v="Done"/>
    <s v="BEMISCP-2791"/>
    <s v="Review of 405 (BDT) - Inventory Update Issues"/>
    <s v="S | 02791 - Review of 405 (BDT) - Inventory Update Issues"/>
    <s v="Feature Review | S | 02791 - Review of 405 (BDT) - Inventory Update Issues"/>
    <m/>
    <n v="381455"/>
    <n v="3830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91 - Review of 405 (BDT) - Inventory Update Issues"/>
    <n v="2.1276595744680851"/>
    <n v="0"/>
  </r>
  <r>
    <x v="3"/>
    <m/>
    <m/>
    <m/>
    <m/>
    <x v="1"/>
    <s v="Bug"/>
    <s v="Done"/>
    <s v="BEMISCP-2635"/>
    <s v="402 (BDT) - Data Sync process does not clear the &quot;lastErrorMessage&quot; col. when sync is successful"/>
    <s v="02635 - 402 (BDT) - Data Sync process does not clear the &quot;lastErrorMessage&quot; col. when sync is successful"/>
    <x v="263"/>
    <x v="2"/>
    <s v="Done"/>
    <s v="BEMISCP-2790"/>
    <s v="Review of 402 (BDT) - Data Sync process does not clear the &quot;lastErrorMessage&quot; col. when sync is successful"/>
    <s v="S | 02790 - Review of 402 (BDT) - Data Sync process does not clear the &quot;lastErrorMessage&quot; col. when sync is successful"/>
    <s v="Feature Review | S | 02790 - Review of 402 (BDT) - Data Sync process does not clear the &quot;lastErrorMessage&quot; col. when sync is successful"/>
    <m/>
    <n v="380980"/>
    <n v="3830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790 - Review of 402 (BDT) - Data Sync process does not clear the &quot;lastErrorMessage&quot; col. when sync is successful"/>
    <n v="2.1276595744680851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2"/>
    <s v="Done"/>
    <s v="BEMISCP-2789"/>
    <s v="Review of Duplicate key row in object 'dbo.Bemis_Order'"/>
    <s v="S | 02789 - Review of Duplicate key row in object 'dbo.Bemis_Order'"/>
    <s v="Feature Review | S | 02789 - Review of Duplicate key row in object 'dbo.Bemis_Order'"/>
    <m/>
    <n v="381546"/>
    <n v="3830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89 - Review of Duplicate key row in object 'dbo.Bemis_Order'"/>
    <n v="2.1276595744680851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2"/>
    <s v="Done"/>
    <s v="BEMISCP-2788"/>
    <s v="Review of ORM exceptions for Inventory data sync "/>
    <s v="S | 02788 - Review of ORM exceptions for Inventory data sync "/>
    <s v="Feature Review | S | 02788 - Review of ORM exceptions for Inventory data sync "/>
    <m/>
    <n v="381517"/>
    <n v="3830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88 - Review of ORM exceptions for Inventory data sync "/>
    <n v="2.1276595744680851"/>
    <n v="0"/>
  </r>
  <r>
    <x v="3"/>
    <m/>
    <m/>
    <m/>
    <m/>
    <x v="1"/>
    <s v="Bug"/>
    <s v="Done"/>
    <s v="BEMISCP-2733"/>
    <s v="425 (BDT) - Documents- buyer not able to delete a document"/>
    <s v="02733 - 425 (BDT) - Documents- buyer not able to delete a document"/>
    <x v="264"/>
    <x v="1"/>
    <s v="Done"/>
    <s v="BEMISCP-2787"/>
    <s v="QA for 425 (BDT) - Documents- buyer not able to delete a document"/>
    <s v="S | 02787 - QA for 425 (BDT) - Documents- buyer not able to delete a document"/>
    <s v="QA | S | 02787 - QA for 425 (BDT) - Documents- buyer not able to delete a document"/>
    <m/>
    <n v="382102"/>
    <n v="3830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87 - QA for 425 (BDT) - Documents- buyer not able to delete a document"/>
    <n v="2.1276595744680851"/>
    <n v="0"/>
  </r>
  <r>
    <x v="3"/>
    <m/>
    <m/>
    <m/>
    <m/>
    <x v="1"/>
    <s v="Bug"/>
    <s v="Done"/>
    <s v="BEMISCP-2733"/>
    <s v="425 (BDT) - Documents- buyer not able to delete a document"/>
    <s v="02733 - 425 (BDT) - Documents- buyer not able to delete a document"/>
    <x v="264"/>
    <x v="2"/>
    <s v="Done"/>
    <s v="BEMISCP-2786"/>
    <s v="Review of 425 (BDT) - Documents- buyer not able to delete a document"/>
    <s v="S | 02786 - Review of 425 (BDT) - Documents- buyer not able to delete a document"/>
    <s v="Feature Review | S | 02786 - Review of 425 (BDT) - Documents- buyer not able to delete a document"/>
    <m/>
    <n v="382102"/>
    <n v="3830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786 - Review of 425 (BDT) - Documents- buyer not able to delete a document"/>
    <n v="2.1276595744680851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7"/>
    <s v="Done"/>
    <s v="BEMISCP-2785"/>
    <s v="416 (BDT) - Evaluate Order Pg Shipment Qty Missing"/>
    <s v="S | 02785 - 416 (BDT) - Evaluate Order Pg Shipment Qty Missing"/>
    <s v="Tech Planning | S | 02785 - 416 (BDT) - Evaluate Order Pg Shipment Qty Missing"/>
    <m/>
    <n v="381788"/>
    <n v="3830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785 - 416 (BDT) - Evaluate Order Pg Shipment Qty Missing"/>
    <n v="2.1276595744680851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1"/>
    <s v="Done"/>
    <s v="BEMISCP-2782"/>
    <s v="QA for 375 (BDT) - Inventory Report - URL too long error "/>
    <s v="S | 02782 - QA for 375 (BDT) - Inventory Report - URL too long error "/>
    <s v="QA | S | 02782 - QA for 375 (BDT) - Inventory Report - URL too long error "/>
    <m/>
    <n v="379614"/>
    <n v="3829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782 - QA for 375 (BDT) - Inventory Report - URL too long error "/>
    <n v="2.1276595744680851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2"/>
    <s v="Done"/>
    <s v="BEMISCP-2781"/>
    <s v="Review of 375 (BDT) - Inventory Report - URL too long error "/>
    <s v="S | 02781 - Review of 375 (BDT) - Inventory Report - URL too long error "/>
    <s v="Feature Review | S | 02781 - Review of 375 (BDT) - Inventory Report - URL too long error "/>
    <m/>
    <n v="379614"/>
    <n v="3829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781 - Review of 375 (BDT) - Inventory Report - URL too long error "/>
    <n v="2.1276595744680851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1"/>
    <s v="Done"/>
    <s v="BEMISCP-2780"/>
    <s v="QA for Buyers need to have ability to delete for specific folders "/>
    <s v="S | 02780 - QA for Buyers need to have ability to delete for specific folders "/>
    <s v="QA | S | 02780 - QA for Buyers need to have ability to delete for specific folders "/>
    <m/>
    <n v="381561"/>
    <n v="3829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780 - QA for Buyers need to have ability to delete for specific folders "/>
    <n v="2.1276595744680851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2"/>
    <s v="Done"/>
    <s v="BEMISCP-2779"/>
    <s v="Review of Buyers need to have ability to delete for specific folders "/>
    <s v="S | 02779 - Review of Buyers need to have ability to delete for specific folders "/>
    <s v="Feature Review | S | 02779 - Review of Buyers need to have ability to delete for specific folders "/>
    <m/>
    <n v="381561"/>
    <n v="382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Feature Review | S | 02779 - Review of Buyers need to have ability to delete for specific folders "/>
    <n v="2.1276595744680851"/>
    <n v="0"/>
  </r>
  <r>
    <x v="3"/>
    <m/>
    <m/>
    <m/>
    <m/>
    <x v="1"/>
    <s v="Bug"/>
    <s v="Done"/>
    <s v="BEMISCP-2570"/>
    <s v="Bemis User Agreement is not displaying on first time log in  "/>
    <s v="02570 - Bemis User Agreement is not displaying on first time log in  "/>
    <x v="246"/>
    <x v="0"/>
    <s v="Done"/>
    <s v="BEMISCP-2778"/>
    <s v="Alpha for Bemis User Agreement is not displaying on first time log in  "/>
    <s v="S | 02778 - Alpha for Bemis User Agreement is not displaying on first time log in  "/>
    <s v="Alpha Test | S | 02778 - Alpha for Bemis User Agreement is not displaying on first time log in  "/>
    <m/>
    <n v="380573"/>
    <n v="3829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778 - Alpha for Bemis User Agreement is not displaying on first time log in  "/>
    <n v="2.1276595744680851"/>
    <n v="0"/>
  </r>
  <r>
    <x v="3"/>
    <m/>
    <m/>
    <m/>
    <m/>
    <x v="1"/>
    <s v="Feature"/>
    <s v="Done"/>
    <s v="BEMISCP-2692"/>
    <s v="ID 4191/4190 Update the CSR permissions to be organization based"/>
    <s v="02692 - ID 4191/4190 Update the CSR permissions to be organization based"/>
    <x v="249"/>
    <x v="7"/>
    <s v="Done"/>
    <s v="BEMISCP-2777"/>
    <s v="Tech Planning for Udate the CSR Permissions to be organization based"/>
    <s v="S | 02777 - Tech Planning for Udate the CSR Permissions to be organization based"/>
    <s v="Tech Planning | S | 02777 - Tech Planning for Udate the CSR Permissions to be organization based"/>
    <m/>
    <n v="381491"/>
    <n v="382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777 - Tech Planning for Udate the CSR Permissions to be organization based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3"/>
    <s v="Done"/>
    <s v="BEMISCP-2776"/>
    <s v="Form for report configuration is submitting twice development"/>
    <s v="S | 02776 - Form for report configuration is submitting twice development"/>
    <s v="Frontend Development | S | 02776 - Form for report configuration is submitting twice development"/>
    <n v="351453"/>
    <n v="367474"/>
    <n v="382799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Frontend Development | S | 02776 - Form for report configuration is submitting twice development"/>
    <n v="0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3"/>
    <s v="Done"/>
    <s v="BEMISCP-2774"/>
    <s v="Update verbiage across password screens"/>
    <s v="S | 02774 - Update verbiage across password screens"/>
    <s v="Frontend Development | S | 02774 - Update verbiage across password screens"/>
    <m/>
    <n v="380536"/>
    <n v="382788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Frontend Development | S | 02774 - Update verbiage across password screens"/>
    <n v="0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5"/>
    <s v="Done"/>
    <s v="BEMISCP-2773"/>
    <s v="Update mfgDate for an Order Inventory Batch "/>
    <s v="M | 02773 - Update mfgDate for an Order Inventory Batch "/>
    <s v="Backend Development | M | 02773 - Update mfgDate for an Order Inventory Batch "/>
    <m/>
    <n v="381452"/>
    <n v="38276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2773 - Update mfgDate for an Order Inventory Batch "/>
    <n v="0"/>
    <n v="0"/>
  </r>
  <r>
    <x v="3"/>
    <m/>
    <m/>
    <m/>
    <m/>
    <x v="1"/>
    <s v="Bug"/>
    <s v="Done"/>
    <s v="BEMISCP-2348"/>
    <s v="237 (BDT) - Inventory Report - Excel will not generate in portal"/>
    <s v="02348 - 237 (BDT) - Inventory Report - Excel will not generate in portal"/>
    <x v="266"/>
    <x v="1"/>
    <s v="Done"/>
    <s v="BEMISCP-2772"/>
    <s v="QA for 237 (BDT) - Inventory Report - Excel will not generate in portal"/>
    <s v="S | 02772 - QA for 237 (BDT) - Inventory Report - Excel will not generate in portal"/>
    <s v="QA | S | 02772 - QA for 237 (BDT) - Inventory Report - Excel will not generate in portal"/>
    <m/>
    <n v="378618"/>
    <n v="3827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72 - QA for 237 (BDT) - Inventory Report - Excel will not generate in portal"/>
    <n v="2.1276595744680851"/>
    <n v="0"/>
  </r>
  <r>
    <x v="3"/>
    <m/>
    <m/>
    <m/>
    <m/>
    <x v="1"/>
    <s v="Bug"/>
    <s v="Done"/>
    <s v="BEMISCP-2348"/>
    <s v="237 (BDT) - Inventory Report - Excel will not generate in portal"/>
    <s v="02348 - 237 (BDT) - Inventory Report - Excel will not generate in portal"/>
    <x v="266"/>
    <x v="2"/>
    <s v="Cancelled"/>
    <s v="BEMISCP-2771"/>
    <s v="Review of 237 (BDT) - Inventory Report - Excel will not generate in portal"/>
    <s v="S | 02771 - Review of 237 (BDT) - Inventory Report - Excel will not generate in portal"/>
    <s v="Feature Review | S | 02771 - Review of 237 (BDT) - Inventory Report - Excel will not generate in portal"/>
    <m/>
    <n v="378618"/>
    <n v="3827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71 - Review of 237 (BDT) - Inventory Report - Excel will not generate in portal"/>
    <n v="2.1276595744680851"/>
    <n v="0"/>
  </r>
  <r>
    <x v="3"/>
    <m/>
    <m/>
    <m/>
    <m/>
    <x v="1"/>
    <s v="Bug"/>
    <s v="Done"/>
    <s v="BEMISCP-2348"/>
    <s v="237 (BDT) - Inventory Report - Excel will not generate in portal"/>
    <s v="02348 - 237 (BDT) - Inventory Report - Excel will not generate in portal"/>
    <x v="266"/>
    <x v="0"/>
    <s v="Done"/>
    <s v="BEMISCP-2770"/>
    <s v="Alpha for 237 (BDT) - Inventory Report - Excel will not generate in portal"/>
    <s v="S | 02770 - Alpha for 237 (BDT) - Inventory Report - Excel will not generate in portal"/>
    <s v="Alpha Test | S | 02770 - Alpha for 237 (BDT) - Inventory Report - Excel will not generate in portal"/>
    <m/>
    <n v="378618"/>
    <n v="3827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70 - Alpha for 237 (BDT) - Inventory Report - Excel will not generate in portal"/>
    <n v="2.1276595744680851"/>
    <n v="0"/>
  </r>
  <r>
    <x v="3"/>
    <m/>
    <m/>
    <m/>
    <m/>
    <x v="1"/>
    <s v="Bug"/>
    <s v="Done"/>
    <s v="BEMISCP-2555"/>
    <s v="386 (BDT) - Poly IBB On Hand Qty Incorrect"/>
    <s v="02555 - 386 (BDT) - Poly IBB On Hand Qty Incorrect"/>
    <x v="267"/>
    <x v="1"/>
    <s v="Cancelled"/>
    <s v="BEMISCP-2769"/>
    <s v="QA for 386 (BDT) - Poly IBB On Hand Qty Incorrect"/>
    <s v="S | 02769 - QA for 386 (BDT) - Poly IBB On Hand Qty Incorrect"/>
    <s v="QA | S | 02769 - QA for 386 (BDT) - Poly IBB On Hand Qty Incorrect"/>
    <m/>
    <n v="380474"/>
    <n v="3827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QA | S | 02769 - QA for 386 (BDT) - Poly IBB On Hand Qty Incorrect"/>
    <n v="2.1276595744680851"/>
    <n v="0"/>
  </r>
  <r>
    <x v="3"/>
    <m/>
    <m/>
    <m/>
    <m/>
    <x v="1"/>
    <s v="Bug"/>
    <s v="Done"/>
    <s v="BEMISCP-2555"/>
    <s v="386 (BDT) - Poly IBB On Hand Qty Incorrect"/>
    <s v="02555 - 386 (BDT) - Poly IBB On Hand Qty Incorrect"/>
    <x v="267"/>
    <x v="2"/>
    <s v="Cancelled"/>
    <s v="BEMISCP-2768"/>
    <s v="Review of 386 (BDT) - Poly IBB On Hand Qty Incorrect"/>
    <s v="S | 02768 - Review of 386 (BDT) - Poly IBB On Hand Qty Incorrect"/>
    <s v="Feature Review | S | 02768 - Review of 386 (BDT) - Poly IBB On Hand Qty Incorrect"/>
    <m/>
    <n v="380474"/>
    <n v="3827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68 - Review of 386 (BDT) - Poly IBB On Hand Qty Incorrect"/>
    <n v="2.1276595744680851"/>
    <n v="0"/>
  </r>
  <r>
    <x v="3"/>
    <m/>
    <m/>
    <m/>
    <m/>
    <x v="1"/>
    <s v="Bug"/>
    <s v="Done"/>
    <s v="BEMISCP-2555"/>
    <s v="386 (BDT) - Poly IBB On Hand Qty Incorrect"/>
    <s v="02555 - 386 (BDT) - Poly IBB On Hand Qty Incorrect"/>
    <x v="267"/>
    <x v="0"/>
    <s v="Cancelled"/>
    <s v="BEMISCP-2767"/>
    <s v="Alpha for 386 (BDT) - Poly IBB On Hand Qty Incorrect"/>
    <s v="S | 02767 - Alpha for 386 (BDT) - Poly IBB On Hand Qty Incorrect"/>
    <s v="Alpha Test | S | 02767 - Alpha for 386 (BDT) - Poly IBB On Hand Qty Incorrect"/>
    <m/>
    <n v="380474"/>
    <n v="3827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Alpha Test | S | 02767 - Alpha for 386 (BDT) - Poly IBB On Hand Qty Incorrect"/>
    <n v="2.1276595744680851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0"/>
    <s v="Done"/>
    <s v="BEMISCP-2766"/>
    <s v="Alpha for 375 (BDT) - Inventory Report - URL too long error "/>
    <s v="S | 02766 - Alpha for 375 (BDT) - Inventory Report - URL too long error "/>
    <s v="Alpha Test | S | 02766 - Alpha for 375 (BDT) - Inventory Report - URL too long error "/>
    <m/>
    <n v="379614"/>
    <n v="3827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766 - Alpha for 375 (BDT) - Inventory Report - URL too long error "/>
    <n v="2.1276595744680851"/>
    <n v="0"/>
  </r>
  <r>
    <x v="3"/>
    <m/>
    <m/>
    <m/>
    <m/>
    <x v="1"/>
    <s v="Bug"/>
    <s v="Done"/>
    <s v="BEMISCP-2710"/>
    <s v="389 (BDT) - CSR AD group users are not set up properly"/>
    <s v="02710 - 389 (BDT) - CSR AD group users are not set up properly"/>
    <x v="268"/>
    <x v="1"/>
    <s v="Done"/>
    <s v="BEMISCP-2765"/>
    <s v="QA for 389 (BDT) - CSR AD group users are not set up properly"/>
    <s v="S | 02765 - QA for 389 (BDT) - CSR AD group users are not set up properly"/>
    <s v="QA | S | 02765 - QA for 389 (BDT) - CSR AD group users are not set up properly"/>
    <m/>
    <n v="381787"/>
    <n v="3827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65 - QA for 389 (BDT) - CSR AD group users are not set up properly"/>
    <n v="2.1276595744680851"/>
    <n v="0"/>
  </r>
  <r>
    <x v="3"/>
    <m/>
    <m/>
    <m/>
    <m/>
    <x v="1"/>
    <s v="Bug"/>
    <s v="Done"/>
    <s v="BEMISCP-2710"/>
    <s v="389 (BDT) - CSR AD group users are not set up properly"/>
    <s v="02710 - 389 (BDT) - CSR AD group users are not set up properly"/>
    <x v="268"/>
    <x v="2"/>
    <s v="Cancelled"/>
    <s v="BEMISCP-2764"/>
    <s v="Review of 389 (BDT) - CSR AD group users are not set up properly"/>
    <s v="S | 02764 - Review of 389 (BDT) - CSR AD group users are not set up properly"/>
    <s v="Feature Review | S | 02764 - Review of 389 (BDT) - CSR AD group users are not set up properly"/>
    <m/>
    <n v="381787"/>
    <n v="3827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64 - Review of 389 (BDT) - CSR AD group users are not set up properly"/>
    <n v="2.1276595744680851"/>
    <n v="0"/>
  </r>
  <r>
    <x v="3"/>
    <m/>
    <m/>
    <m/>
    <m/>
    <x v="1"/>
    <s v="Bug"/>
    <s v="Done"/>
    <s v="BEMISCP-2710"/>
    <s v="389 (BDT) - CSR AD group users are not set up properly"/>
    <s v="02710 - 389 (BDT) - CSR AD group users are not set up properly"/>
    <x v="268"/>
    <x v="0"/>
    <s v="Done"/>
    <s v="BEMISCP-2763"/>
    <s v="Alpha for 389 (BDT) - CSR AD group users are not set up properly"/>
    <s v="S | 02763 - Alpha for 389 (BDT) - CSR AD group users are not set up properly"/>
    <s v="Alpha Test | S | 02763 - Alpha for 389 (BDT) - CSR AD group users are not set up properly"/>
    <m/>
    <n v="381787"/>
    <n v="3827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63 - Alpha for 389 (BDT) - CSR AD group users are not set up properly"/>
    <n v="2.1276595744680851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2"/>
    <s v="Done"/>
    <s v="BEMISCP-2762"/>
    <s v="Review of 416 (BDT) - Order Pg Shipment Missing"/>
    <s v="S | 02762 - Review of 416 (BDT) - Order Pg Shipment Missing"/>
    <s v="Feature Review | S | 02762 - Review of 416 (BDT) - Order Pg Shipment Missing"/>
    <m/>
    <n v="381788"/>
    <n v="3827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62 - Review of 416 (BDT) - Order Pg Shipment Missing"/>
    <n v="2.1276595744680851"/>
    <n v="0"/>
  </r>
  <r>
    <x v="3"/>
    <m/>
    <m/>
    <m/>
    <m/>
    <x v="1"/>
    <s v="Bug"/>
    <s v="Done"/>
    <s v="BEMISCP-2711"/>
    <s v="416 (BDT) - Order Pg Shipment Qty Missing"/>
    <s v="02711 - 416 (BDT) - Order Pg Shipment Qty Missing"/>
    <x v="256"/>
    <x v="0"/>
    <s v="Done"/>
    <s v="BEMISCP-2761"/>
    <s v="Alpha for 416 (BDT) - Order Pg Shipment Missing"/>
    <s v="S | 02761 - Alpha for 416 (BDT) - Order Pg Shipment Missing"/>
    <s v="Alpha Test | S | 02761 - Alpha for 416 (BDT) - Order Pg Shipment Missing"/>
    <m/>
    <n v="381788"/>
    <n v="3827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761 - Alpha for 416 (BDT) - Order Pg Shipment Missing"/>
    <n v="2.1276595744680851"/>
    <n v="0"/>
  </r>
  <r>
    <x v="3"/>
    <m/>
    <m/>
    <m/>
    <m/>
    <x v="1"/>
    <s v="Bug"/>
    <s v="Cancelled"/>
    <s v="BEMISCP-2703"/>
    <s v="398 (BDT) - Tyson Shipments missing"/>
    <s v="02703 - 398 (BDT) - Tyson Shipments missing"/>
    <x v="269"/>
    <x v="7"/>
    <s v="Done"/>
    <s v="BEMISCP-2760"/>
    <s v="Evaluate missing shipments - Tyson"/>
    <s v="S | 02760 - Evaluate missing shipments - Tyson"/>
    <s v="Tech Planning | S | 02760 - Evaluate missing shipments - Tyson"/>
    <m/>
    <n v="381579"/>
    <n v="3827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s v="0.Cancelled"/>
    <x v="2"/>
    <s v="0.Done &gt; Tech Planning | S | 02760 - Evaluate missing shipments - Tyson"/>
    <n v="2.1276595744680851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0"/>
    <s v="Done"/>
    <s v="BEMISCP-2759"/>
    <s v="Alpha for ORM exceptions for Inventory data sync "/>
    <s v="S | 02759 - Alpha for ORM exceptions for Inventory data sync "/>
    <s v="Alpha Test | S | 02759 - Alpha for ORM exceptions for Inventory data sync "/>
    <m/>
    <n v="381517"/>
    <n v="3827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759 - Alpha for ORM exceptions for Inventory data sync "/>
    <n v="2.1276595744680851"/>
    <n v="0"/>
  </r>
  <r>
    <x v="3"/>
    <m/>
    <m/>
    <m/>
    <m/>
    <x v="1"/>
    <s v="Bug"/>
    <s v="Done"/>
    <s v="BEMISCP-2731"/>
    <s v="427 (BDT) - Shipments Pg Floating Text, Not on Card"/>
    <s v="02731 - 427 (BDT) - Shipments Pg Floating Text, Not on Card"/>
    <x v="270"/>
    <x v="1"/>
    <s v="Done"/>
    <s v="BEMISCP-2758"/>
    <s v="QA for 427 (BDT) - Shipments Pg Floating Text, Not on Card"/>
    <s v="S | 02758 - QA for 427 (BDT) - Shipments Pg Floating Text, Not on Card"/>
    <s v="QA | S | 02758 - QA for 427 (BDT) - Shipments Pg Floating Text, Not on Card"/>
    <m/>
    <n v="382100"/>
    <n v="3827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58 - QA for 427 (BDT) - Shipments Pg Floating Text, Not on Card"/>
    <n v="2.1276595744680851"/>
    <n v="0"/>
  </r>
  <r>
    <x v="3"/>
    <m/>
    <m/>
    <m/>
    <m/>
    <x v="1"/>
    <s v="Bug"/>
    <s v="Done"/>
    <s v="BEMISCP-2731"/>
    <s v="427 (BDT) - Shipments Pg Floating Text, Not on Card"/>
    <s v="02731 - 427 (BDT) - Shipments Pg Floating Text, Not on Card"/>
    <x v="270"/>
    <x v="2"/>
    <s v="Cancelled"/>
    <s v="BEMISCP-2757"/>
    <s v="Review of 427 (BDT) - Shipments Pg Floating Text, Not on Card"/>
    <s v="S | 02757 - Review of 427 (BDT) - Shipments Pg Floating Text, Not on Card"/>
    <s v="Feature Review | S | 02757 - Review of 427 (BDT) - Shipments Pg Floating Text, Not on Card"/>
    <m/>
    <n v="382100"/>
    <n v="3827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57 - Review of 427 (BDT) - Shipments Pg Floating Text, Not on Card"/>
    <n v="2.1276595744680851"/>
    <n v="0"/>
  </r>
  <r>
    <x v="3"/>
    <m/>
    <m/>
    <m/>
    <m/>
    <x v="1"/>
    <s v="Bug"/>
    <s v="Done"/>
    <s v="BEMISCP-2731"/>
    <s v="427 (BDT) - Shipments Pg Floating Text, Not on Card"/>
    <s v="02731 - 427 (BDT) - Shipments Pg Floating Text, Not on Card"/>
    <x v="270"/>
    <x v="0"/>
    <s v="Done"/>
    <s v="BEMISCP-2756"/>
    <s v="Alpha for 427 (BDT) - Shipments Pg Floating Text, Not on Card"/>
    <s v="S | 02756 - Alpha for 427 (BDT) - Shipments Pg Floating Text, Not on Card"/>
    <s v="Alpha Test | S | 02756 - Alpha for 427 (BDT) - Shipments Pg Floating Text, Not on Card"/>
    <m/>
    <n v="382100"/>
    <n v="382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56 - Alpha for 427 (BDT) - Shipments Pg Floating Text, Not on Card"/>
    <n v="2.1276595744680851"/>
    <n v="0"/>
  </r>
  <r>
    <x v="3"/>
    <m/>
    <m/>
    <m/>
    <m/>
    <x v="1"/>
    <s v="Bug"/>
    <s v="Done"/>
    <s v="BEMISCP-2737"/>
    <s v="434-GLC Release Missing"/>
    <s v="02737 - 434-GLC Release Missing"/>
    <x v="271"/>
    <x v="1"/>
    <s v="Done"/>
    <s v="BEMISCP-2755"/>
    <s v="QA for 434-GLC Release Missing"/>
    <s v="S | 02755 - QA for 434-GLC Release Missing"/>
    <s v="QA | S | 02755 - QA for 434-GLC Release Missing"/>
    <m/>
    <n v="382309"/>
    <n v="382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55 - QA for 434-GLC Release Missing"/>
    <n v="2.1276595744680851"/>
    <n v="0"/>
  </r>
  <r>
    <x v="3"/>
    <m/>
    <m/>
    <m/>
    <m/>
    <x v="1"/>
    <s v="Bug"/>
    <s v="Done"/>
    <s v="BEMISCP-2737"/>
    <s v="434-GLC Release Missing"/>
    <s v="02737 - 434-GLC Release Missing"/>
    <x v="271"/>
    <x v="2"/>
    <s v="Cancelled"/>
    <s v="BEMISCP-2754"/>
    <s v="Review of 434-GLC Release Missing"/>
    <s v="S | 02754 - Review of 434-GLC Release Missing"/>
    <s v="Feature Review | S | 02754 - Review of 434-GLC Release Missing"/>
    <m/>
    <n v="382309"/>
    <n v="3827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s v="0.Done"/>
    <x v="3"/>
    <s v="0.Cancelled &gt; Feature Review | S | 02754 - Review of 434-GLC Release Missing"/>
    <n v="2.1276595744680851"/>
    <n v="0"/>
  </r>
  <r>
    <x v="3"/>
    <m/>
    <m/>
    <m/>
    <m/>
    <x v="1"/>
    <s v="Bug"/>
    <s v="Done"/>
    <s v="BEMISCP-2737"/>
    <s v="434-GLC Release Missing"/>
    <s v="02737 - 434-GLC Release Missing"/>
    <x v="271"/>
    <x v="0"/>
    <s v="Done"/>
    <s v="BEMISCP-2753"/>
    <s v="Alpha for 434-GLC Release Missing"/>
    <s v="S | 02753 - Alpha for 434-GLC Release Missing"/>
    <s v="Alpha Test | S | 02753 - Alpha for 434-GLC Release Missing"/>
    <m/>
    <n v="382309"/>
    <n v="3827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53 - Alpha for 434-GLC Release Missing"/>
    <n v="2.1276595744680851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0"/>
    <s v="Done"/>
    <s v="BEMISCP-2752"/>
    <s v="Alpha for Duplicate key row in object 'dbo.Bemis_Order'"/>
    <s v="S | 02752 - Alpha for Duplicate key row in object 'dbo.Bemis_Order'"/>
    <s v="Alpha Test | S | 02752 - Alpha for Duplicate key row in object 'dbo.Bemis_Order'"/>
    <m/>
    <n v="381546"/>
    <n v="3826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752 - Alpha for Duplicate key row in object 'dbo.Bemis_Order'"/>
    <n v="2.1276595744680851"/>
    <n v="0"/>
  </r>
  <r>
    <x v="3"/>
    <m/>
    <m/>
    <m/>
    <m/>
    <x v="1"/>
    <s v="Bug"/>
    <s v="Done"/>
    <s v="BEMISCP-2734"/>
    <s v="BDT 430 Reports are not downloading and refreshing automatically"/>
    <s v="02734 - BDT 430 Reports are not downloading and refreshing automatically"/>
    <x v="262"/>
    <x v="0"/>
    <s v="Done"/>
    <s v="BEMISCP-2751"/>
    <s v="Alpha for BDT 430 Reports are not downloading and refreshing automatically"/>
    <s v="S | 02751 - Alpha for BDT 430 Reports are not downloading and refreshing automatically"/>
    <s v="Alpha Test | S | 02751 - Alpha for BDT 430 Reports are not downloading and refreshing automatically"/>
    <m/>
    <n v="382263"/>
    <n v="3825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751 - Alpha for BDT 430 Reports are not downloading and refreshing automatically"/>
    <n v="2.1276595744680851"/>
    <n v="0"/>
  </r>
  <r>
    <x v="3"/>
    <m/>
    <m/>
    <m/>
    <m/>
    <x v="1"/>
    <s v="Bug"/>
    <s v="Done"/>
    <s v="BEMISCP-2696"/>
    <s v="JDBC Connection Exceptions in logs"/>
    <s v="02696 - JDBC Connection Exceptions in logs"/>
    <x v="272"/>
    <x v="1"/>
    <s v="Done"/>
    <s v="BEMISCP-2750"/>
    <s v="QA for JDBC Connection Exceptions in logs"/>
    <s v="S | 02750 - QA for JDBC Connection Exceptions in logs"/>
    <s v="QA | S | 02750 - QA for JDBC Connection Exceptions in logs"/>
    <m/>
    <n v="381541"/>
    <n v="3825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750 - QA for JDBC Connection Exceptions in logs"/>
    <n v="2.1276595744680851"/>
    <n v="0"/>
  </r>
  <r>
    <x v="3"/>
    <m/>
    <m/>
    <m/>
    <m/>
    <x v="1"/>
    <s v="Bug"/>
    <s v="Done"/>
    <s v="BEMISCP-2696"/>
    <s v="JDBC Connection Exceptions in logs"/>
    <s v="02696 - JDBC Connection Exceptions in logs"/>
    <x v="272"/>
    <x v="2"/>
    <s v="Done"/>
    <s v="BEMISCP-2749"/>
    <s v="Review of JDBC Connection Exceptions in logs"/>
    <s v="S | 02749 - Review of JDBC Connection Exceptions in logs"/>
    <s v="Feature Review | S | 02749 - Review of JDBC Connection Exceptions in logs"/>
    <m/>
    <n v="381541"/>
    <n v="3825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749 - Review of JDBC Connection Exceptions in logs"/>
    <n v="2.1276595744680851"/>
    <n v="0"/>
  </r>
  <r>
    <x v="3"/>
    <m/>
    <m/>
    <m/>
    <m/>
    <x v="1"/>
    <s v="Bug"/>
    <s v="Done"/>
    <s v="BEMISCP-2696"/>
    <s v="JDBC Connection Exceptions in logs"/>
    <s v="02696 - JDBC Connection Exceptions in logs"/>
    <x v="272"/>
    <x v="0"/>
    <s v="Done"/>
    <s v="BEMISCP-2748"/>
    <s v="Alpha for JDBC Connection Exceptions in logs"/>
    <s v="S | 02748 - Alpha for JDBC Connection Exceptions in logs"/>
    <s v="Alpha Test | S | 02748 - Alpha for JDBC Connection Exceptions in logs"/>
    <m/>
    <n v="381541"/>
    <n v="3825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748 - Alpha for JDBC Connection Exceptions in logs"/>
    <n v="2.1276595744680851"/>
    <n v="0"/>
  </r>
  <r>
    <x v="3"/>
    <m/>
    <m/>
    <m/>
    <m/>
    <x v="1"/>
    <s v="Bug"/>
    <s v="Done"/>
    <s v="BEMISCP-2734"/>
    <s v="BDT 430 Reports are not downloading and refreshing automatically"/>
    <s v="02734 - BDT 430 Reports are not downloading and refreshing automatically"/>
    <x v="262"/>
    <x v="3"/>
    <s v="Done"/>
    <s v="BEMISCP-2747"/>
    <s v="Development for - Reports are not downloading and refreshing automatically"/>
    <s v="M | 02747 - Development for - Reports are not downloading and refreshing automatically"/>
    <s v="Frontend Development | M | 02747 - Development for - Reports are not downloading and refreshing automatically"/>
    <m/>
    <n v="382263"/>
    <n v="38259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747 - Development for - Reports are not downloading and refreshing automatically"/>
    <n v="5.3191489361702127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5"/>
    <s v="Done"/>
    <s v="BEMISCP-2746"/>
    <s v="Change finder for orders to avoid ConstraintViolationException"/>
    <s v="S | 02746 - Change finder for orders to avoid ConstraintViolationException"/>
    <s v="Backend Development | S | 02746 - Change finder for orders to avoid ConstraintViolationException"/>
    <m/>
    <n v="381546"/>
    <n v="38259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746 - Change finder for orders to avoid ConstraintViolationException"/>
    <n v="8.5106382978723403"/>
    <n v="0"/>
  </r>
  <r>
    <x v="3"/>
    <m/>
    <m/>
    <m/>
    <m/>
    <x v="1"/>
    <s v="Bug"/>
    <s v="Cancelled"/>
    <s v="BEMISCP-2732"/>
    <s v="424 (BDT) - Password Policy verbiage changes"/>
    <s v="02732 - 424 (BDT) - Password Policy verbiage changes"/>
    <x v="273"/>
    <x v="0"/>
    <s v="Cancelled"/>
    <s v="BEMISCP-2745"/>
    <s v="Alpha for 424 (BDT) - Password Policy verbiage changes"/>
    <s v="S | 02745 - Alpha for 424 (BDT) - Password Policy verbiage changes"/>
    <s v="Alpha Test | S | 02745 - Alpha for 424 (BDT) - Password Policy verbiage changes"/>
    <m/>
    <n v="382101"/>
    <n v="3825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0"/>
    <x v="1"/>
    <s v="0.Cancelled"/>
    <x v="3"/>
    <s v="0.Cancelled &gt; Alpha Test | S | 02745 - Alpha for 424 (BDT) - Password Policy verbiage changes"/>
    <n v="2.1276595744680851"/>
    <n v="0"/>
  </r>
  <r>
    <x v="3"/>
    <m/>
    <m/>
    <m/>
    <m/>
    <x v="1"/>
    <s v="Bug"/>
    <s v="Done"/>
    <s v="BEMISCP-2733"/>
    <s v="425 (BDT) - Documents- buyer not able to delete a document"/>
    <s v="02733 - 425 (BDT) - Documents- buyer not able to delete a document"/>
    <x v="264"/>
    <x v="0"/>
    <s v="Done"/>
    <s v="BEMISCP-2744"/>
    <s v="Alpha for 425 (BDT) - Documents- buyer not able to delete a document"/>
    <s v="S | 02744 - Alpha for 425 (BDT) - Documents- buyer not able to delete a document"/>
    <s v="Alpha Test | S | 02744 - Alpha for 425 (BDT) - Documents- buyer not able to delete a document"/>
    <m/>
    <n v="382102"/>
    <n v="3825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44 - Alpha for 425 (BDT) - Documents- buyer not able to delete a document"/>
    <n v="2.1276595744680851"/>
    <n v="0"/>
  </r>
  <r>
    <x v="3"/>
    <m/>
    <m/>
    <m/>
    <m/>
    <x v="1"/>
    <s v="Bug"/>
    <s v="Done"/>
    <s v="BEMISCP-2719"/>
    <s v="382 (BDT) - Order Pg Requested Date Incorrect"/>
    <s v="02719 - 382 (BDT) - Order Pg Requested Date Incorrect"/>
    <x v="274"/>
    <x v="1"/>
    <s v="Done"/>
    <s v="BEMISCP-2743"/>
    <s v="QA for 382 (BDT) - Order Pg Requested Date Incorrect"/>
    <s v="S | 02743 - QA for 382 (BDT) - Order Pg Requested Date Incorrect"/>
    <s v="QA | S | 02743 - QA for 382 (BDT) - Order Pg Requested Date Incorrect"/>
    <m/>
    <n v="381874"/>
    <n v="3825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743 - QA for 382 (BDT) - Order Pg Requested Date Incorrect"/>
    <n v="2.1276595744680851"/>
    <n v="0"/>
  </r>
  <r>
    <x v="3"/>
    <m/>
    <m/>
    <m/>
    <m/>
    <x v="1"/>
    <s v="Bug"/>
    <s v="Done"/>
    <s v="BEMISCP-2719"/>
    <s v="382 (BDT) - Order Pg Requested Date Incorrect"/>
    <s v="02719 - 382 (BDT) - Order Pg Requested Date Incorrect"/>
    <x v="274"/>
    <x v="2"/>
    <s v="Done"/>
    <s v="BEMISCP-2742"/>
    <s v="Review of 382 (BDT) - Order Pg Requested Date Incorrect"/>
    <s v="S | 02742 - Review of 382 (BDT) - Order Pg Requested Date Incorrect"/>
    <s v="Feature Review | S | 02742 - Review of 382 (BDT) - Order Pg Requested Date Incorrect"/>
    <m/>
    <n v="381874"/>
    <n v="3825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742 - Review of 382 (BDT) - Order Pg Requested Date Incorrect"/>
    <n v="2.1276595744680851"/>
    <n v="0"/>
  </r>
  <r>
    <x v="3"/>
    <m/>
    <m/>
    <m/>
    <m/>
    <x v="1"/>
    <s v="Bug"/>
    <s v="Done"/>
    <s v="BEMISCP-2719"/>
    <s v="382 (BDT) - Order Pg Requested Date Incorrect"/>
    <s v="02719 - 382 (BDT) - Order Pg Requested Date Incorrect"/>
    <x v="274"/>
    <x v="0"/>
    <s v="Done"/>
    <s v="BEMISCP-2741"/>
    <s v="Alpha for 382 (BDT) - Order Pg Requested Date Incorrect"/>
    <s v="S | 02741 - Alpha for 382 (BDT) - Order Pg Requested Date Incorrect"/>
    <s v="Alpha Test | S | 02741 - Alpha for 382 (BDT) - Order Pg Requested Date Incorrect"/>
    <m/>
    <n v="381874"/>
    <n v="382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741 - Alpha for 382 (BDT) - Order Pg Requested Date Incorrect"/>
    <n v="2.1276595744680851"/>
    <n v="0"/>
  </r>
  <r>
    <x v="3"/>
    <m/>
    <m/>
    <m/>
    <m/>
    <x v="1"/>
    <s v="Bug"/>
    <s v="Done"/>
    <s v="BEMISCP-2635"/>
    <s v="402 (BDT) - Data Sync process does not clear the &quot;lastErrorMessage&quot; col. when sync is successful"/>
    <s v="02635 - 402 (BDT) - Data Sync process does not clear the &quot;lastErrorMessage&quot; col. when sync is successful"/>
    <x v="263"/>
    <x v="0"/>
    <s v="Done"/>
    <s v="BEMISCP-2740"/>
    <s v="Alpha for 402 (BDT) - Data Sync process does not clear the &quot;lastErrorMessage&quot; col. when sync is successful"/>
    <s v="S | 02740 - Alpha for 402 (BDT) - Data Sync process does not clear the &quot;lastErrorMessage&quot; col. when sync is successful"/>
    <s v="Alpha Test | S | 02740 - Alpha for 402 (BDT) - Data Sync process does not clear the &quot;lastErrorMessage&quot; col. when sync is successful"/>
    <m/>
    <n v="380980"/>
    <n v="3825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740 - Alpha for 402 (BDT) - Data Sync process does not clear the &quot;lastErrorMessage&quot; col. when sync is successful"/>
    <n v="2.1276595744680851"/>
    <n v="0"/>
  </r>
  <r>
    <x v="3"/>
    <m/>
    <m/>
    <m/>
    <m/>
    <x v="1"/>
    <s v="Bug"/>
    <s v="Done"/>
    <s v="BEMISCP-2635"/>
    <s v="402 (BDT) - Data Sync process does not clear the &quot;lastErrorMessage&quot; col. when sync is successful"/>
    <s v="02635 - 402 (BDT) - Data Sync process does not clear the &quot;lastErrorMessage&quot; col. when sync is successful"/>
    <x v="263"/>
    <x v="5"/>
    <s v="Done"/>
    <s v="BEMISCP-2739"/>
    <s v="Fax error handling for data sync"/>
    <s v="M | 02739 - Fax error handling for data sync"/>
    <s v="Backend Development | M | 02739 - Fax error handling for data sync"/>
    <m/>
    <n v="380980"/>
    <n v="38257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739 - Fax error handling for data sync"/>
    <n v="10.638297872340425"/>
    <n v="0"/>
  </r>
  <r>
    <x v="3"/>
    <m/>
    <m/>
    <m/>
    <m/>
    <x v="1"/>
    <s v="Bug"/>
    <s v="Cancelled"/>
    <s v="BEMISCP-2732"/>
    <s v="424 (BDT) - Password Policy verbiage changes"/>
    <s v="02732 - 424 (BDT) - Password Policy verbiage changes"/>
    <x v="273"/>
    <x v="3"/>
    <s v="Done"/>
    <s v="BEMISCP-2738"/>
    <s v="Development for - Password Policy verbiage changes"/>
    <s v="M | 02738 - Development for - Password Policy verbiage changes"/>
    <s v="Frontend Development | M | 02738 - Development for - Password Policy verbiage changes"/>
    <m/>
    <n v="382101"/>
    <n v="38231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5.3191489361702127"/>
    <x v="1"/>
    <s v="0.Cancelled"/>
    <x v="2"/>
    <s v="0.Done &gt; Frontend Development | M | 02738 - Development for - Password Policy verbiage changes"/>
    <n v="5.3191489361702127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0"/>
    <s v="Done"/>
    <s v="BEMISCP-2736"/>
    <s v="Alpha for 405 (BDT) - Inventory Update Issues"/>
    <s v="S | 02736 - Alpha for 405 (BDT) - Inventory Update Issues"/>
    <s v="Alpha Test | S | 02736 - Alpha for 405 (BDT) - Inventory Update Issues"/>
    <m/>
    <n v="381455"/>
    <n v="382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736 - Alpha for 405 (BDT) - Inventory Update Issues"/>
    <n v="2.1276595744680851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1"/>
    <s v="Done"/>
    <s v="BEMISCP-2730"/>
    <s v="QA for 332 (BDT) - Schedule Line View Details Link Missing for some records"/>
    <s v="S | 02730 - QA for 332 (BDT) - Schedule Line View Details Link Missing for some records"/>
    <s v="QA | S | 02730 - QA for 332 (BDT) - Schedule Line View Details Link Missing for some records"/>
    <m/>
    <n v="378607"/>
    <n v="3820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730 - QA for 332 (BDT) - Schedule Line View Details Link Missing for some records"/>
    <n v="2.1276595744680851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2"/>
    <s v="Done"/>
    <s v="BEMISCP-2729"/>
    <s v="Review of 332 (BDT) - Schedule Line View Details Link Missing for some records"/>
    <s v="S | 02729 - Review of 332 (BDT) - Schedule Line View Details Link Missing for some records"/>
    <s v="Feature Review | S | 02729 - Review of 332 (BDT) - Schedule Line View Details Link Missing for some records"/>
    <m/>
    <n v="378607"/>
    <n v="3820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29 - Review of 332 (BDT) - Schedule Line View Details Link Missing for some records"/>
    <n v="2.1276595744680851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1"/>
    <s v="Done"/>
    <s v="BEMISCP-2728"/>
    <s v="QA for 383 (BDT) If a single schedule line exists, and the Confirmed Qty = 0 LOG AND SKIP RECORD"/>
    <s v="S | 02728 - QA for 383 (BDT) If a single schedule line exists, and the Confirmed Qty = 0 LOG AND SKIP RECORD"/>
    <s v="QA | S | 02728 - QA for 383 (BDT) If a single schedule line exists, and the Confirmed Qty = 0 LOG AND SKIP RECORD"/>
    <m/>
    <n v="379877"/>
    <n v="3820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728 - QA for 383 (BDT) If a single schedule line exists, and the Confirmed Qty = 0 LOG AND SKIP RECORD"/>
    <n v="2.1276595744680851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2"/>
    <s v="Done"/>
    <s v="BEMISCP-2727"/>
    <s v="Review of 383 (BDT) If a single schedule line exists, and the Confirmed Qty = 0 LOG AND SKIP RECORD"/>
    <s v="S | 02727 - Review of 383 (BDT) If a single schedule line exists, and the Confirmed Qty = 0 LOG AND SKIP RECORD"/>
    <s v="Feature Review | S | 02727 - Review of 383 (BDT) If a single schedule line exists, and the Confirmed Qty = 0 LOG AND SKIP RECORD"/>
    <m/>
    <n v="379877"/>
    <n v="3820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727 - Review of 383 (BDT) If a single schedule line exists, and the Confirmed Qty = 0 LOG AND SKIP RECORD"/>
    <n v="2.1276595744680851"/>
    <n v="0"/>
  </r>
  <r>
    <x v="3"/>
    <m/>
    <m/>
    <m/>
    <m/>
    <x v="1"/>
    <s v="Bug"/>
    <s v="Done"/>
    <s v="BEMISCP-2638"/>
    <s v="BDT 428 -ID 4191- Documents should not be using File Entry LocalService"/>
    <s v="02638 - BDT 428 -ID 4191- Documents should not be using File Entry LocalService"/>
    <x v="277"/>
    <x v="1"/>
    <s v="Done"/>
    <s v="BEMISCP-2726"/>
    <s v="QA for ID 4191- Documents should not be using File Entry LocalService"/>
    <s v="S | 02726 - QA for ID 4191- Documents should not be using File Entry LocalService"/>
    <s v="QA | S | 02726 - QA for ID 4191- Documents should not be using File Entry LocalService"/>
    <m/>
    <n v="381112"/>
    <n v="3820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726 - QA for ID 4191- Documents should not be using File Entry LocalService"/>
    <n v="2.1276595744680851"/>
    <n v="0"/>
  </r>
  <r>
    <x v="3"/>
    <m/>
    <m/>
    <m/>
    <m/>
    <x v="1"/>
    <s v="Bug"/>
    <s v="Done"/>
    <s v="BEMISCP-2638"/>
    <s v="BDT 428 -ID 4191- Documents should not be using File Entry LocalService"/>
    <s v="02638 - BDT 428 -ID 4191- Documents should not be using File Entry LocalService"/>
    <x v="277"/>
    <x v="2"/>
    <s v="Done"/>
    <s v="BEMISCP-2725"/>
    <s v="Review of ID 4191- Documents should not be using File Entry LocalService"/>
    <s v="S | 02725 - Review of ID 4191- Documents should not be using File Entry LocalService"/>
    <s v="Feature Review | S | 02725 - Review of ID 4191- Documents should not be using File Entry LocalService"/>
    <m/>
    <n v="381112"/>
    <n v="3820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725 - Review of ID 4191- Documents should not be using File Entry LocalService"/>
    <n v="2.1276595744680851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6"/>
    <s v="Done"/>
    <s v="BEMISCP-2724"/>
    <s v="Buyers need to delete certain files"/>
    <s v="M | 02724 - Buyers need to delete certain files"/>
    <s v="Alpha Bug | M | 02724 - Buyers need to delete certain files"/>
    <m/>
    <n v="381561"/>
    <n v="38198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724 - Buyers need to delete certain files"/>
    <n v="3.191489361702128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5"/>
    <s v="Done"/>
    <s v="BEMISCP-2723"/>
    <s v="Trim leading zeros from deliveryNbr to create correct url"/>
    <s v="S | 02723 - Trim leading zeros from deliveryNbr to create correct url"/>
    <s v="Backend Development | S | 02723 - Trim leading zeros from deliveryNbr to create correct url"/>
    <m/>
    <n v="364220"/>
    <n v="38190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723 - Trim leading zeros from deliveryNbr to create correct url"/>
    <n v="8.5106382978723403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6"/>
    <s v="Cancelled"/>
    <s v="BEMISCP-2722"/>
    <s v="Development for - Inventory Pg Standard Pallet Qty Rounding Issue"/>
    <s v="M | 02722 - Development for - Inventory Pg Standard Pallet Qty Rounding Issue"/>
    <s v="Alpha Bug | M | 02722 - Development for - Inventory Pg Standard Pallet Qty Rounding Issue"/>
    <m/>
    <n v="380225"/>
    <n v="38189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0"/>
    <x v="1"/>
    <s v="0.Done"/>
    <x v="3"/>
    <s v="0.Cancelled &gt; Alpha Bug | M | 02722 - Development for - Inventory Pg Standard Pallet Qty Rounding Issue"/>
    <n v="3.191489361702128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721"/>
    <s v="Portal Property changes (Perf Tuning)"/>
    <s v="S | 02721 - Portal Property changes (Perf Tuning)"/>
    <s v="Sub-Task | S | 02721 - Portal Property changes (Perf Tuning)"/>
    <n v="351453"/>
    <n v="367474"/>
    <n v="381887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2721 - Portal Property changes (Perf Tuning)"/>
    <n v="0"/>
    <n v="0"/>
  </r>
  <r>
    <x v="3"/>
    <m/>
    <m/>
    <m/>
    <m/>
    <x v="1"/>
    <s v="Bug"/>
    <s v="Done"/>
    <s v="BEMISCP-2114"/>
    <s v="298 (BDT) - Releases - subpage- tablet view error"/>
    <s v="02114 - 298 (BDT) - Releases - subpage- tablet view error"/>
    <x v="279"/>
    <x v="6"/>
    <s v="Done"/>
    <s v="BEMISCP-2720"/>
    <s v="Scheduled Release Date missing from tablet view"/>
    <s v="M | 02720 - Scheduled Release Date missing from tablet view"/>
    <s v="Alpha Bug | M | 02720 - Scheduled Release Date missing from tablet view"/>
    <m/>
    <n v="376942"/>
    <n v="38188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s v="0.Done"/>
    <x v="2"/>
    <s v="0.Done &gt; Alpha Bug | M | 02720 - Scheduled Release Date missing from tablet view"/>
    <n v="3.191489361702128"/>
    <n v="0"/>
  </r>
  <r>
    <x v="3"/>
    <m/>
    <m/>
    <m/>
    <m/>
    <x v="1"/>
    <s v="Bug"/>
    <s v="Done"/>
    <s v="BEMISCP-2696"/>
    <s v="JDBC Connection Exceptions in logs"/>
    <s v="02696 - JDBC Connection Exceptions in logs"/>
    <x v="272"/>
    <x v="4"/>
    <s v="Done"/>
    <s v="BEMISCP-2718"/>
    <s v="Add connection validation when idle"/>
    <s v="M | 02718 - Add connection validation when idle"/>
    <s v="Sub-Task | M | 02718 - Add connection validation when idle"/>
    <m/>
    <n v="381541"/>
    <n v="38187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718 - Add connection validation when idle"/>
    <n v="8.5106382978723403"/>
    <n v="0"/>
  </r>
  <r>
    <x v="3"/>
    <m/>
    <m/>
    <m/>
    <m/>
    <x v="1"/>
    <s v="Feature"/>
    <s v="Done"/>
    <s v="BEMISCP-2716"/>
    <s v="423 (BDT) - Have LDAP and portal Password policy both enabled "/>
    <s v="02716 - 423 (BDT) - Have LDAP and portal Password policy both enabled "/>
    <x v="247"/>
    <x v="7"/>
    <s v="Done"/>
    <s v="BEMISCP-2717"/>
    <s v="Tech Planning for LDAP and Password Policy both enabled "/>
    <s v="M | 02717 - Tech Planning for LDAP and Password Policy both enabled "/>
    <s v="Tech Planning | M | 02717 - Tech Planning for LDAP and Password Policy both enabled "/>
    <m/>
    <n v="381870"/>
    <n v="38187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717 - Tech Planning for LDAP and Password Policy both enabled "/>
    <n v="0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0"/>
    <s v="Done"/>
    <s v="BEMISCP-2715"/>
    <s v="Alpha for Buyers need to have ability to delete for specific folders "/>
    <s v="S | 02715 - Alpha for Buyers need to have ability to delete for specific folders "/>
    <s v="Alpha Test | S | 02715 - Alpha for Buyers need to have ability to delete for specific folders "/>
    <m/>
    <n v="381561"/>
    <n v="3818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Alpha Test | S | 02715 - Alpha for Buyers need to have ability to delete for specific folders "/>
    <n v="2.1276595744680851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Cancelled"/>
    <s v="BEMISCP-2714"/>
    <s v="Services dockers"/>
    <s v="M | 02714 - Services dockers"/>
    <s v="Sub-Task | M | 02714 - Services dockers"/>
    <n v="351453"/>
    <n v="336162"/>
    <n v="38181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0"/>
    <x v="0"/>
    <s v="7.Doing"/>
    <x v="3"/>
    <s v="0.Cancelled &gt; Sub-Task | M | 02714 - Services dockers"/>
    <n v="0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3"/>
    <s v="Done"/>
    <s v="BEMISCP-2713"/>
    <s v="Increase font size of Bemis Order and Line#"/>
    <s v="M | 02713 - Increase font size of Bemis Order and Line#"/>
    <s v="Frontend Development | M | 02713 - Increase font size of Bemis Order and Line#"/>
    <m/>
    <n v="380449"/>
    <n v="38180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2713 - Increase font size of Bemis Order and Line#"/>
    <n v="5.3191489361702127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4"/>
    <s v="Done"/>
    <s v="BEMISCP-2712"/>
    <s v="Rounding issue on Standard Pallet Qty seen in QA env"/>
    <s v="M | 02712 - Rounding issue on Standard Pallet Qty seen in QA env"/>
    <s v="Sub-Task | M | 02712 - Rounding issue on Standard Pallet Qty seen in QA env"/>
    <m/>
    <n v="380225"/>
    <n v="38179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8.5106382978723403"/>
    <x v="1"/>
    <s v="0.Done"/>
    <x v="2"/>
    <s v="0.Done &gt; Sub-Task | M | 02712 - Rounding issue on Standard Pallet Qty seen in QA env"/>
    <n v="8.5106382978723403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5"/>
    <s v="Done"/>
    <s v="BEMISCP-2709"/>
    <s v="Change frequency of checks for template changes"/>
    <s v="XS | 02709 - Change frequency of checks for template changes"/>
    <s v="Backend Development | XS | 02709 - Change frequency of checks for template changes"/>
    <n v="351453"/>
    <n v="367474"/>
    <n v="381700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Backend Development | XS | 02709 - Change frequency of checks for template changes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2708"/>
    <s v="Remove Background Task mode"/>
    <s v="XS | 02708 - Remove Background Task mode"/>
    <s v="Backend Development | XS | 02708 - Remove Background Task mode"/>
    <n v="350255"/>
    <n v="343068"/>
    <n v="381691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s v="4.To Feature Review"/>
    <x v="2"/>
    <s v="0.Done &gt; Backend Development | XS | 02708 - Remove Background Task mode"/>
    <n v="0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3"/>
    <s v="Done"/>
    <s v="BEMISCP-2707"/>
    <s v="Remove ability to delete from root folders"/>
    <s v="M | 02707 - Remove ability to delete from root folders"/>
    <s v="Frontend Development | M | 02707 - Remove ability to delete from root folders"/>
    <m/>
    <n v="381561"/>
    <n v="38163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2707 - Remove ability to delete from root folders"/>
    <n v="5.3191489361702127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5"/>
    <s v="Done"/>
    <s v="BEMISCP-2706"/>
    <s v="Fix ORM Exceptions during Inventory data sync"/>
    <s v="M | 02706 - Fix ORM Exceptions during Inventory data sync"/>
    <s v="Backend Development | M | 02706 - Fix ORM Exceptions during Inventory data sync"/>
    <m/>
    <n v="381517"/>
    <n v="38163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706 - Fix ORM Exceptions during Inventory data sync"/>
    <n v="10.638297872340425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3"/>
    <s v="Done"/>
    <s v="BEMISCP-2705"/>
    <s v="Development for - Buyers need to have ability to delete for specific folders"/>
    <s v="M | 02705 - Development for - Buyers need to have ability to delete for specific folders"/>
    <s v="Frontend Development | M | 02705 - Development for - Buyers need to have ability to delete for specific folders"/>
    <m/>
    <n v="381561"/>
    <n v="3815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2705 - Development for - Buyers need to have ability to delete for specific folders"/>
    <n v="5.3191489361702127"/>
    <n v="0"/>
  </r>
  <r>
    <x v="3"/>
    <m/>
    <m/>
    <m/>
    <m/>
    <x v="1"/>
    <s v="Bug"/>
    <s v="Done"/>
    <s v="BEMISCP-2700"/>
    <s v="Buyers need to have ability to delete for specific folders "/>
    <s v="02700 - Buyers need to have ability to delete for specific folders "/>
    <x v="265"/>
    <x v="5"/>
    <s v="Done"/>
    <s v="BEMISCP-2704"/>
    <s v="Development for - Buyers need to have ability to delete for specific folders"/>
    <s v="M | 02704 - Development for - Buyers need to have ability to delete for specific folders"/>
    <s v="Backend Development | M | 02704 - Development for - Buyers need to have ability to delete for specific folders"/>
    <m/>
    <n v="381561"/>
    <n v="38158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704 - Development for - Buyers need to have ability to delete for specific folders"/>
    <n v="10.638297872340425"/>
    <n v="0"/>
  </r>
  <r>
    <x v="3"/>
    <m/>
    <m/>
    <m/>
    <m/>
    <x v="1"/>
    <s v="Bug"/>
    <s v="Done"/>
    <s v="BEMISCP-2697"/>
    <s v="Duplicate key row in object 'dbo.Bemis_Order'"/>
    <s v="02697 - Duplicate key row in object 'dbo.Bemis_Order'"/>
    <x v="252"/>
    <x v="7"/>
    <s v="Done"/>
    <s v="BEMISCP-2701"/>
    <s v="Tech planning - duplicate key"/>
    <s v="M | 02701 - Tech planning - duplicate key"/>
    <s v="Tech Planning | M | 02701 - Tech planning - duplicate key"/>
    <m/>
    <n v="381546"/>
    <n v="38157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701 - Tech planning - duplicate key"/>
    <n v="4.2553191489361701"/>
    <n v="0"/>
  </r>
  <r>
    <x v="3"/>
    <m/>
    <m/>
    <m/>
    <m/>
    <x v="1"/>
    <s v="Bug"/>
    <s v="Done"/>
    <s v="BEMISCP-2638"/>
    <s v="BDT 428 -ID 4191- Documents should not be using File Entry LocalService"/>
    <s v="02638 - BDT 428 -ID 4191- Documents should not be using File Entry LocalService"/>
    <x v="277"/>
    <x v="0"/>
    <s v="Done"/>
    <s v="BEMISCP-2698"/>
    <s v="Alpha for ID 4191- Documents should not be using File Entry LocalService"/>
    <s v="S | 02698 - Alpha for ID 4191- Documents should not be using File Entry LocalService"/>
    <s v="Alpha Test | S | 02698 - Alpha for ID 4191- Documents should not be using File Entry LocalService"/>
    <m/>
    <n v="381112"/>
    <n v="3815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98 - Alpha for ID 4191- Documents should not be using File Entry LocalService"/>
    <n v="2.1276595744680851"/>
    <n v="0"/>
  </r>
  <r>
    <x v="3"/>
    <m/>
    <m/>
    <m/>
    <m/>
    <x v="1"/>
    <s v="Bug"/>
    <s v="Done"/>
    <s v="BEMISCP-2694"/>
    <s v="ORM exceptions for Inventory data sync "/>
    <s v="02694 - ORM exceptions for Inventory data sync "/>
    <x v="260"/>
    <x v="7"/>
    <s v="Done"/>
    <s v="BEMISCP-2695"/>
    <s v="Tech Planning for ORM exceptions for Inventory data sync"/>
    <s v="M | 02695 - Tech Planning for ORM exceptions for Inventory data sync"/>
    <s v="Tech Planning | M | 02695 - Tech Planning for ORM exceptions for Inventory data sync"/>
    <m/>
    <n v="381517"/>
    <n v="38151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695 - Tech Planning for ORM exceptions for Inventory data sync"/>
    <n v="4.2553191489361701"/>
    <n v="0"/>
  </r>
  <r>
    <x v="3"/>
    <m/>
    <m/>
    <m/>
    <m/>
    <x v="1"/>
    <s v="Feature"/>
    <s v="Done"/>
    <s v="BEMISCP-2680"/>
    <s v="409 (BDT) - Inventory Batch with Multiple Mfg Dates"/>
    <s v="02680 - 409 (BDT) - Inventory Batch with Multiple Mfg Dates"/>
    <x v="253"/>
    <x v="7"/>
    <s v="Done"/>
    <s v="BEMISCP-2693"/>
    <s v="Tech Planning for 409 (BDT) - Inventory Batch with Multiple Mfg Dates"/>
    <s v="M | 02693 - Tech Planning for 409 (BDT) - Inventory Batch with Multiple Mfg Dates"/>
    <s v="Tech Planning | M | 02693 - Tech Planning for 409 (BDT) - Inventory Batch with Multiple Mfg Dates"/>
    <m/>
    <n v="381452"/>
    <n v="38150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693 - Tech Planning for 409 (BDT) - Inventory Batch with Multiple Mfg Dates"/>
    <n v="0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5"/>
    <s v="Done"/>
    <s v="BEMISCP-2691"/>
    <s v="Drop all stored inventories before updating with new inventory response"/>
    <s v="M | 02691 - Drop all stored inventories before updating with new inventory response"/>
    <s v="Backend Development | M | 02691 - Drop all stored inventories before updating with new inventory response"/>
    <m/>
    <n v="381455"/>
    <n v="38148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691 - Drop all stored inventories before updating with new inventory response"/>
    <n v="10.638297872340425"/>
    <n v="0"/>
  </r>
  <r>
    <x v="3"/>
    <m/>
    <m/>
    <m/>
    <m/>
    <x v="1"/>
    <s v="Bug"/>
    <s v="Done"/>
    <s v="BEMISCP-2682"/>
    <s v="405 (BDT) - Inventory Update Issues"/>
    <s v="02682 - 405 (BDT) - Inventory Update Issues"/>
    <x v="261"/>
    <x v="7"/>
    <s v="Done"/>
    <s v="BEMISCP-2690"/>
    <s v="Tech Planning for 405(BDT) - Inventory Update Issues"/>
    <s v="M | 02690 - Tech Planning for 405(BDT) - Inventory Update Issues"/>
    <s v="Tech Planning | M | 02690 - Tech Planning for 405(BDT) - Inventory Update Issues"/>
    <m/>
    <n v="381455"/>
    <n v="38148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690 - Tech Planning for 405(BDT) - Inventory Update Issues"/>
    <n v="4.2553191489361701"/>
    <n v="0"/>
  </r>
  <r>
    <x v="3"/>
    <m/>
    <m/>
    <m/>
    <m/>
    <x v="1"/>
    <s v="Bug"/>
    <s v="Done"/>
    <s v="BEMISCP-2017"/>
    <s v="264 (BDT) - Viewing documents on mobile device"/>
    <s v="02017 - 264 (BDT) - Viewing documents on mobile device"/>
    <x v="283"/>
    <x v="1"/>
    <s v="Done"/>
    <s v="BEMISCP-2677"/>
    <s v="QA for 264 (BDT) - Viewing documents on mobile device"/>
    <s v="S | 02677 - QA for 264 (BDT) - Viewing documents on mobile device"/>
    <s v="QA | S | 02677 - QA for 264 (BDT) - Viewing documents on mobile device"/>
    <m/>
    <n v="376061"/>
    <n v="3812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77 - QA for 264 (BDT) - Viewing documents on mobile device"/>
    <n v="2.1276595744680851"/>
    <n v="0"/>
  </r>
  <r>
    <x v="3"/>
    <m/>
    <m/>
    <m/>
    <m/>
    <x v="1"/>
    <s v="Bug"/>
    <s v="Done"/>
    <s v="BEMISCP-2017"/>
    <s v="264 (BDT) - Viewing documents on mobile device"/>
    <s v="02017 - 264 (BDT) - Viewing documents on mobile device"/>
    <x v="283"/>
    <x v="2"/>
    <s v="Done"/>
    <s v="BEMISCP-2676"/>
    <s v="Review of 264 (BDT) - Viewing documents on mobile device"/>
    <s v="S | 02676 - Review of 264 (BDT) - Viewing documents on mobile device"/>
    <s v="Feature Review | S | 02676 - Review of 264 (BDT) - Viewing documents on mobile device"/>
    <m/>
    <n v="376061"/>
    <n v="3812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76 - Review of 264 (BDT) - Viewing documents on mobile device"/>
    <n v="2.1276595744680851"/>
    <n v="0"/>
  </r>
  <r>
    <x v="3"/>
    <m/>
    <m/>
    <m/>
    <m/>
    <x v="1"/>
    <s v="Bug"/>
    <s v="Done"/>
    <s v="BEMISCP-2017"/>
    <s v="264 (BDT) - Viewing documents on mobile device"/>
    <s v="02017 - 264 (BDT) - Viewing documents on mobile device"/>
    <x v="283"/>
    <x v="0"/>
    <s v="Done"/>
    <s v="BEMISCP-2675"/>
    <s v="Alpha for 264 (BDT) - Viewing documents on mobile device"/>
    <s v="S | 02675 - Alpha for 264 (BDT) - Viewing documents on mobile device"/>
    <s v="Alpha Test | S | 02675 - Alpha for 264 (BDT) - Viewing documents on mobile device"/>
    <m/>
    <n v="376061"/>
    <n v="3812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75 - Alpha for 264 (BDT) - Viewing documents on mobile device"/>
    <n v="2.1276595744680851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1"/>
    <s v="Done"/>
    <s v="BEMISCP-2674"/>
    <s v="QA for Change Requested Date Logic"/>
    <s v="S | 02674 - QA for Change Requested Date Logic"/>
    <s v="QA | S | 02674 - QA for Change Requested Date Logic"/>
    <m/>
    <n v="379858"/>
    <n v="3812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674 - QA for Change Requested Date Logic"/>
    <n v="0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1"/>
    <s v="Done"/>
    <s v="BEMISCP-2673"/>
    <s v="QA for 388 (BDT) - Inventory Pg Standard Pallet Qty Rounding Issue"/>
    <s v="S | 02673 - QA for 388 (BDT) - Inventory Pg Standard Pallet Qty Rounding Issue"/>
    <s v="QA | S | 02673 - QA for 388 (BDT) - Inventory Pg Standard Pallet Qty Rounding Issue"/>
    <m/>
    <n v="380225"/>
    <n v="3812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2673 - QA for 388 (BDT) - Inventory Pg Standard Pallet Qty Rounding Issue"/>
    <n v="2.1276595744680851"/>
    <n v="0"/>
  </r>
  <r>
    <x v="3"/>
    <m/>
    <m/>
    <m/>
    <m/>
    <x v="1"/>
    <s v="Bug"/>
    <s v="Done"/>
    <s v="BEMISCP-2591"/>
    <s v="ORM exceptions for Customer Location data sync "/>
    <s v="02591 - ORM exceptions for Customer Location data sync "/>
    <x v="285"/>
    <x v="1"/>
    <s v="Done"/>
    <s v="BEMISCP-2672"/>
    <s v="QA for ORM exceptions for Customer Location data sync "/>
    <s v="S | 02672 - QA for ORM exceptions for Customer Location data sync "/>
    <s v="QA | S | 02672 - QA for ORM exceptions for Customer Location data sync "/>
    <m/>
    <n v="380775"/>
    <n v="3812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72 - QA for ORM exceptions for Customer Location data sync "/>
    <n v="2.1276595744680851"/>
    <n v="0"/>
  </r>
  <r>
    <x v="3"/>
    <m/>
    <m/>
    <m/>
    <m/>
    <x v="1"/>
    <s v="Bug"/>
    <s v="Done"/>
    <s v="BEMISCP-2591"/>
    <s v="ORM exceptions for Customer Location data sync "/>
    <s v="02591 - ORM exceptions for Customer Location data sync "/>
    <x v="285"/>
    <x v="2"/>
    <s v="Done"/>
    <s v="BEMISCP-2671"/>
    <s v="Review of ORM exceptions for Customer Location data sync "/>
    <s v="S | 02671 - Review of ORM exceptions for Customer Location data sync "/>
    <s v="Feature Review | S | 02671 - Review of ORM exceptions for Customer Location data sync "/>
    <m/>
    <n v="380775"/>
    <n v="3812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71 - Review of ORM exceptions for Customer Location data sync "/>
    <n v="2.1276595744680851"/>
    <n v="0"/>
  </r>
  <r>
    <x v="3"/>
    <m/>
    <m/>
    <m/>
    <m/>
    <x v="1"/>
    <s v="Bug"/>
    <s v="Done"/>
    <s v="BEMISCP-2591"/>
    <s v="ORM exceptions for Customer Location data sync "/>
    <s v="02591 - ORM exceptions for Customer Location data sync "/>
    <x v="285"/>
    <x v="0"/>
    <s v="Done"/>
    <s v="BEMISCP-2670"/>
    <s v="Alpha for ORM exceptions for Customer Location data sync "/>
    <s v="S | 02670 - Alpha for ORM exceptions for Customer Location data sync "/>
    <s v="Alpha Test | S | 02670 - Alpha for ORM exceptions for Customer Location data sync "/>
    <m/>
    <n v="380775"/>
    <n v="3812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70 - Alpha for ORM exceptions for Customer Location data sync "/>
    <n v="2.1276595744680851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1"/>
    <s v="Done"/>
    <s v="BEMISCP-2669"/>
    <s v="QA for 394 (BDT) - Scheduled Releases Sub-Pg Bemis Line# Contains Leading Zeroes"/>
    <s v="S | 02669 - QA for 394 (BDT) - Scheduled Releases Sub-Pg Bemis Line# Contains Leading Zeroes"/>
    <s v="QA | S | 02669 - QA for 394 (BDT) - Scheduled Releases Sub-Pg Bemis Line# Contains Leading Zeroes"/>
    <m/>
    <n v="380449"/>
    <n v="3812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669 - QA for 394 (BDT) - Scheduled Releases Sub-Pg Bemis Line# Contains Leading Zeroes"/>
    <n v="2.1276595744680851"/>
    <n v="0"/>
  </r>
  <r>
    <x v="3"/>
    <m/>
    <m/>
    <m/>
    <m/>
    <x v="1"/>
    <s v="Bug"/>
    <s v="Done"/>
    <s v="BEMISCP-2593"/>
    <s v="Report Preview UI issues "/>
    <s v="02593 - Report Preview UI issues "/>
    <x v="286"/>
    <x v="1"/>
    <s v="Done"/>
    <s v="BEMISCP-2668"/>
    <s v="QA for Report Preview UI issues "/>
    <s v="S | 02668 - QA for Report Preview UI issues "/>
    <s v="QA | S | 02668 - QA for Report Preview UI issues "/>
    <m/>
    <n v="380786"/>
    <n v="381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68 - QA for Report Preview UI issues "/>
    <n v="2.1276595744680851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1"/>
    <s v="Done"/>
    <s v="BEMISCP-2667"/>
    <s v="QA for Improve data display on all pages "/>
    <s v="S | 02667 - QA for Improve data display on all pages "/>
    <s v="QA | S | 02667 - QA for Improve data display on all pages "/>
    <m/>
    <n v="372474"/>
    <n v="3812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2667 - QA for Improve data display on all pages "/>
    <n v="0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2"/>
    <s v="Done"/>
    <s v="BEMISCP-2666"/>
    <s v="Review of Improve data display on all pages "/>
    <s v="S | 02666 - Review of Improve data display on all pages "/>
    <s v="Feature Review | S | 02666 - Review of Improve data display on all pages "/>
    <m/>
    <n v="372474"/>
    <n v="3812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Feature Review | S | 02666 - Review of Improve data display on all pages "/>
    <n v="0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1"/>
    <s v="Done"/>
    <s v="BEMISCP-2665"/>
    <s v="QA for 378 (BDT) - No pagination on the Reports Download page "/>
    <s v="S | 02665 - QA for 378 (BDT) - No pagination on the Reports Download page "/>
    <s v="QA | S | 02665 - QA for 378 (BDT) - No pagination on the Reports Download page "/>
    <m/>
    <n v="379343"/>
    <n v="3812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665 - QA for 378 (BDT) - No pagination on the Reports Download page "/>
    <n v="2.1276595744680851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1"/>
    <s v="Done"/>
    <s v="BEMISCP-2664"/>
    <s v="QA for 242 (BDT) - Customer profile - no address pulling in"/>
    <s v="XS | 02664 - QA for 242 (BDT) - Customer profile - no address pulling in"/>
    <s v="QA | XS | 02664 - QA for 242 (BDT) - Customer profile - no address pulling in"/>
    <m/>
    <n v="375857"/>
    <n v="38124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QA | XS | 02664 - QA for 242 (BDT) - Customer profile - no address pulling in"/>
    <n v="0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5"/>
    <s v="Done"/>
    <s v="BEMISCP-2663"/>
    <s v="Validate Order Components before creating OrderKey"/>
    <s v="S | 02663 - Validate Order Components before creating OrderKey"/>
    <s v="Backend Development | S | 02663 - Validate Order Components before creating OrderKey"/>
    <m/>
    <n v="378607"/>
    <n v="38124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2663 - Validate Order Components before creating OrderKey"/>
    <n v="8.5106382978723403"/>
    <n v="0"/>
  </r>
  <r>
    <x v="3"/>
    <m/>
    <m/>
    <m/>
    <m/>
    <x v="1"/>
    <s v="Bug"/>
    <s v="Done"/>
    <s v="BEMISCP-2349"/>
    <s v="238 (BDT) - Item Level Report Preview is blank   "/>
    <s v="02349 - 238 (BDT) - Item Level Report Preview is blank   "/>
    <x v="290"/>
    <x v="1"/>
    <s v="Done"/>
    <s v="BEMISCP-2662"/>
    <s v="QA for 238 (BDT) - Item Level Report Preview is blank   "/>
    <s v="S | 02662 - QA for 238 (BDT) - Item Level Report Preview is blank   "/>
    <s v="QA | S | 02662 - QA for 238 (BDT) - Item Level Report Preview is blank   "/>
    <m/>
    <n v="378621"/>
    <n v="3812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62 - QA for 238 (BDT) - Item Level Report Preview is blank   "/>
    <n v="2.1276595744680851"/>
    <n v="0"/>
  </r>
  <r>
    <x v="3"/>
    <m/>
    <m/>
    <m/>
    <m/>
    <x v="1"/>
    <s v="Bug"/>
    <s v="Done"/>
    <s v="BEMISCP-2349"/>
    <s v="238 (BDT) - Item Level Report Preview is blank   "/>
    <s v="02349 - 238 (BDT) - Item Level Report Preview is blank   "/>
    <x v="290"/>
    <x v="2"/>
    <s v="Done"/>
    <s v="BEMISCP-2661"/>
    <s v="Review of 238 (BDT) - Item Level Report Preview is blank   "/>
    <s v="S | 02661 - Review of 238 (BDT) - Item Level Report Preview is blank   "/>
    <s v="Feature Review | S | 02661 - Review of 238 (BDT) - Item Level Report Preview is blank   "/>
    <m/>
    <n v="378621"/>
    <n v="3812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61 - Review of 238 (BDT) - Item Level Report Preview is blank   "/>
    <n v="2.1276595744680851"/>
    <n v="0"/>
  </r>
  <r>
    <x v="3"/>
    <m/>
    <m/>
    <m/>
    <m/>
    <x v="1"/>
    <s v="Bug"/>
    <s v="Done"/>
    <s v="BEMISCP-2349"/>
    <s v="238 (BDT) - Item Level Report Preview is blank   "/>
    <s v="02349 - 238 (BDT) - Item Level Report Preview is blank   "/>
    <x v="290"/>
    <x v="0"/>
    <s v="Done"/>
    <s v="BEMISCP-2660"/>
    <s v="Alpha for 238 (BDT) - Item Level Report Preview is blank   "/>
    <s v="S | 02660 - Alpha for 238 (BDT) - Item Level Report Preview is blank   "/>
    <s v="Alpha Test | S | 02660 - Alpha for 238 (BDT) - Item Level Report Preview is blank   "/>
    <m/>
    <n v="378621"/>
    <n v="3812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60 - Alpha for 238 (BDT) - Item Level Report Preview is blank   "/>
    <n v="2.1276595744680851"/>
    <n v="0"/>
  </r>
  <r>
    <x v="3"/>
    <m/>
    <m/>
    <m/>
    <m/>
    <x v="1"/>
    <s v="Bug"/>
    <s v="Done"/>
    <s v="BEMISCP-2230"/>
    <s v="325 (BDT) - report preview and generate report issue- mobile devices"/>
    <s v="02230 - 325 (BDT) - report preview and generate report issue- mobile devices"/>
    <x v="291"/>
    <x v="1"/>
    <s v="Done"/>
    <s v="BEMISCP-2659"/>
    <s v="QA for 325 (BDT) - report preview and generate report issue- mobile devices"/>
    <s v="S | 02659 - QA for 325 (BDT) - report preview and generate report issue- mobile devices"/>
    <s v="QA | S | 02659 - QA for 325 (BDT) - report preview and generate report issue- mobile devices"/>
    <m/>
    <n v="378145"/>
    <n v="3812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59 - QA for 325 (BDT) - report preview and generate report issue- mobile devices"/>
    <n v="2.1276595744680851"/>
    <n v="0"/>
  </r>
  <r>
    <x v="3"/>
    <m/>
    <m/>
    <m/>
    <m/>
    <x v="1"/>
    <s v="Bug"/>
    <s v="Done"/>
    <s v="BEMISCP-2364"/>
    <s v="337 (BDT) - Impersonating user- report generation issue stops impersonation"/>
    <s v="02364 - 337 (BDT) - Impersonating user- report generation issue stops impersonation"/>
    <x v="292"/>
    <x v="1"/>
    <s v="Done"/>
    <s v="BEMISCP-2658"/>
    <s v="QA for 337 (BDT) - Impersonating user- report generation issue stops impersonation"/>
    <s v="S | 02658 - QA for 337 (BDT) - Impersonating user- report generation issue stops impersonation"/>
    <s v="QA | S | 02658 - QA for 337 (BDT) - Impersonating user- report generation issue stops impersonation"/>
    <m/>
    <n v="378716"/>
    <n v="3812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58 - QA for 337 (BDT) - Impersonating user- report generation issue stops impersonation"/>
    <n v="2.1276595744680851"/>
    <n v="0"/>
  </r>
  <r>
    <x v="3"/>
    <m/>
    <m/>
    <m/>
    <m/>
    <x v="1"/>
    <s v="Bug"/>
    <s v="Done"/>
    <s v="BEMISCP-2104"/>
    <s v="294 (BDT) - Invoice report iphone and ipad hyperlinks in preview and report"/>
    <s v="02104 - 294 (BDT) - Invoice report iphone and ipad hyperlinks in preview and report"/>
    <x v="293"/>
    <x v="1"/>
    <s v="Done"/>
    <s v="BEMISCP-2657"/>
    <s v="QA for 294 (BDT) - Invoice report iphone and ipad hyperlinks in preview and report"/>
    <s v="S | 02657 - QA for 294 (BDT) - Invoice report iphone and ipad hyperlinks in preview and report"/>
    <s v="QA | S | 02657 - QA for 294 (BDT) - Invoice report iphone and ipad hyperlinks in preview and report"/>
    <m/>
    <n v="376690"/>
    <n v="381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57 - QA for 294 (BDT) - Invoice report iphone and ipad hyperlinks in preview and report"/>
    <n v="2.1276595744680851"/>
    <n v="0"/>
  </r>
  <r>
    <x v="3"/>
    <m/>
    <m/>
    <m/>
    <m/>
    <x v="1"/>
    <s v="Bug"/>
    <s v="Done"/>
    <s v="BEMISCP-2104"/>
    <s v="294 (BDT) - Invoice report iphone and ipad hyperlinks in preview and report"/>
    <s v="02104 - 294 (BDT) - Invoice report iphone and ipad hyperlinks in preview and report"/>
    <x v="293"/>
    <x v="2"/>
    <s v="Done"/>
    <s v="BEMISCP-2656"/>
    <s v="Review of 294 (BDT) - Invoice report iphone and ipad hyperlinks in preview and report"/>
    <s v="S | 02656 - Review of 294 (BDT) - Invoice report iphone and ipad hyperlinks in preview and report"/>
    <s v="Feature Review | S | 02656 - Review of 294 (BDT) - Invoice report iphone and ipad hyperlinks in preview and report"/>
    <m/>
    <n v="376690"/>
    <n v="381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56 - Review of 294 (BDT) - Invoice report iphone and ipad hyperlinks in preview and report"/>
    <n v="2.1276595744680851"/>
    <n v="0"/>
  </r>
  <r>
    <x v="3"/>
    <m/>
    <m/>
    <m/>
    <m/>
    <x v="1"/>
    <s v="Bug"/>
    <s v="Done"/>
    <s v="BEMISCP-2219"/>
    <s v="324 (BDT) - Inventory report- mobile devices hyperlinks in reports"/>
    <s v="02219 - 324 (BDT) - Inventory report- mobile devices hyperlinks in reports"/>
    <x v="294"/>
    <x v="1"/>
    <s v="Done"/>
    <s v="BEMISCP-2655"/>
    <s v="QA for 324 (BDT) - Inventory report- mobile devices hyperlinks in reports"/>
    <s v="S | 02655 - QA for 324 (BDT) - Inventory report- mobile devices hyperlinks in reports"/>
    <s v="QA | S | 02655 - QA for 324 (BDT) - Inventory report- mobile devices hyperlinks in reports"/>
    <m/>
    <n v="377977"/>
    <n v="381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55 - QA for 324 (BDT) - Inventory report- mobile devices hyperlinks in reports"/>
    <n v="2.1276595744680851"/>
    <n v="0"/>
  </r>
  <r>
    <x v="3"/>
    <m/>
    <m/>
    <m/>
    <m/>
    <x v="1"/>
    <s v="Bug"/>
    <s v="Done"/>
    <s v="BEMISCP-2219"/>
    <s v="324 (BDT) - Inventory report- mobile devices hyperlinks in reports"/>
    <s v="02219 - 324 (BDT) - Inventory report- mobile devices hyperlinks in reports"/>
    <x v="294"/>
    <x v="2"/>
    <s v="Done"/>
    <s v="BEMISCP-2654"/>
    <s v="Review of 324 (BDT) - Inventory report- mobile devices hyperlinks in reports"/>
    <s v="S | 02654 - Review of 324 (BDT) - Inventory report- mobile devices hyperlinks in reports"/>
    <s v="Feature Review | S | 02654 - Review of 324 (BDT) - Inventory report- mobile devices hyperlinks in reports"/>
    <m/>
    <n v="377977"/>
    <n v="3812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54 - Review of 324 (BDT) - Inventory report- mobile devices hyperlinks in reports"/>
    <n v="2.1276595744680851"/>
    <n v="0"/>
  </r>
  <r>
    <x v="3"/>
    <m/>
    <m/>
    <m/>
    <m/>
    <x v="1"/>
    <s v="Bug"/>
    <s v="Done"/>
    <s v="BEMISCP-2362"/>
    <s v="336 (BDT) - CSR logged in first time; the site showing on her home page was jelsert."/>
    <s v="02362 - 336 (BDT) - CSR logged in first time; the site showing on her home page was jelsert."/>
    <x v="295"/>
    <x v="1"/>
    <s v="Cancelled"/>
    <s v="BEMISCP-2652"/>
    <s v="QA for 336 (BDT) - CSR logged in first time; the site showing on her home page was jelsert."/>
    <s v="S | 02652 - QA for 336 (BDT) - CSR logged in first time; the site showing on her home page was jelsert."/>
    <s v="QA | S | 02652 - QA for 336 (BDT) - CSR logged in first time; the site showing on her home page was jelsert."/>
    <m/>
    <n v="378714"/>
    <n v="3811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QA | S | 02652 - QA for 336 (BDT) - CSR logged in first time; the site showing on her home page was jelsert."/>
    <n v="2.1276595744680851"/>
    <n v="0"/>
  </r>
  <r>
    <x v="3"/>
    <m/>
    <m/>
    <m/>
    <m/>
    <x v="1"/>
    <s v="Bug"/>
    <s v="Done"/>
    <s v="BEMISCP-2362"/>
    <s v="336 (BDT) - CSR logged in first time; the site showing on her home page was jelsert."/>
    <s v="02362 - 336 (BDT) - CSR logged in first time; the site showing on her home page was jelsert."/>
    <x v="295"/>
    <x v="2"/>
    <s v="Cancelled"/>
    <s v="BEMISCP-2651"/>
    <s v="Review of 336 (BDT) - CSR logged in first time; the site showing on her home page was jelsert."/>
    <s v="S | 02651 - Review of 336 (BDT) - CSR logged in first time; the site showing on her home page was jelsert."/>
    <s v="Feature Review | S | 02651 - Review of 336 (BDT) - CSR logged in first time; the site showing on her home page was jelsert."/>
    <m/>
    <n v="378714"/>
    <n v="3811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Feature Review | S | 02651 - Review of 336 (BDT) - CSR logged in first time; the site showing on her home page was jelsert."/>
    <n v="2.1276595744680851"/>
    <n v="0"/>
  </r>
  <r>
    <x v="3"/>
    <m/>
    <m/>
    <m/>
    <m/>
    <x v="1"/>
    <s v="Bug"/>
    <s v="Done"/>
    <s v="BEMISCP-2362"/>
    <s v="336 (BDT) - CSR logged in first time; the site showing on her home page was jelsert."/>
    <s v="02362 - 336 (BDT) - CSR logged in first time; the site showing on her home page was jelsert."/>
    <x v="295"/>
    <x v="0"/>
    <s v="Cancelled"/>
    <s v="BEMISCP-2650"/>
    <s v="Alpha for 336 (BDT) - CSR logged in first time; the site showing on her home page was jelsert."/>
    <s v="S | 02650 - Alpha for 336 (BDT) - CSR logged in first time; the site showing on her home page was jelsert."/>
    <s v="Alpha Test | S | 02650 - Alpha for 336 (BDT) - CSR logged in first time; the site showing on her home page was jelsert."/>
    <m/>
    <n v="378714"/>
    <n v="38119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Alpha Test | S | 02650 - Alpha for 336 (BDT) - CSR logged in first time; the site showing on her home page was jelsert."/>
    <n v="2.1276595744680851"/>
    <n v="0"/>
  </r>
  <r>
    <x v="3"/>
    <m/>
    <m/>
    <m/>
    <m/>
    <x v="1"/>
    <s v="Bug"/>
    <s v="Done"/>
    <s v="BEMISCP-2230"/>
    <s v="325 (BDT) - report preview and generate report issue- mobile devices"/>
    <s v="02230 - 325 (BDT) - report preview and generate report issue- mobile devices"/>
    <x v="291"/>
    <x v="2"/>
    <s v="Done"/>
    <s v="BEMISCP-2649"/>
    <s v="Review of 325 (BDT) - report preview and generate report issue- mobile devices"/>
    <s v="S | 02649 - Review of 325 (BDT) - report preview and generate report issue- mobile devices"/>
    <s v="Feature Review | S | 02649 - Review of 325 (BDT) - report preview and generate report issue- mobile devices"/>
    <m/>
    <n v="378145"/>
    <n v="3811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49 - Review of 325 (BDT) - report preview and generate report issue- mobile devices"/>
    <n v="2.1276595744680851"/>
    <n v="0"/>
  </r>
  <r>
    <x v="3"/>
    <m/>
    <m/>
    <m/>
    <m/>
    <x v="1"/>
    <s v="Bug"/>
    <s v="Done"/>
    <s v="BEMISCP-2630"/>
    <s v="Multiple OSGi registration calls from BemisPortalServiceImpl"/>
    <s v="02630 - Multiple OSGi registration calls from BemisPortalServiceImpl"/>
    <x v="296"/>
    <x v="1"/>
    <s v="Done"/>
    <s v="BEMISCP-2648"/>
    <s v="QA for Multiple OSGi registration calls from BemisPortalServiceImpl"/>
    <s v="S | 02648 - QA for Multiple OSGi registration calls from BemisPortalServiceImpl"/>
    <s v="QA | S | 02648 - QA for Multiple OSGi registration calls from BemisPortalServiceImpl"/>
    <m/>
    <n v="380938"/>
    <n v="3811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48 - QA for Multiple OSGi registration calls from BemisPortalServiceImpl"/>
    <n v="2.1276595744680851"/>
    <n v="0"/>
  </r>
  <r>
    <x v="3"/>
    <m/>
    <m/>
    <m/>
    <m/>
    <x v="1"/>
    <s v="Bug"/>
    <s v="Done"/>
    <s v="BEMISCP-2630"/>
    <s v="Multiple OSGi registration calls from BemisPortalServiceImpl"/>
    <s v="02630 - Multiple OSGi registration calls from BemisPortalServiceImpl"/>
    <x v="296"/>
    <x v="2"/>
    <s v="Done"/>
    <s v="BEMISCP-2647"/>
    <s v="Review of Multiple OSGi registration calls from BemisPortalServiceImpl"/>
    <s v="S | 02647 - Review of Multiple OSGi registration calls from BemisPortalServiceImpl"/>
    <s v="Feature Review | S | 02647 - Review of Multiple OSGi registration calls from BemisPortalServiceImpl"/>
    <m/>
    <n v="380938"/>
    <n v="3811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47 - Review of Multiple OSGi registration calls from BemisPortalServiceImpl"/>
    <n v="2.1276595744680851"/>
    <n v="0"/>
  </r>
  <r>
    <x v="3"/>
    <m/>
    <m/>
    <m/>
    <m/>
    <x v="1"/>
    <s v="Bug"/>
    <s v="Done"/>
    <s v="BEMISCP-2468"/>
    <s v="378 (BDT) - Report Functionality- limit to reports showing per page but not additional pages to view"/>
    <s v="02468 - 378 (BDT) - Report Functionality- limit to reports showing per page but not additional pages to view"/>
    <x v="297"/>
    <x v="1"/>
    <s v="Done"/>
    <s v="BEMISCP-2646"/>
    <s v="QA for 378 (BDT) - Report Functionality- limit to reports showing per page but not additional pages to view"/>
    <s v="S | 02646 - QA for 378 (BDT) - Report Functionality- limit to reports showing per page but not additional pages to view"/>
    <s v="QA | S | 02646 - QA for 378 (BDT) - Report Functionality- limit to reports showing per page but not additional pages to view"/>
    <m/>
    <n v="379779"/>
    <n v="3811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46 - QA for 378 (BDT) - Report Functionality- limit to reports showing per page but not additional pages to view"/>
    <n v="2.1276595744680851"/>
    <n v="0"/>
  </r>
  <r>
    <x v="3"/>
    <m/>
    <m/>
    <m/>
    <m/>
    <x v="1"/>
    <s v="Bug"/>
    <s v="Done"/>
    <s v="BEMISCP-2468"/>
    <s v="378 (BDT) - Report Functionality- limit to reports showing per page but not additional pages to view"/>
    <s v="02468 - 378 (BDT) - Report Functionality- limit to reports showing per page but not additional pages to view"/>
    <x v="297"/>
    <x v="2"/>
    <s v="Done"/>
    <s v="BEMISCP-2645"/>
    <s v="Review of 378 (BDT) - Report Functionality- limit to reports showing per page but not additional pages to view"/>
    <s v="S | 02645 - Review of 378 (BDT) - Report Functionality- limit to reports showing per page but not additional pages to view"/>
    <s v="Feature Review | S | 02645 - Review of 378 (BDT) - Report Functionality- limit to reports showing per page but not additional pages to view"/>
    <m/>
    <n v="379779"/>
    <n v="3811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45 - Review of 378 (BDT) - Report Functionality- limit to reports showing per page but not additional pages to view"/>
    <n v="2.1276595744680851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2"/>
    <s v="Done"/>
    <s v="BEMISCP-2644"/>
    <s v="Review of 378 (BDT) - No pagination on the Reports Download page "/>
    <s v="S | 02644 - Review of 378 (BDT) - No pagination on the Reports Download page "/>
    <s v="Feature Review | S | 02644 - Review of 378 (BDT) - No pagination on the Reports Download page "/>
    <m/>
    <n v="379343"/>
    <n v="3811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644 - Review of 378 (BDT) - No pagination on the Reports Download page "/>
    <n v="2.1276595744680851"/>
    <n v="0"/>
  </r>
  <r>
    <x v="3"/>
    <m/>
    <m/>
    <m/>
    <m/>
    <x v="1"/>
    <s v="Bug"/>
    <s v="Done"/>
    <s v="BEMISCP-2468"/>
    <s v="378 (BDT) - Report Functionality- limit to reports showing per page but not additional pages to view"/>
    <s v="02468 - 378 (BDT) - Report Functionality- limit to reports showing per page but not additional pages to view"/>
    <x v="297"/>
    <x v="0"/>
    <s v="Done"/>
    <s v="BEMISCP-2643"/>
    <s v="Alpha for 378 (BDT) - Report Functionality- limit to reports showing per page but not additional pages to view"/>
    <s v="S | 02643 - Alpha for 378 (BDT) - Report Functionality- limit to reports showing per page but not additional pages to view"/>
    <s v="Alpha Test | S | 02643 - Alpha for 378 (BDT) - Report Functionality- limit to reports showing per page but not additional pages to view"/>
    <m/>
    <n v="379779"/>
    <n v="3811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43 - Alpha for 378 (BDT) - Report Functionality- limit to reports showing per page but not additional pages to view"/>
    <n v="2.1276595744680851"/>
    <n v="0"/>
  </r>
  <r>
    <x v="3"/>
    <m/>
    <m/>
    <m/>
    <m/>
    <x v="1"/>
    <s v="Bug"/>
    <s v="Done"/>
    <s v="BEMISCP-2633"/>
    <s v="387 (BDT) - Missing any Shipments for Premium Waters"/>
    <s v="02633 - 387 (BDT) - Missing any Shipments for Premium Waters"/>
    <x v="298"/>
    <x v="1"/>
    <s v="Done"/>
    <s v="BEMISCP-2642"/>
    <s v="QA for 387 (BDT) - Missing any Shipments for Premium Waters"/>
    <s v="S | 02642 - QA for 387 (BDT) - Missing any Shipments for Premium Waters"/>
    <s v="QA | S | 02642 - QA for 387 (BDT) - Missing any Shipments for Premium Waters"/>
    <m/>
    <n v="380978"/>
    <n v="3811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642 - QA for 387 (BDT) - Missing any Shipments for Premium Waters"/>
    <n v="2.1276595744680851"/>
    <n v="0"/>
  </r>
  <r>
    <x v="3"/>
    <m/>
    <m/>
    <m/>
    <m/>
    <x v="1"/>
    <s v="Bug"/>
    <s v="Done"/>
    <s v="BEMISCP-2633"/>
    <s v="387 (BDT) - Missing any Shipments for Premium Waters"/>
    <s v="02633 - 387 (BDT) - Missing any Shipments for Premium Waters"/>
    <x v="298"/>
    <x v="2"/>
    <s v="Done"/>
    <s v="BEMISCP-2641"/>
    <s v="Review of 387 (BDT) - Missing any Shipments for Premium Waters"/>
    <s v="S | 02641 - Review of 387 (BDT) - Missing any Shipments for Premium Waters"/>
    <s v="Feature Review | S | 02641 - Review of 387 (BDT) - Missing any Shipments for Premium Waters"/>
    <m/>
    <n v="380978"/>
    <n v="3811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641 - Review of 387 (BDT) - Missing any Shipments for Premium Waters"/>
    <n v="2.1276595744680851"/>
    <n v="0"/>
  </r>
  <r>
    <x v="3"/>
    <m/>
    <m/>
    <m/>
    <m/>
    <x v="1"/>
    <s v="Bug"/>
    <s v="Done"/>
    <s v="BEMISCP-2633"/>
    <s v="387 (BDT) - Missing any Shipments for Premium Waters"/>
    <s v="02633 - 387 (BDT) - Missing any Shipments for Premium Waters"/>
    <x v="298"/>
    <x v="0"/>
    <s v="Done"/>
    <s v="BEMISCP-2640"/>
    <s v="Alpha for 387 (BDT) - Missing any Shipments for Premium Waters"/>
    <s v="S | 02640 - Alpha for 387 (BDT) - Missing any Shipments for Premium Waters"/>
    <s v="Alpha Test | S | 02640 - Alpha for 387 (BDT) - Missing any Shipments for Premium Waters"/>
    <m/>
    <n v="380978"/>
    <n v="3811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40 - Alpha for 387 (BDT) - Missing any Shipments for Premium Waters"/>
    <n v="2.1276595744680851"/>
    <n v="0"/>
  </r>
  <r>
    <x v="3"/>
    <m/>
    <m/>
    <m/>
    <m/>
    <x v="1"/>
    <s v="Bug"/>
    <s v="Done"/>
    <s v="BEMISCP-2638"/>
    <s v="BDT 428 -ID 4191- Documents should not be using File Entry LocalService"/>
    <s v="02638 - BDT 428 -ID 4191- Documents should not be using File Entry LocalService"/>
    <x v="277"/>
    <x v="5"/>
    <s v="Done"/>
    <s v="BEMISCP-2639"/>
    <s v="Development for - Documents should not be using File Entry LocalService"/>
    <s v="M | 02639 - Development for - Documents should not be using File Entry LocalService"/>
    <s v="Backend Development | M | 02639 - Development for - Documents should not be using File Entry LocalService"/>
    <m/>
    <n v="381112"/>
    <n v="38111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639 - Development for - Documents should not be using File Entry LocalService"/>
    <n v="10.638297872340425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3"/>
    <s v="Done"/>
    <s v="BEMISCP-2637"/>
    <s v="UX of tablet is off from mockups"/>
    <s v="M | 02637 - UX of tablet is off from mockups"/>
    <s v="Frontend Development | M | 02637 - UX of tablet is off from mockups"/>
    <m/>
    <n v="379343"/>
    <n v="38110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637 - UX of tablet is off from mockups"/>
    <n v="5.3191489361702127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0"/>
    <s v="Done"/>
    <s v="BEMISCP-2636"/>
    <s v="Alpha for No pagination on the Reports Download page "/>
    <s v="S | 02636 - Alpha for No pagination on the Reports Download page "/>
    <s v="Alpha Test | S | 02636 - Alpha for No pagination on the Reports Download page "/>
    <m/>
    <n v="379343"/>
    <n v="380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636 - Alpha for No pagination on the Reports Download page "/>
    <n v="2.1276595744680851"/>
    <n v="0"/>
  </r>
  <r>
    <x v="3"/>
    <m/>
    <m/>
    <m/>
    <m/>
    <x v="1"/>
    <s v="Bug"/>
    <s v="Done"/>
    <s v="BEMISCP-2630"/>
    <s v="Multiple OSGi registration calls from BemisPortalServiceImpl"/>
    <s v="02630 - Multiple OSGi registration calls from BemisPortalServiceImpl"/>
    <x v="296"/>
    <x v="0"/>
    <s v="Done"/>
    <s v="BEMISCP-2632"/>
    <s v="Alpha for Multiple OSGi registration calls from BemisPortalServiceImpl"/>
    <s v="S | 02632 - Alpha for Multiple OSGi registration calls from BemisPortalServiceImpl"/>
    <s v="Alpha Test | S | 02632 - Alpha for Multiple OSGi registration calls from BemisPortalServiceImpl"/>
    <m/>
    <n v="380938"/>
    <n v="3809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32 - Alpha for Multiple OSGi registration calls from BemisPortalServiceImpl"/>
    <n v="2.1276595744680851"/>
    <n v="0"/>
  </r>
  <r>
    <x v="3"/>
    <m/>
    <m/>
    <m/>
    <m/>
    <x v="1"/>
    <s v="Bug"/>
    <s v="Done"/>
    <s v="BEMISCP-2630"/>
    <s v="Multiple OSGi registration calls from BemisPortalServiceImpl"/>
    <s v="02630 - Multiple OSGi registration calls from BemisPortalServiceImpl"/>
    <x v="296"/>
    <x v="4"/>
    <s v="Done"/>
    <s v="BEMISCP-2631"/>
    <s v="Register OSGi service only when organization created"/>
    <s v="S | 02631 - Register OSGi service only when organization created"/>
    <s v="Sub-Task | S | 02631 - Register OSGi service only when organization created"/>
    <m/>
    <n v="380938"/>
    <n v="380939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Sub-Task | S | 02631 - Register OSGi service only when organization created"/>
    <n v="4.2553191489361701"/>
    <n v="0"/>
  </r>
  <r>
    <x v="3"/>
    <m/>
    <m/>
    <m/>
    <m/>
    <x v="1"/>
    <s v="Feature"/>
    <s v="Done"/>
    <s v="BEMISCP-2599"/>
    <s v="Enable 2FA &quot;Hard Switch&quot; in properties"/>
    <s v="02599 - Enable 2FA &quot;Hard Switch&quot; in properties"/>
    <x v="299"/>
    <x v="1"/>
    <s v="Done"/>
    <s v="BEMISCP-2629"/>
    <s v="QA for Enable 2FA &quot;Hard Switch&quot; in properties"/>
    <s v="S | 02629 - QA for Enable 2FA &quot;Hard Switch&quot; in properties"/>
    <s v="QA | S | 02629 - QA for Enable 2FA &quot;Hard Switch&quot; in properties"/>
    <m/>
    <n v="380809"/>
    <n v="380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29 - QA for Enable 2FA &quot;Hard Switch&quot; in properties"/>
    <n v="0"/>
    <n v="0"/>
  </r>
  <r>
    <x v="3"/>
    <m/>
    <m/>
    <m/>
    <m/>
    <x v="1"/>
    <s v="Feature"/>
    <s v="Done"/>
    <s v="BEMISCP-2599"/>
    <s v="Enable 2FA &quot;Hard Switch&quot; in properties"/>
    <s v="02599 - Enable 2FA &quot;Hard Switch&quot; in properties"/>
    <x v="299"/>
    <x v="2"/>
    <s v="Done"/>
    <s v="BEMISCP-2628"/>
    <s v="Review of Enable 2FA &quot;Hard Switch&quot; in properties"/>
    <s v="S | 02628 - Review of Enable 2FA &quot;Hard Switch&quot; in properties"/>
    <s v="Feature Review | S | 02628 - Review of Enable 2FA &quot;Hard Switch&quot; in properties"/>
    <m/>
    <n v="380809"/>
    <n v="380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28 - Review of Enable 2FA &quot;Hard Switch&quot; in properties"/>
    <n v="0"/>
    <n v="0"/>
  </r>
  <r>
    <x v="3"/>
    <m/>
    <m/>
    <m/>
    <m/>
    <x v="1"/>
    <s v="Feature"/>
    <s v="Done"/>
    <s v="BEMISCP-2599"/>
    <s v="Enable 2FA &quot;Hard Switch&quot; in properties"/>
    <s v="02599 - Enable 2FA &quot;Hard Switch&quot; in properties"/>
    <x v="299"/>
    <x v="0"/>
    <s v="Done"/>
    <s v="BEMISCP-2627"/>
    <s v="Alpha for Enable 2FA &quot;Hard Switch&quot; in properties"/>
    <s v="S | 02627 - Alpha for Enable 2FA &quot;Hard Switch&quot; in properties"/>
    <s v="Alpha Test | S | 02627 - Alpha for Enable 2FA &quot;Hard Switch&quot; in properties"/>
    <m/>
    <n v="380809"/>
    <n v="380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27 - Alpha for Enable 2FA &quot;Hard Switch&quot; in properties"/>
    <n v="0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2"/>
    <s v="Done"/>
    <s v="BEMISCP-2626"/>
    <s v="Review of 242 (BDT) - Customer profile - no address pulling in"/>
    <s v="XS | 02626 - Review of 242 (BDT) - Customer profile - no address pulling in"/>
    <s v="Feature Review | XS | 02626 - Review of 242 (BDT) - Customer profile - no address pulling in"/>
    <m/>
    <n v="375857"/>
    <n v="38092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Feature Review | XS | 02626 - Review of 242 (BDT) - Customer profile - no address pulling in"/>
    <n v="0"/>
    <n v="0"/>
  </r>
  <r>
    <x v="3"/>
    <m/>
    <m/>
    <m/>
    <m/>
    <x v="1"/>
    <s v="Bug"/>
    <s v="Done"/>
    <s v="BEMISCP-2593"/>
    <s v="Report Preview UI issues "/>
    <s v="02593 - Report Preview UI issues "/>
    <x v="286"/>
    <x v="2"/>
    <s v="Done"/>
    <s v="BEMISCP-2625"/>
    <s v="Review of Report Preview UI issues "/>
    <s v="S | 02625 - Review of Report Preview UI issues "/>
    <s v="Feature Review | S | 02625 - Review of Report Preview UI issues "/>
    <m/>
    <n v="380786"/>
    <n v="380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25 - Review of Report Preview UI issues "/>
    <n v="2.1276595744680851"/>
    <n v="0"/>
  </r>
  <r>
    <x v="3"/>
    <m/>
    <m/>
    <m/>
    <m/>
    <x v="1"/>
    <s v="Bug"/>
    <s v="Done"/>
    <s v="BEMISCP-2117"/>
    <s v="303 (BDT) - Releases page in page wildcard search on description"/>
    <s v="02117 - 303 (BDT) - Releases page in page wildcard search on description"/>
    <x v="300"/>
    <x v="1"/>
    <s v="Done"/>
    <s v="BEMISCP-2624"/>
    <s v="QA for 303 (BDT) - Releases page in page wildcard search on description"/>
    <s v="S | 02624 - QA for 303 (BDT) - Releases page in page wildcard search on description"/>
    <s v="QA | S | 02624 - QA for 303 (BDT) - Releases page in page wildcard search on description"/>
    <m/>
    <n v="376945"/>
    <n v="380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24 - QA for 303 (BDT) - Releases page in page wildcard search on description"/>
    <n v="2.1276595744680851"/>
    <n v="0"/>
  </r>
  <r>
    <x v="3"/>
    <m/>
    <m/>
    <m/>
    <m/>
    <x v="1"/>
    <s v="Feature"/>
    <s v="Done"/>
    <s v="BEMISCP-1211"/>
    <s v="Wildcard search for certain fields"/>
    <s v="01211 - Wildcard search for certain fields"/>
    <x v="301"/>
    <x v="1"/>
    <s v="Done"/>
    <s v="BEMISCP-2623"/>
    <s v="QA for Wildcard search for certain fields"/>
    <s v="S | 02623 - QA for Wildcard search for certain fields"/>
    <s v="QA | S | 02623 - QA for Wildcard search for certain fields"/>
    <m/>
    <n v="363894"/>
    <n v="3809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23 - QA for Wildcard search for certain fields"/>
    <n v="0"/>
    <n v="0"/>
  </r>
  <r>
    <x v="3"/>
    <m/>
    <m/>
    <m/>
    <m/>
    <x v="1"/>
    <s v="Feature"/>
    <s v="Done"/>
    <s v="BEMISCP-1211"/>
    <s v="Wildcard search for certain fields"/>
    <s v="01211 - Wildcard search for certain fields"/>
    <x v="301"/>
    <x v="2"/>
    <s v="Done"/>
    <s v="BEMISCP-2622"/>
    <s v="Review of Wildcard search for certain fields"/>
    <s v="S | 02622 - Review of Wildcard search for certain fields"/>
    <s v="Feature Review | S | 02622 - Review of Wildcard search for certain fields"/>
    <m/>
    <n v="363894"/>
    <n v="3809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22 - Review of Wildcard search for certain fields"/>
    <n v="0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2"/>
    <s v="Done"/>
    <s v="BEMISCP-2621"/>
    <s v="Review of 394 (BDT) - Scheduled Releases Sub-Pg Bemis Line# Contains Leading Zeroes"/>
    <s v="S | 02621 - Review of 394 (BDT) - Scheduled Releases Sub-Pg Bemis Line# Contains Leading Zeroes"/>
    <s v="Feature Review | S | 02621 - Review of 394 (BDT) - Scheduled Releases Sub-Pg Bemis Line# Contains Leading Zeroes"/>
    <m/>
    <n v="380449"/>
    <n v="3809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621 - Review of 394 (BDT) - Scheduled Releases Sub-Pg Bemis Line# Contains Leading Zeroes"/>
    <n v="2.1276595744680851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2"/>
    <s v="Done"/>
    <s v="BEMISCP-2620"/>
    <s v="Review of 388 (BDT) - Inventory Pg Standard Pallet Qty Rounding Issue"/>
    <s v="S | 02620 - Review of 388 (BDT) - Inventory Pg Standard Pallet Qty Rounding Issue"/>
    <s v="Feature Review | S | 02620 - Review of 388 (BDT) - Inventory Pg Standard Pallet Qty Rounding Issue"/>
    <m/>
    <n v="380225"/>
    <n v="3809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Feature Review | S | 02620 - Review of 388 (BDT) - Inventory Pg Standard Pallet Qty Rounding Issue"/>
    <n v="2.1276595744680851"/>
    <n v="0"/>
  </r>
  <r>
    <x v="3"/>
    <m/>
    <m/>
    <m/>
    <m/>
    <x v="1"/>
    <s v="Bug"/>
    <s v="Done"/>
    <s v="BEMISCP-2537"/>
    <s v="Preview should display for all document types "/>
    <s v="02537 - Preview should display for all document types "/>
    <x v="302"/>
    <x v="1"/>
    <s v="Done"/>
    <s v="BEMISCP-2619"/>
    <s v="QA for Preview should display for all document types "/>
    <s v="S | 02619 - QA for Preview should display for all document types "/>
    <s v="QA | S | 02619 - QA for Preview should display for all document types "/>
    <m/>
    <n v="380200"/>
    <n v="3808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19 - QA for Preview should display for all document types "/>
    <n v="2.1276595744680851"/>
    <n v="0"/>
  </r>
  <r>
    <x v="3"/>
    <m/>
    <m/>
    <m/>
    <m/>
    <x v="1"/>
    <s v="Bug"/>
    <s v="Done"/>
    <s v="BEMISCP-2537"/>
    <s v="Preview should display for all document types "/>
    <s v="02537 - Preview should display for all document types "/>
    <x v="302"/>
    <x v="2"/>
    <s v="Done"/>
    <s v="BEMISCP-2618"/>
    <s v="Review of Preview should display for all document types "/>
    <s v="S | 02618 - Review of Preview should display for all document types "/>
    <s v="Feature Review | S | 02618 - Review of Preview should display for all document types "/>
    <m/>
    <n v="380200"/>
    <n v="3808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18 - Review of Preview should display for all document types "/>
    <n v="2.1276595744680851"/>
    <n v="0"/>
  </r>
  <r>
    <x v="3"/>
    <m/>
    <m/>
    <m/>
    <m/>
    <x v="1"/>
    <s v="Bug"/>
    <s v="Done"/>
    <s v="BEMISCP-2218"/>
    <s v="323 (BDT) - Shipment Landing Pg/Shipments Missing"/>
    <s v="02218 - 323 (BDT) - Shipment Landing Pg/Shipments Missing"/>
    <x v="303"/>
    <x v="1"/>
    <s v="Done"/>
    <s v="BEMISCP-2617"/>
    <s v="QA for 323 (BDT) - Shipment Landing Pg/Shipments Missing"/>
    <s v="S | 02617 - QA for 323 (BDT) - Shipment Landing Pg/Shipments Missing"/>
    <s v="QA | S | 02617 - QA for 323 (BDT) - Shipment Landing Pg/Shipments Missing"/>
    <m/>
    <n v="377974"/>
    <n v="3808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17 - QA for 323 (BDT) - Shipment Landing Pg/Shipments Missing"/>
    <n v="2.1276595744680851"/>
    <n v="0"/>
  </r>
  <r>
    <x v="3"/>
    <m/>
    <m/>
    <m/>
    <m/>
    <x v="1"/>
    <s v="Bug"/>
    <s v="Done"/>
    <s v="BEMISCP-2218"/>
    <s v="323 (BDT) - Shipment Landing Pg/Shipments Missing"/>
    <s v="02218 - 323 (BDT) - Shipment Landing Pg/Shipments Missing"/>
    <x v="303"/>
    <x v="2"/>
    <s v="Done"/>
    <s v="BEMISCP-2616"/>
    <s v="Review of 323 (BDT) - Shipment Landing Pg/Shipments Missing"/>
    <s v="S | 02616 - Review of 323 (BDT) - Shipment Landing Pg/Shipments Missing"/>
    <s v="Feature Review | S | 02616 - Review of 323 (BDT) - Shipment Landing Pg/Shipments Missing"/>
    <m/>
    <n v="377974"/>
    <n v="3808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16 - Review of 323 (BDT) - Shipment Landing Pg/Shipments Missing"/>
    <n v="2.1276595744680851"/>
    <n v="0"/>
  </r>
  <r>
    <x v="3"/>
    <m/>
    <m/>
    <m/>
    <m/>
    <x v="1"/>
    <s v="Bug"/>
    <s v="Done"/>
    <s v="BEMISCP-2461"/>
    <s v="385 (BDT) Manufacture Data is missing from the On Hand Inventory sub-page"/>
    <s v="02461 - 385 (BDT) Manufacture Data is missing from the On Hand Inventory sub-page"/>
    <x v="304"/>
    <x v="1"/>
    <s v="Done"/>
    <s v="BEMISCP-2615"/>
    <s v="QA for 385 (BDT) Manufacture Data is missing from the On Hand Inventory sub-page"/>
    <s v="S | 02615 - QA for 385 (BDT) Manufacture Data is missing from the On Hand Inventory sub-page"/>
    <s v="QA | S | 02615 - QA for 385 (BDT) Manufacture Data is missing from the On Hand Inventory sub-page"/>
    <m/>
    <n v="379741"/>
    <n v="3808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15 - QA for 385 (BDT) Manufacture Data is missing from the On Hand Inventory sub-page"/>
    <n v="2.1276595744680851"/>
    <n v="0"/>
  </r>
  <r>
    <x v="3"/>
    <m/>
    <m/>
    <m/>
    <m/>
    <x v="1"/>
    <s v="Bug"/>
    <s v="Done"/>
    <s v="BEMISCP-2461"/>
    <s v="385 (BDT) Manufacture Data is missing from the On Hand Inventory sub-page"/>
    <s v="02461 - 385 (BDT) Manufacture Data is missing from the On Hand Inventory sub-page"/>
    <x v="304"/>
    <x v="2"/>
    <s v="Done"/>
    <s v="BEMISCP-2614"/>
    <s v="Review of 385 (BDT) Manufacture Data is missing from the On Hand Inventory sub-page"/>
    <s v="S | 02614 - Review of 385 (BDT) Manufacture Data is missing from the On Hand Inventory sub-page"/>
    <s v="Feature Review | S | 02614 - Review of 385 (BDT) Manufacture Data is missing from the On Hand Inventory sub-page"/>
    <m/>
    <n v="379741"/>
    <n v="3808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14 - Review of 385 (BDT) Manufacture Data is missing from the On Hand Inventory sub-page"/>
    <n v="2.1276595744680851"/>
    <n v="0"/>
  </r>
  <r>
    <x v="3"/>
    <m/>
    <m/>
    <m/>
    <m/>
    <x v="1"/>
    <s v="Bug"/>
    <s v="Done"/>
    <s v="BEMISCP-2461"/>
    <s v="385 (BDT) Manufacture Data is missing from the On Hand Inventory sub-page"/>
    <s v="02461 - 385 (BDT) Manufacture Data is missing from the On Hand Inventory sub-page"/>
    <x v="304"/>
    <x v="0"/>
    <s v="Done"/>
    <s v="BEMISCP-2613"/>
    <s v="Alpha for 385 (BDT) Manufacture Data is missing from the On Hand Inventory sub-page"/>
    <s v="S | 02613 - Alpha for 385 (BDT) Manufacture Data is missing from the On Hand Inventory sub-page"/>
    <s v="Alpha Test | S | 02613 - Alpha for 385 (BDT) Manufacture Data is missing from the On Hand Inventory sub-page"/>
    <m/>
    <n v="379741"/>
    <n v="3808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13 - Alpha for 385 (BDT) Manufacture Data is missing from the On Hand Inventory sub-page"/>
    <n v="2.1276595744680851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6"/>
    <s v="Done"/>
    <s v="BEMISCP-2612"/>
    <s v="Ellipsis displays when full text is visible on tablet view "/>
    <s v="M | 02612 - Ellipsis displays when full text is visible on tablet view "/>
    <s v="Alpha Bug | M | 02612 - Ellipsis displays when full text is visible on tablet view "/>
    <m/>
    <n v="372474"/>
    <n v="38088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s v="0.Done"/>
    <x v="2"/>
    <s v="0.Done &gt; Alpha Bug | M | 02612 - Ellipsis displays when full text is visible on tablet view "/>
    <n v="0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1"/>
    <s v="Done"/>
    <s v="BEMISCP-2611"/>
    <s v="QA for 328 (BDT) - Shipment Landing page incorrect ship to address"/>
    <s v="S | 02611 - QA for 328 (BDT) - Shipment Landing page incorrect ship to address"/>
    <s v="QA | S | 02611 - QA for 328 (BDT) - Shipment Landing page incorrect ship to address"/>
    <m/>
    <n v="380207"/>
    <n v="3808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611 - QA for 328 (BDT) - Shipment Landing page incorrect ship to address"/>
    <n v="2.1276595744680851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2"/>
    <s v="Done"/>
    <s v="BEMISCP-2610"/>
    <s v="Review of 328 (BDT) - Shipment Landing page incorrect ship to address"/>
    <s v="S | 02610 - Review of 328 (BDT) - Shipment Landing page incorrect ship to address"/>
    <s v="Feature Review | S | 02610 - Review of 328 (BDT) - Shipment Landing page incorrect ship to address"/>
    <m/>
    <n v="380207"/>
    <n v="3808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610 - Review of 328 (BDT) - Shipment Landing page incorrect ship to address"/>
    <n v="2.1276595744680851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0"/>
    <s v="Done"/>
    <s v="BEMISCP-2609"/>
    <s v="Alpha for 328 (BDT) - Shipment Landing page incorrect ship to address"/>
    <s v="S | 02609 - Alpha for 328 (BDT) - Shipment Landing page incorrect ship to address"/>
    <s v="Alpha Test | S | 02609 - Alpha for 328 (BDT) - Shipment Landing page incorrect ship to address"/>
    <m/>
    <n v="380207"/>
    <n v="3808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609 - Alpha for 328 (BDT) - Shipment Landing page incorrect ship to address"/>
    <n v="2.1276595744680851"/>
    <n v="0"/>
  </r>
  <r>
    <x v="3"/>
    <m/>
    <m/>
    <m/>
    <m/>
    <x v="1"/>
    <s v="Bug"/>
    <s v="Done"/>
    <s v="BEMISCP-2114"/>
    <s v="298 (BDT) - Releases - subpage- tablet view error"/>
    <s v="02114 - 298 (BDT) - Releases - subpage- tablet view error"/>
    <x v="279"/>
    <x v="1"/>
    <s v="Done"/>
    <s v="BEMISCP-2608"/>
    <s v="QA for 298 (BDT) - Releases - subpage- tablet view error"/>
    <s v="S | 02608 - QA for 298 (BDT) - Releases - subpage- tablet view error"/>
    <s v="QA | S | 02608 - QA for 298 (BDT) - Releases - subpage- tablet view error"/>
    <m/>
    <n v="376942"/>
    <n v="3808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608 - QA for 298 (BDT) - Releases - subpage- tablet view error"/>
    <n v="2.1276595744680851"/>
    <n v="0"/>
  </r>
  <r>
    <x v="3"/>
    <m/>
    <m/>
    <m/>
    <m/>
    <x v="1"/>
    <s v="Bug"/>
    <s v="Done"/>
    <s v="BEMISCP-2114"/>
    <s v="298 (BDT) - Releases - subpage- tablet view error"/>
    <s v="02114 - 298 (BDT) - Releases - subpage- tablet view error"/>
    <x v="279"/>
    <x v="2"/>
    <s v="Done"/>
    <s v="BEMISCP-2607"/>
    <s v="Review of 298 (BDT) - Releases - subpage- tablet view error"/>
    <s v="S | 02607 - Review of 298 (BDT) - Releases - subpage- tablet view error"/>
    <s v="Feature Review | S | 02607 - Review of 298 (BDT) - Releases - subpage- tablet view error"/>
    <m/>
    <n v="376942"/>
    <n v="3808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607 - Review of 298 (BDT) - Releases - subpage- tablet view error"/>
    <n v="2.1276595744680851"/>
    <n v="0"/>
  </r>
  <r>
    <x v="3"/>
    <m/>
    <m/>
    <m/>
    <m/>
    <x v="1"/>
    <s v="Bug"/>
    <s v="Done"/>
    <s v="BEMISCP-2349"/>
    <s v="238 (BDT) - Item Level Report Preview is blank   "/>
    <s v="02349 - 238 (BDT) - Item Level Report Preview is blank   "/>
    <x v="290"/>
    <x v="3"/>
    <s v="Done"/>
    <s v="BEMISCP-2606"/>
    <s v="Development for - Item Level Report Preview is blank   "/>
    <s v="M | 02606 - Development for - Item Level Report Preview is blank   "/>
    <s v="Frontend Development | M | 02606 - Development for - Item Level Report Preview is blank   "/>
    <m/>
    <n v="378621"/>
    <n v="38086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606 - Development for - Item Level Report Preview is blank   "/>
    <n v="5.3191489361702127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6"/>
    <s v="Done"/>
    <s v="BEMISCP-2605"/>
    <s v="Remove ellipsis from Orders sub-page views"/>
    <s v="M | 02605 - Remove ellipsis from Orders sub-page views"/>
    <s v="Alpha Bug | M | 02605 - Remove ellipsis from Orders sub-page views"/>
    <m/>
    <n v="372474"/>
    <n v="3808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s v="0.Done"/>
    <x v="2"/>
    <s v="0.Done &gt; Alpha Bug | M | 02605 - Remove ellipsis from Orders sub-page views"/>
    <n v="0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0"/>
    <s v="Done"/>
    <s v="BEMISCP-2604"/>
    <s v="Alpha for Improve data display on all pages "/>
    <s v="S | 02604 - Alpha for Improve data display on all pages "/>
    <s v="Alpha Test | S | 02604 - Alpha for Improve data display on all pages "/>
    <m/>
    <n v="372474"/>
    <n v="3808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Alpha Test | S | 02604 - Alpha for Improve data display on all pages "/>
    <n v="0"/>
    <n v="0"/>
  </r>
  <r>
    <x v="3"/>
    <m/>
    <m/>
    <m/>
    <m/>
    <x v="1"/>
    <s v="Bug"/>
    <s v="Done"/>
    <s v="BEMISCP-2104"/>
    <s v="294 (BDT) - Invoice report iphone and ipad hyperlinks in preview and report"/>
    <s v="02104 - 294 (BDT) - Invoice report iphone and ipad hyperlinks in preview and report"/>
    <x v="293"/>
    <x v="0"/>
    <s v="Done"/>
    <s v="BEMISCP-2603"/>
    <s v="Alpha for 294 (BDT) - Invoice report iphone and ipad hyperlinks in preview and report"/>
    <s v="S | 02603 - Alpha for 294 (BDT) - Invoice report iphone and ipad hyperlinks in preview and report"/>
    <s v="Alpha Test | S | 02603 - Alpha for 294 (BDT) - Invoice report iphone and ipad hyperlinks in preview and report"/>
    <m/>
    <n v="376690"/>
    <n v="3808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03 - Alpha for 294 (BDT) - Invoice report iphone and ipad hyperlinks in preview and report"/>
    <n v="2.1276595744680851"/>
    <n v="0"/>
  </r>
  <r>
    <x v="3"/>
    <m/>
    <m/>
    <m/>
    <m/>
    <x v="1"/>
    <s v="Bug"/>
    <s v="Done"/>
    <s v="BEMISCP-2219"/>
    <s v="324 (BDT) - Inventory report- mobile devices hyperlinks in reports"/>
    <s v="02219 - 324 (BDT) - Inventory report- mobile devices hyperlinks in reports"/>
    <x v="294"/>
    <x v="0"/>
    <s v="Done"/>
    <s v="BEMISCP-2602"/>
    <s v="Alpha for 324 (BDT) - Inventory report- mobile devices hyperlinks in reports"/>
    <s v="S | 02602 - Alpha for 324 (BDT) - Inventory report- mobile devices hyperlinks in reports"/>
    <s v="Alpha Test | S | 02602 - Alpha for 324 (BDT) - Inventory report- mobile devices hyperlinks in reports"/>
    <m/>
    <n v="377977"/>
    <n v="3808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602 - Alpha for 324 (BDT) - Inventory report- mobile devices hyperlinks in reports"/>
    <n v="2.1276595744680851"/>
    <n v="0"/>
  </r>
  <r>
    <x v="3"/>
    <m/>
    <m/>
    <m/>
    <m/>
    <x v="1"/>
    <s v="Bug"/>
    <s v="Done"/>
    <s v="BEMISCP-2230"/>
    <s v="325 (BDT) - report preview and generate report issue- mobile devices"/>
    <s v="02230 - 325 (BDT) - report preview and generate report issue- mobile devices"/>
    <x v="291"/>
    <x v="0"/>
    <s v="Done"/>
    <s v="BEMISCP-2601"/>
    <s v="Alpha for 325 (BDT) - report preview and generate report issue- mobile devices"/>
    <s v="S | 02601 - Alpha for 325 (BDT) - report preview and generate report issue- mobile devices"/>
    <s v="Alpha Test | S | 02601 - Alpha for 325 (BDT) - report preview and generate report issue- mobile devices"/>
    <m/>
    <n v="378145"/>
    <n v="3808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601 - Alpha for 325 (BDT) - report preview and generate report issue- mobile devices"/>
    <n v="2.1276595744680851"/>
    <n v="0"/>
  </r>
  <r>
    <x v="3"/>
    <m/>
    <m/>
    <m/>
    <m/>
    <x v="1"/>
    <s v="Feature"/>
    <s v="Done"/>
    <s v="BEMISCP-2599"/>
    <s v="Enable 2FA &quot;Hard Switch&quot; in properties"/>
    <s v="02599 - Enable 2FA &quot;Hard Switch&quot; in properties"/>
    <x v="299"/>
    <x v="5"/>
    <s v="Done"/>
    <s v="BEMISCP-2600"/>
    <s v="Change default switch to true"/>
    <s v="M | 02600 - Change default switch to true"/>
    <s v="Backend Development | M | 02600 - Change default switch to true"/>
    <m/>
    <n v="380809"/>
    <n v="3808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600 - Change default switch to true"/>
    <n v="0"/>
    <n v="0"/>
  </r>
  <r>
    <x v="3"/>
    <m/>
    <m/>
    <m/>
    <m/>
    <x v="1"/>
    <s v="Feature"/>
    <s v="Done"/>
    <s v="BEMISCP-2560"/>
    <s v="424 (BDT) - Change password policy verbiage for external users"/>
    <s v="02560 - 424 (BDT) - Change password policy verbiage for external users"/>
    <x v="258"/>
    <x v="5"/>
    <s v="Cancelled"/>
    <s v="BEMISCP-2598"/>
    <s v="Update policy"/>
    <s v="M | 02598 - Update policy"/>
    <s v="Backend Development | M | 02598 - Update policy"/>
    <m/>
    <n v="380536"/>
    <n v="38080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0"/>
    <x v="1"/>
    <s v="0.Done"/>
    <x v="3"/>
    <s v="0.Cancelled &gt; Backend Development | M | 02598 - Update policy"/>
    <n v="0"/>
    <n v="0"/>
  </r>
  <r>
    <x v="3"/>
    <m/>
    <m/>
    <m/>
    <m/>
    <x v="1"/>
    <s v="Bug"/>
    <s v="Done"/>
    <s v="BEMISCP-2593"/>
    <s v="Report Preview UI issues "/>
    <s v="02593 - Report Preview UI issues "/>
    <x v="286"/>
    <x v="0"/>
    <s v="Done"/>
    <s v="BEMISCP-2597"/>
    <s v="Alpha for Report Preview UI issues "/>
    <s v="S | 02597 - Alpha for Report Preview UI issues "/>
    <s v="Alpha Test | S | 02597 - Alpha for Report Preview UI issues "/>
    <m/>
    <n v="380786"/>
    <n v="3808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97 - Alpha for Report Preview UI issues "/>
    <n v="2.1276595744680851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5"/>
    <s v="Done"/>
    <s v="BEMISCP-2596"/>
    <s v="Add fields to error message."/>
    <s v="M | 02596 - Add fields to error message."/>
    <s v="Backend Development | M | 02596 - Add fields to error message."/>
    <m/>
    <n v="379757"/>
    <n v="38079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596 - Add fields to error message."/>
    <n v="10.638297872340425"/>
    <n v="0"/>
  </r>
  <r>
    <x v="3"/>
    <m/>
    <m/>
    <m/>
    <m/>
    <x v="1"/>
    <s v="Bug"/>
    <s v="Done"/>
    <s v="BEMISCP-2593"/>
    <s v="Report Preview UI issues "/>
    <s v="02593 - Report Preview UI issues "/>
    <x v="286"/>
    <x v="3"/>
    <s v="Done"/>
    <s v="BEMISCP-2594"/>
    <s v="Development for - Report Preview UI issues"/>
    <s v="M | 02594 - Development for - Report Preview UI issues"/>
    <s v="Frontend Development | M | 02594 - Development for - Report Preview UI issues"/>
    <m/>
    <n v="380786"/>
    <n v="38078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594 - Development for - Report Preview UI issues"/>
    <n v="5.3191489361702127"/>
    <n v="0"/>
  </r>
  <r>
    <x v="3"/>
    <m/>
    <m/>
    <m/>
    <m/>
    <x v="1"/>
    <s v="Bug"/>
    <s v="Done"/>
    <s v="BEMISCP-2591"/>
    <s v="ORM exceptions for Customer Location data sync "/>
    <s v="02591 - ORM exceptions for Customer Location data sync "/>
    <x v="285"/>
    <x v="5"/>
    <s v="Done"/>
    <s v="BEMISCP-2592"/>
    <s v="Update CustomerLocation index and DM"/>
    <s v="M | 02592 - Update CustomerLocation index and DM"/>
    <s v="Backend Development | M | 02592 - Update CustomerLocation index and DM"/>
    <m/>
    <n v="380775"/>
    <n v="38077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592 - Update CustomerLocation index and DM"/>
    <n v="10.638297872340425"/>
    <n v="0"/>
  </r>
  <r>
    <x v="3"/>
    <m/>
    <m/>
    <m/>
    <m/>
    <x v="1"/>
    <s v="Bug"/>
    <s v="Done"/>
    <s v="BEMISCP-2364"/>
    <s v="337 (BDT) - Impersonating user- report generation issue stops impersonation"/>
    <s v="02364 - 337 (BDT) - Impersonating user- report generation issue stops impersonation"/>
    <x v="292"/>
    <x v="2"/>
    <s v="Done"/>
    <s v="BEMISCP-2590"/>
    <s v="Review of 337 (BDT) - Impersonating user- report generation issue stops impersonation"/>
    <s v="S | 02590 - Review of 337 (BDT) - Impersonating user- report generation issue stops impersonation"/>
    <s v="Feature Review | S | 02590 - Review of 337 (BDT) - Impersonating user- report generation issue stops impersonation"/>
    <m/>
    <n v="378716"/>
    <n v="3807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90 - Review of 337 (BDT) - Impersonating user- report generation issue stops impersonation"/>
    <n v="2.1276595744680851"/>
    <n v="0"/>
  </r>
  <r>
    <x v="3"/>
    <m/>
    <m/>
    <m/>
    <m/>
    <x v="1"/>
    <s v="Bug"/>
    <s v="Done"/>
    <s v="BEMISCP-2231"/>
    <s v="327 (BDT) - Doned Shipments Sub-Page/Shipment Missing"/>
    <s v="02231 - 327 (BDT) - Doned Shipments Sub-Page/Shipment Missing"/>
    <x v="307"/>
    <x v="1"/>
    <s v="Done"/>
    <s v="BEMISCP-2589"/>
    <s v="QA for 327 (BDT) - Doned Shipments Sub-Page/Shipment Missing"/>
    <s v="S | 02589 - QA for 327 (BDT) - Doned Shipments Sub-Page/Shipment Missing"/>
    <s v="QA | S | 02589 - QA for 327 (BDT) - Doned Shipments Sub-Page/Shipment Missing"/>
    <m/>
    <n v="378146"/>
    <n v="3807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89 - QA for 327 (BDT) - Doned Shipments Sub-Page/Shipment Missing"/>
    <n v="2.1276595744680851"/>
    <n v="0"/>
  </r>
  <r>
    <x v="3"/>
    <m/>
    <m/>
    <m/>
    <m/>
    <x v="1"/>
    <s v="Bug"/>
    <s v="Done"/>
    <s v="BEMISCP-2231"/>
    <s v="327 (BDT) - Doned Shipments Sub-Page/Shipment Missing"/>
    <s v="02231 - 327 (BDT) - Doned Shipments Sub-Page/Shipment Missing"/>
    <x v="307"/>
    <x v="2"/>
    <s v="Done"/>
    <s v="BEMISCP-2588"/>
    <s v="Review of 327 (BDT) - Doned Shipments Sub-Page/Shipment Missing"/>
    <s v="S | 02588 - Review of 327 (BDT) - Doned Shipments Sub-Page/Shipment Missing"/>
    <s v="Feature Review | S | 02588 - Review of 327 (BDT) - Doned Shipments Sub-Page/Shipment Missing"/>
    <m/>
    <n v="378146"/>
    <n v="3807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88 - Review of 327 (BDT) - Doned Shipments Sub-Page/Shipment Missing"/>
    <n v="2.1276595744680851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4"/>
    <s v="Cancelled"/>
    <s v="BEMISCP-2587"/>
    <s v="Standard Pallet Qty is still displaying as rounded value "/>
    <s v="M | 02587 - Standard Pallet Qty is still displaying as rounded value "/>
    <s v="Sub-Task | M | 02587 - Standard Pallet Qty is still displaying as rounded value "/>
    <m/>
    <n v="380225"/>
    <n v="3807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0"/>
    <x v="1"/>
    <s v="0.Done"/>
    <x v="3"/>
    <s v="0.Cancelled &gt; Sub-Task | M | 02587 - Standard Pallet Qty is still displaying as rounded value "/>
    <n v="8.5106382978723403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0"/>
    <s v="Done"/>
    <s v="BEMISCP-2585"/>
    <s v="Alpha for 388 (BDT) - Inventory Pg Standard Pallet Qty Rounding Issue"/>
    <s v="S | 02585 - Alpha for 388 (BDT) - Inventory Pg Standard Pallet Qty Rounding Issue"/>
    <s v="Alpha Test | S | 02585 - Alpha for 388 (BDT) - Inventory Pg Standard Pallet Qty Rounding Issue"/>
    <m/>
    <n v="380225"/>
    <n v="3806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Alpha Test | S | 02585 - Alpha for 388 (BDT) - Inventory Pg Standard Pallet Qty Rounding Issue"/>
    <n v="2.1276595744680851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0"/>
    <s v="Done"/>
    <s v="BEMISCP-2584"/>
    <s v="Alpha for 242 (BDT) - Customer profile - no address pulling in"/>
    <s v="XS | 02584 - Alpha for 242 (BDT) - Customer profile - no address pulling in"/>
    <s v="Alpha Test | XS | 02584 - Alpha for 242 (BDT) - Customer profile - no address pulling in"/>
    <m/>
    <n v="375857"/>
    <n v="38069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Alpha Test | XS | 02584 - Alpha for 242 (BDT) - Customer profile - no address pulling in"/>
    <n v="0"/>
    <n v="0"/>
  </r>
  <r>
    <x v="3"/>
    <m/>
    <m/>
    <m/>
    <m/>
    <x v="1"/>
    <s v="Bug"/>
    <s v="Done"/>
    <s v="BEMISCP-2537"/>
    <s v="Preview should display for all document types "/>
    <s v="02537 - Preview should display for all document types "/>
    <x v="302"/>
    <x v="0"/>
    <s v="Done"/>
    <s v="BEMISCP-2583"/>
    <s v="Alpha for Preview should display for all document types "/>
    <s v="S | 02583 - Alpha for Preview should display for all document types "/>
    <s v="Alpha Test | S | 02583 - Alpha for Preview should display for all document types "/>
    <m/>
    <n v="380200"/>
    <n v="3806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83 - Alpha for Preview should display for all document types "/>
    <n v="2.1276595744680851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2"/>
    <s v="Done"/>
    <s v="BEMISCP-2582"/>
    <s v="Review of Change Requested Date Logic"/>
    <s v="S | 02582 - Review of Change Requested Date Logic"/>
    <s v="Feature Review | S | 02582 - Review of Change Requested Date Logic"/>
    <m/>
    <n v="379858"/>
    <n v="380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82 - Review of Change Requested Date Logic"/>
    <n v="0"/>
    <n v="0"/>
  </r>
  <r>
    <x v="3"/>
    <m/>
    <m/>
    <m/>
    <m/>
    <x v="1"/>
    <s v="Bug"/>
    <s v="Done"/>
    <s v="BEMISCP-2117"/>
    <s v="303 (BDT) - Releases page in page wildcard search on description"/>
    <s v="02117 - 303 (BDT) - Releases page in page wildcard search on description"/>
    <x v="300"/>
    <x v="2"/>
    <s v="Done"/>
    <s v="BEMISCP-2581"/>
    <s v="Review of 303 (BDT) - Releases page in page wildcard search on description"/>
    <s v="S | 02581 - Review of 303 (BDT) - Releases page in page wildcard search on description"/>
    <s v="Feature Review | S | 02581 - Review of 303 (BDT) - Releases page in page wildcard search on description"/>
    <m/>
    <n v="376945"/>
    <n v="3806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81 - Review of 303 (BDT) - Releases page in page wildcard search on description"/>
    <n v="2.1276595744680851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1"/>
    <s v="Done"/>
    <s v="BEMISCP-2580"/>
    <s v="QA for 380 (BDT) - Documents functionality missing add Basic Document"/>
    <s v="S | 02580 - QA for 380 (BDT) - Documents functionality missing add Basic Document"/>
    <s v="QA | S | 02580 - QA for 380 (BDT) - Documents functionality missing add Basic Document"/>
    <m/>
    <n v="379837"/>
    <n v="3806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580 - QA for 380 (BDT) - Documents functionality missing add Basic Document"/>
    <n v="2.1276595744680851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2"/>
    <s v="Done"/>
    <s v="BEMISCP-2579"/>
    <s v="Review of 380 (BDT) - Documents functionality missing add Basic Document"/>
    <s v="S | 02579 - Review of 380 (BDT) - Documents functionality missing add Basic Document"/>
    <s v="Feature Review | S | 02579 - Review of 380 (BDT) - Documents functionality missing add Basic Document"/>
    <m/>
    <n v="379837"/>
    <n v="3806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579 - Review of 380 (BDT) - Documents functionality missing add Basic Document"/>
    <n v="2.1276595744680851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3"/>
    <s v="Done"/>
    <s v="BEMISCP-2578"/>
    <s v="'Add' button is now displaying on Scheduled Release sub-page"/>
    <s v="M | 02578 - 'Add' button is now displaying on Scheduled Release sub-page"/>
    <s v="Frontend Development | M | 02578 - 'Add' button is now displaying on Scheduled Release sub-page"/>
    <m/>
    <n v="380449"/>
    <n v="3806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2578 - 'Add' button is now displaying on Scheduled Release sub-page"/>
    <n v="5.3191489361702127"/>
    <n v="0"/>
  </r>
  <r>
    <x v="3"/>
    <m/>
    <m/>
    <m/>
    <m/>
    <x v="1"/>
    <s v="Feature"/>
    <s v="Done"/>
    <s v="BEMISCP-1211"/>
    <s v="Wildcard search for certain fields"/>
    <s v="01211 - Wildcard search for certain fields"/>
    <x v="301"/>
    <x v="0"/>
    <s v="Done"/>
    <s v="BEMISCP-2577"/>
    <s v="Alpha for Wildcard search for certain fields"/>
    <s v="M | 02577 - Alpha for Wildcard search for certain fields"/>
    <s v="Alpha Test | M | 02577 - Alpha for Wildcard search for certain fields"/>
    <m/>
    <n v="363894"/>
    <n v="38063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Alpha Test | M | 02577 - Alpha for Wildcard search for certain fields"/>
    <n v="0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0"/>
    <s v="Done"/>
    <s v="BEMISCP-2576"/>
    <s v="Alpha for Change Requested Date Logic"/>
    <s v="S | 02576 - Alpha for Change Requested Date Logic"/>
    <s v="Alpha Test | S | 02576 - Alpha for Change Requested Date Logic"/>
    <m/>
    <n v="379858"/>
    <n v="3806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576 - Alpha for Change Requested Date Logic"/>
    <n v="0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0"/>
    <s v="Done"/>
    <s v="BEMISCP-2575"/>
    <s v="Alpha for 394 (BDT) - Scheduled Releases Sub-Pg Bemis Line# Contains Leading Zeroes"/>
    <s v="S | 02575 - Alpha for 394 (BDT) - Scheduled Releases Sub-Pg Bemis Line# Contains Leading Zeroes"/>
    <s v="Alpha Test | S | 02575 - Alpha for 394 (BDT) - Scheduled Releases Sub-Pg Bemis Line# Contains Leading Zeroes"/>
    <m/>
    <n v="380449"/>
    <n v="3806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575 - Alpha for 394 (BDT) - Scheduled Releases Sub-Pg Bemis Line# Contains Leading Zeroes"/>
    <n v="2.1276595744680851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6"/>
    <s v="Done"/>
    <s v="BEMISCP-2574"/>
    <s v="Development for - Orders Page- mobile view some customer PO numbers are hyperlinked"/>
    <s v="M | 02574 - Development for - Orders Page- mobile view some customer PO numbers are hyperlinked"/>
    <s v="Alpha Bug | M | 02574 - Development for - Orders Page- mobile view some customer PO numbers are hyperlinked"/>
    <m/>
    <n v="375861"/>
    <n v="38062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2574 - Development for - Orders Page- mobile view some customer PO numbers are hyperlinked"/>
    <n v="3.191489361702128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6"/>
    <s v="Done"/>
    <s v="BEMISCP-2573"/>
    <s v="On the 'home' location there are still 3 choices"/>
    <s v="M | 02573 - On the 'home' location there are still 3 choices"/>
    <s v="Alpha Bug | M | 02573 - On the 'home' location there are still 3 choices"/>
    <m/>
    <n v="379837"/>
    <n v="38058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2573 - On the 'home' location there are still 3 choices"/>
    <n v="3.191489361702128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1"/>
    <s v="Done"/>
    <s v="BEMISCP-2572"/>
    <s v="QA for 366 (BDT) - Releases page- mobile missing ship to info"/>
    <s v="S | 02572 - QA for 366 (BDT) - Releases page- mobile missing ship to info"/>
    <s v="QA | S | 02572 - QA for 366 (BDT) - Releases page- mobile missing ship to info"/>
    <m/>
    <n v="379426"/>
    <n v="3805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72 - QA for 366 (BDT) - Releases page- mobile missing ship to info"/>
    <n v="2.1276595744680851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2"/>
    <s v="Done"/>
    <s v="BEMISCP-2571"/>
    <s v="Review of 366 (BDT) - Releases page- mobile missing ship to info"/>
    <s v="S | 02571 - Review of 366 (BDT) - Releases page- mobile missing ship to info"/>
    <s v="Feature Review | S | 02571 - Review of 366 (BDT) - Releases page- mobile missing ship to info"/>
    <m/>
    <n v="379426"/>
    <n v="380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71 - Review of 366 (BDT) - Releases page- mobile missing ship to info"/>
    <n v="2.1276595744680851"/>
    <n v="0"/>
  </r>
  <r>
    <x v="3"/>
    <m/>
    <m/>
    <m/>
    <m/>
    <x v="1"/>
    <s v="Bug"/>
    <s v="Done"/>
    <s v="BEMISCP-2431"/>
    <s v="365 (BDT) - On Hand Inventory- mobile- click link on orders page takes you to Doned shipments tab"/>
    <s v="02431 - 365 (BDT) - On Hand Inventory- mobile- click link on orders page takes you to Doned shipments tab"/>
    <x v="311"/>
    <x v="1"/>
    <s v="Done"/>
    <s v="BEMISCP-2569"/>
    <s v="QA for 365 (BDT) - On Hand Inventory- mobile- click link on orders page takes you to Doned shipments tab"/>
    <s v="S | 02569 - QA for 365 (BDT) - On Hand Inventory- mobile- click link on orders page takes you to Doned shipments tab"/>
    <s v="QA | S | 02569 - QA for 365 (BDT) - On Hand Inventory- mobile- click link on orders page takes you to Doned shipments tab"/>
    <m/>
    <n v="379424"/>
    <n v="3805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69 - QA for 365 (BDT) - On Hand Inventory- mobile- click link on orders page takes you to Doned shipments tab"/>
    <n v="2.1276595744680851"/>
    <n v="0"/>
  </r>
  <r>
    <x v="3"/>
    <m/>
    <m/>
    <m/>
    <m/>
    <x v="1"/>
    <s v="Bug"/>
    <s v="Done"/>
    <s v="BEMISCP-2431"/>
    <s v="365 (BDT) - On Hand Inventory- mobile- click link on orders page takes you to Doned shipments tab"/>
    <s v="02431 - 365 (BDT) - On Hand Inventory- mobile- click link on orders page takes you to Doned shipments tab"/>
    <x v="311"/>
    <x v="2"/>
    <s v="Done"/>
    <s v="BEMISCP-2568"/>
    <s v="Review of 365 (BDT) - On Hand Inventory- mobile- click link on orders page takes you to Doned shipments tab"/>
    <s v="S | 02568 - Review of 365 (BDT) - On Hand Inventory- mobile- click link on orders page takes you to Doned shipments tab"/>
    <s v="Feature Review | S | 02568 - Review of 365 (BDT) - On Hand Inventory- mobile- click link on orders page takes you to Doned shipments tab"/>
    <m/>
    <n v="379424"/>
    <n v="380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68 - Review of 365 (BDT) - On Hand Inventory- mobile- click link on orders page takes you to Doned shipments tab"/>
    <n v="2.1276595744680851"/>
    <n v="0"/>
  </r>
  <r>
    <x v="3"/>
    <m/>
    <m/>
    <m/>
    <m/>
    <x v="1"/>
    <s v="Feature"/>
    <s v="Done"/>
    <s v="BEMISCP-1981"/>
    <s v="Logging Updates"/>
    <s v="01981 - Logging Updates"/>
    <x v="312"/>
    <x v="1"/>
    <s v="Done"/>
    <s v="BEMISCP-2567"/>
    <s v="QA for Logging Updates"/>
    <s v="S | 02567 - QA for Logging Updates"/>
    <s v="QA | S | 02567 - QA for Logging Updates"/>
    <m/>
    <n v="375778"/>
    <n v="3805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567 - QA for Logging Updates"/>
    <n v="0"/>
    <n v="0"/>
  </r>
  <r>
    <x v="3"/>
    <m/>
    <m/>
    <m/>
    <m/>
    <x v="1"/>
    <s v="Feature"/>
    <s v="Done"/>
    <s v="BEMISCP-1981"/>
    <s v="Logging Updates"/>
    <s v="01981 - Logging Updates"/>
    <x v="312"/>
    <x v="2"/>
    <s v="Done"/>
    <s v="BEMISCP-2566"/>
    <s v="Review of Logging Updates"/>
    <s v="S | 02566 - Review of Logging Updates"/>
    <s v="Feature Review | S | 02566 - Review of Logging Updates"/>
    <m/>
    <n v="375778"/>
    <n v="3805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Feature Review | S | 02566 - Review of Logging Updates"/>
    <n v="0"/>
    <n v="0"/>
  </r>
  <r>
    <x v="3"/>
    <m/>
    <m/>
    <m/>
    <m/>
    <x v="1"/>
    <s v="Feature"/>
    <s v="Done"/>
    <s v="BEMISCP-2454"/>
    <s v="376 (BDT) - Open and Closed Order Status Report- update to parameters from order page card button"/>
    <s v="02454 - 376 (BDT) - Open and Closed Order Status Report- update to parameters from order page card button"/>
    <x v="313"/>
    <x v="1"/>
    <s v="Done"/>
    <s v="BEMISCP-2565"/>
    <s v="QA for 376 (BDT) - Open and Closed Order Status Report- update to parameters from order page card button"/>
    <s v="S | 02565 - QA for 376 (BDT) - Open and Closed Order Status Report- update to parameters from order page card button"/>
    <s v="QA | S | 02565 - QA for 376 (BDT) - Open and Closed Order Status Report- update to parameters from order page card button"/>
    <m/>
    <n v="379616"/>
    <n v="3805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65 - QA for 376 (BDT) - Open and Closed Order Status Report- update to parameters from order page card button"/>
    <n v="0"/>
    <n v="0"/>
  </r>
  <r>
    <x v="3"/>
    <m/>
    <m/>
    <m/>
    <m/>
    <x v="1"/>
    <s v="Feature"/>
    <s v="Done"/>
    <s v="BEMISCP-2454"/>
    <s v="376 (BDT) - Open and Closed Order Status Report- update to parameters from order page card button"/>
    <s v="02454 - 376 (BDT) - Open and Closed Order Status Report- update to parameters from order page card button"/>
    <x v="313"/>
    <x v="2"/>
    <s v="Done"/>
    <s v="BEMISCP-2564"/>
    <s v="Review of 376 (BDT) - Open and Closed Order Status Report- update to parameters from order page card button"/>
    <s v="S | 02564 - Review of 376 (BDT) - Open and Closed Order Status Report- update to parameters from order page card button"/>
    <s v="Feature Review | S | 02564 - Review of 376 (BDT) - Open and Closed Order Status Report- update to parameters from order page card button"/>
    <m/>
    <n v="379616"/>
    <n v="3805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64 - Review of 376 (BDT) - Open and Closed Order Status Report- update to parameters from order page card button"/>
    <n v="0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1"/>
    <s v="Done"/>
    <s v="BEMISCP-2562"/>
    <s v="QA for Update error logs to capture ID and field "/>
    <s v="S | 02562 - QA for Update error logs to capture ID and field "/>
    <s v="QA | S | 02562 - QA for Update error logs to capture ID and field "/>
    <m/>
    <n v="379757"/>
    <n v="3805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62 - QA for Update error logs to capture ID and field "/>
    <n v="2.1276595744680851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2"/>
    <s v="Done"/>
    <s v="BEMISCP-2561"/>
    <s v="Review of Update error logs to capture ID and field "/>
    <s v="S | 02561 - Review of Update error logs to capture ID and field "/>
    <s v="Feature Review | S | 02561 - Review of Update error logs to capture ID and field "/>
    <m/>
    <n v="379757"/>
    <n v="3805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61 - Review of Update error logs to capture ID and field "/>
    <n v="2.1276595744680851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1"/>
    <s v="Queued for Review"/>
    <s v="BEMISCP-2559"/>
    <s v="QA for Add Google Analytics to the Customer Portal Sites"/>
    <s v="S | 02559 - QA for Add Google Analytics to the Customer Portal Sites"/>
    <s v="QA | S | 02559 - QA for Add Google Analytics to the Customer Portal Sites"/>
    <m/>
    <n v="374810"/>
    <n v="380519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6666666666666666"/>
    <n v="0"/>
    <n v="1"/>
    <n v="0"/>
    <x v="1"/>
    <s v="2.To QA"/>
    <x v="1"/>
    <e v="#N/A"/>
    <n v="0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2"/>
    <s v="Done"/>
    <s v="BEMISCP-2558"/>
    <s v="Review of Add Google Analytics to the Customer Portal Sites"/>
    <s v="S | 02558 - Review of Add Google Analytics to the Customer Portal Sites"/>
    <s v="Feature Review | S | 02558 - Review of Add Google Analytics to the Customer Portal Sites"/>
    <m/>
    <n v="374810"/>
    <n v="3805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2.To QA"/>
    <x v="2"/>
    <s v="0.Done &gt; Feature Review | S | 02558 - Review of Add Google Analytics to the Customer Portal Sites"/>
    <n v="0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6"/>
    <s v="Done"/>
    <s v="BEMISCP-2557"/>
    <s v="Remove leading zeros after data display refactor"/>
    <s v="M | 02557 - Remove leading zeros after data display refactor"/>
    <s v="Alpha Bug | M | 02557 - Remove leading zeros after data display refactor"/>
    <m/>
    <n v="376316"/>
    <n v="38049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2557 - Remove leading zeros after data display refactor"/>
    <n v="3.191489361702128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5"/>
    <s v="Cancelled"/>
    <s v="BEMISCP-2556"/>
    <s v="Update release ShipToId field from the release vs. originating sales order"/>
    <s v="M | 02556 - Update release ShipToId field from the release vs. originating sales order"/>
    <s v="Backend Development | M | 02556 - Update release ShipToId field from the release vs. originating sales order"/>
    <m/>
    <n v="380207"/>
    <n v="38047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0"/>
    <x v="1"/>
    <s v="0.Done"/>
    <x v="3"/>
    <s v="0.Cancelled &gt; Backend Development | M | 02556 - Update release ShipToId field from the release vs. originating sales order"/>
    <n v="10.638297872340425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7"/>
    <s v="Done"/>
    <s v="BEMISCP-2554"/>
    <s v="Tech planning - RequestedMAD"/>
    <s v="M | 02554 - Tech planning - RequestedMAD"/>
    <s v="Tech Planning | M | 02554 - Tech planning - RequestedMAD"/>
    <m/>
    <n v="379858"/>
    <n v="38047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554 - Tech planning - RequestedMAD"/>
    <n v="0"/>
    <n v="0"/>
  </r>
  <r>
    <x v="3"/>
    <m/>
    <m/>
    <m/>
    <m/>
    <x v="1"/>
    <s v="Bug"/>
    <s v="Done"/>
    <s v="BEMISCP-2552"/>
    <s v="394 (BDT) - Scheduled Releases Sub-Pg Bemis Line# Contains Leading Zeroes"/>
    <s v="02552 - 394 (BDT) - Scheduled Releases Sub-Pg Bemis Line# Contains Leading Zeroes"/>
    <x v="281"/>
    <x v="7"/>
    <s v="Done"/>
    <s v="BEMISCP-2553"/>
    <s v="Tech Planning for 394 (BDT) - Scheduled Releases Sub-Pg Bemis Line# Contains Leading Zeroes"/>
    <s v="M | 02553 - Tech Planning for 394 (BDT) - Scheduled Releases Sub-Pg Bemis Line# Contains Leading Zeroes"/>
    <s v="Tech Planning | M | 02553 - Tech Planning for 394 (BDT) - Scheduled Releases Sub-Pg Bemis Line# Contains Leading Zeroes"/>
    <m/>
    <n v="380449"/>
    <n v="38046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553 - Tech Planning for 394 (BDT) - Scheduled Releases Sub-Pg Bemis Line# Contains Leading Zeroes"/>
    <n v="4.2553191489361701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3"/>
    <s v="Done"/>
    <s v="BEMISCP-2551"/>
    <s v="Development for - Inventory Pg Standard Pallet Qty Rounding Issue"/>
    <s v="M | 02551 - Development for - Inventory Pg Standard Pallet Qty Rounding Issue"/>
    <s v="Frontend Development | M | 02551 - Development for - Inventory Pg Standard Pallet Qty Rounding Issue"/>
    <m/>
    <n v="380225"/>
    <n v="38024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2551 - Development for - Inventory Pg Standard Pallet Qty Rounding Issue"/>
    <n v="5.3191489361702127"/>
    <n v="0"/>
  </r>
  <r>
    <x v="3"/>
    <m/>
    <m/>
    <m/>
    <m/>
    <x v="1"/>
    <s v="Bug"/>
    <s v="Done"/>
    <s v="BEMISCP-2546"/>
    <s v="388 (BDT) - Inventory Pg Standard Pallet Qty Rounding Issue"/>
    <s v="02546 - 388 (BDT) - Inventory Pg Standard Pallet Qty Rounding Issue"/>
    <x v="278"/>
    <x v="7"/>
    <s v="Done"/>
    <s v="BEMISCP-2550"/>
    <s v="Tech Planning for 388 (BDT) - Inventory Pg Standard Pallet Qty Rounding Issue"/>
    <s v="M | 02550 - Tech Planning for 388 (BDT) - Inventory Pg Standard Pallet Qty Rounding Issue"/>
    <s v="Tech Planning | M | 02550 - Tech Planning for 388 (BDT) - Inventory Pg Standard Pallet Qty Rounding Issue"/>
    <m/>
    <n v="380225"/>
    <n v="3802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Tech Planning | M | 02550 - Tech Planning for 388 (BDT) - Inventory Pg Standard Pallet Qty Rounding Issue"/>
    <n v="4.2553191489361701"/>
    <n v="0"/>
  </r>
  <r>
    <x v="3"/>
    <m/>
    <m/>
    <m/>
    <m/>
    <x v="1"/>
    <s v="Bug"/>
    <s v="Done"/>
    <s v="BEMISCP-2541"/>
    <s v="328 (BDT) - Shipment Landing page incorrect ship to address"/>
    <s v="02541 - 328 (BDT) - Shipment Landing page incorrect ship to address"/>
    <x v="305"/>
    <x v="7"/>
    <s v="Done"/>
    <s v="BEMISCP-2549"/>
    <s v="Tech Planning for 328 (BDT) - Shipment Landing page incorrect ship to address"/>
    <s v="M | 02549 - Tech Planning for 328 (BDT) - Shipment Landing page incorrect ship to address"/>
    <s v="Tech Planning | M | 02549 - Tech Planning for 328 (BDT) - Shipment Landing page incorrect ship to address"/>
    <m/>
    <n v="380207"/>
    <n v="38023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549 - Tech Planning for 328 (BDT) - Shipment Landing page incorrect ship to address"/>
    <n v="4.2553191489361701"/>
    <n v="0"/>
  </r>
  <r>
    <x v="3"/>
    <m/>
    <m/>
    <m/>
    <m/>
    <x v="1"/>
    <s v="Bug"/>
    <s v="Done"/>
    <s v="BEMISCP-2218"/>
    <s v="323 (BDT) - Shipment Landing Pg/Shipments Missing"/>
    <s v="02218 - 323 (BDT) - Shipment Landing Pg/Shipments Missing"/>
    <x v="303"/>
    <x v="0"/>
    <s v="Cancelled"/>
    <s v="BEMISCP-2548"/>
    <s v="Alpha for 323 (BDT) - Shipment Landing Pg/Shipments Missing"/>
    <s v="S | 02548 - Alpha for 323 (BDT) - Shipment Landing Pg/Shipments Missing"/>
    <s v="Alpha Test | S | 02548 - Alpha for 323 (BDT) - Shipment Landing Pg/Shipments Missing"/>
    <m/>
    <n v="377974"/>
    <n v="3802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Alpha Test | S | 02548 - Alpha for 323 (BDT) - Shipment Landing Pg/Shipments Missing"/>
    <n v="2.1276595744680851"/>
    <n v="0"/>
  </r>
  <r>
    <x v="3"/>
    <m/>
    <m/>
    <m/>
    <m/>
    <x v="1"/>
    <s v="Bug"/>
    <s v="Done"/>
    <s v="BEMISCP-2231"/>
    <s v="327 (BDT) - Doned Shipments Sub-Page/Shipment Missing"/>
    <s v="02231 - 327 (BDT) - Doned Shipments Sub-Page/Shipment Missing"/>
    <x v="307"/>
    <x v="0"/>
    <s v="Done"/>
    <s v="BEMISCP-2547"/>
    <s v="Alpha for 327 (BDT) - Doned Shipments Sub-Page/Shipment Missing"/>
    <s v="S | 02547 - Alpha for 327 (BDT) - Doned Shipments Sub-Page/Shipment Missing"/>
    <s v="Alpha Test | S | 02547 - Alpha for 327 (BDT) - Doned Shipments Sub-Page/Shipment Missing"/>
    <m/>
    <n v="378146"/>
    <n v="3802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47 - Alpha for 327 (BDT) - Doned Shipments Sub-Page/Shipment Missing"/>
    <n v="2.1276595744680851"/>
    <n v="0"/>
  </r>
  <r>
    <x v="3"/>
    <m/>
    <m/>
    <m/>
    <m/>
    <x v="1"/>
    <s v="Bug"/>
    <s v="Done"/>
    <s v="BEMISCP-2486"/>
    <s v="381 (BDT) - Portal console as admin or CSR- missing the Customer Profile view on the Bemis Site"/>
    <s v="02486 - 381 (BDT) - Portal console as admin or CSR- missing the Customer Profile view on the Bemis Site"/>
    <x v="315"/>
    <x v="1"/>
    <s v="Done"/>
    <s v="BEMISCP-2545"/>
    <s v="QA for 381 (BDT) - Portal console as admin or CSR- missing the Customer Profile view on the Bemis Site"/>
    <s v="S | 02545 - QA for 381 (BDT) - Portal console as admin or CSR- missing the Customer Profile view on the Bemis Site"/>
    <s v="QA | S | 02545 - QA for 381 (BDT) - Portal console as admin or CSR- missing the Customer Profile view on the Bemis Site"/>
    <m/>
    <n v="379838"/>
    <n v="380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545 - QA for 381 (BDT) - Portal console as admin or CSR- missing the Customer Profile view on the Bemis Site"/>
    <n v="2.1276595744680851"/>
    <n v="0"/>
  </r>
  <r>
    <x v="3"/>
    <m/>
    <m/>
    <m/>
    <m/>
    <x v="1"/>
    <s v="Bug"/>
    <s v="Done"/>
    <s v="BEMISCP-2486"/>
    <s v="381 (BDT) - Portal console as admin or CSR- missing the Customer Profile view on the Bemis Site"/>
    <s v="02486 - 381 (BDT) - Portal console as admin or CSR- missing the Customer Profile view on the Bemis Site"/>
    <x v="315"/>
    <x v="2"/>
    <s v="Done"/>
    <s v="BEMISCP-2544"/>
    <s v="Review of 381 (BDT) - Portal console as admin or CSR- missing the Customer Profile view on the Bemis Site"/>
    <s v="S | 02544 - Review of 381 (BDT) - Portal console as admin or CSR- missing the Customer Profile view on the Bemis Site"/>
    <s v="Feature Review | S | 02544 - Review of 381 (BDT) - Portal console as admin or CSR- missing the Customer Profile view on the Bemis Site"/>
    <m/>
    <n v="379838"/>
    <n v="380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544 - Review of 381 (BDT) - Portal console as admin or CSR- missing the Customer Profile view on the Bemis Site"/>
    <n v="2.1276595744680851"/>
    <n v="0"/>
  </r>
  <r>
    <x v="3"/>
    <m/>
    <m/>
    <m/>
    <m/>
    <x v="1"/>
    <s v="Bug"/>
    <s v="Done"/>
    <s v="BEMISCP-2486"/>
    <s v="381 (BDT) - Portal console as admin or CSR- missing the Customer Profile view on the Bemis Site"/>
    <s v="02486 - 381 (BDT) - Portal console as admin or CSR- missing the Customer Profile view on the Bemis Site"/>
    <x v="315"/>
    <x v="0"/>
    <s v="Done"/>
    <s v="BEMISCP-2543"/>
    <s v="Alpha for 381 (BDT) - Portal console as admin or CSR- missing the Customer Profile view on the Bemis Site"/>
    <s v="S | 02543 - Alpha for 381 (BDT) - Portal console as admin or CSR- missing the Customer Profile view on the Bemis Site"/>
    <s v="Alpha Test | S | 02543 - Alpha for 381 (BDT) - Portal console as admin or CSR- missing the Customer Profile view on the Bemis Site"/>
    <m/>
    <n v="379838"/>
    <n v="380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543 - Alpha for 381 (BDT) - Portal console as admin or CSR- missing the Customer Profile view on the Bemis Site"/>
    <n v="2.1276595744680851"/>
    <n v="0"/>
  </r>
  <r>
    <x v="3"/>
    <m/>
    <m/>
    <m/>
    <m/>
    <x v="1"/>
    <s v="Bug"/>
    <s v="Done"/>
    <s v="BEMISCP-2537"/>
    <s v="Preview should display for all document types "/>
    <s v="02537 - Preview should display for all document types "/>
    <x v="302"/>
    <x v="4"/>
    <s v="Done"/>
    <s v="BEMISCP-2542"/>
    <s v="Fix GS paths in portal.properties"/>
    <s v="M | 02542 - Fix GS paths in portal.properties"/>
    <s v="Sub-Task | M | 02542 - Fix GS paths in portal.properties"/>
    <m/>
    <n v="380200"/>
    <n v="38021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542 - Fix GS paths in portal.properties"/>
    <n v="8.5106382978723403"/>
    <n v="0"/>
  </r>
  <r>
    <x v="3"/>
    <m/>
    <m/>
    <m/>
    <m/>
    <x v="1"/>
    <s v="Bug"/>
    <s v="Done"/>
    <s v="BEMISCP-2231"/>
    <s v="327 (BDT) - Doned Shipments Sub-Page/Shipment Missing"/>
    <s v="02231 - 327 (BDT) - Doned Shipments Sub-Page/Shipment Missing"/>
    <x v="307"/>
    <x v="4"/>
    <s v="Done"/>
    <s v="BEMISCP-2540"/>
    <s v="Tech Planning for 327 (BDT) - Doned Shipments Sub-Page/Shipment Missing"/>
    <s v="M | 02540 - Tech Planning for 327 (BDT) - Doned Shipments Sub-Page/Shipment Missing"/>
    <s v="Sub-Task | M | 02540 - Tech Planning for 327 (BDT) - Doned Shipments Sub-Page/Shipment Missing"/>
    <m/>
    <n v="378146"/>
    <n v="38020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540 - Tech Planning for 327 (BDT) - Doned Shipments Sub-Page/Shipment Missing"/>
    <n v="8.5106382978723403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0"/>
    <s v="Done"/>
    <s v="BEMISCP-2539"/>
    <s v="Alpha for 332 (BDT) - Schedule Line View Details Link Missing for some records"/>
    <s v="S | 02539 - Alpha for 332 (BDT) - Schedule Line View Details Link Missing for some records"/>
    <s v="Alpha Test | S | 02539 - Alpha for 332 (BDT) - Schedule Line View Details Link Missing for some records"/>
    <m/>
    <n v="378607"/>
    <n v="3802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539 - Alpha for 332 (BDT) - Schedule Line View Details Link Missing for some records"/>
    <n v="2.1276595744680851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0"/>
    <s v="Done"/>
    <s v="BEMISCP-2538"/>
    <s v="Alpha for 380 (BDT) - Documents functionality missing add Basic Document"/>
    <s v="S | 02538 - Alpha for 380 (BDT) - Documents functionality missing add Basic Document"/>
    <s v="Alpha Test | S | 02538 - Alpha for 380 (BDT) - Documents functionality missing add Basic Document"/>
    <m/>
    <n v="379837"/>
    <n v="3802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538 - Alpha for 380 (BDT) - Documents functionality missing add Basic Document"/>
    <n v="2.1276595744680851"/>
    <n v="0"/>
  </r>
  <r>
    <x v="3"/>
    <m/>
    <m/>
    <m/>
    <m/>
    <x v="1"/>
    <s v="Bug"/>
    <s v="Done"/>
    <s v="BEMISCP-2364"/>
    <s v="337 (BDT) - Impersonating user- report generation issue stops impersonation"/>
    <s v="02364 - 337 (BDT) - Impersonating user- report generation issue stops impersonation"/>
    <x v="292"/>
    <x v="0"/>
    <s v="Done"/>
    <s v="BEMISCP-2536"/>
    <s v="Alpha for 337 (BDT) - Impersonating user- report generation issue stops impersonation"/>
    <s v="S | 02536 - Alpha for 337 (BDT) - Impersonating user- report generation issue stops impersonation"/>
    <s v="Alpha Test | S | 02536 - Alpha for 337 (BDT) - Impersonating user- report generation issue stops impersonation"/>
    <m/>
    <n v="378716"/>
    <n v="3801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36 - Alpha for 337 (BDT) - Impersonating user- report generation issue stops impersonation"/>
    <n v="2.1276595744680851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0"/>
    <s v="Done"/>
    <s v="BEMISCP-2534"/>
    <s v="Alpha for Add Google Analytics to the Customer Portal Sites"/>
    <s v="S | 02534 - Alpha for Add Google Analytics to the Customer Portal Sites"/>
    <s v="Alpha Test | S | 02534 - Alpha for Add Google Analytics to the Customer Portal Sites"/>
    <m/>
    <n v="374810"/>
    <n v="3801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2.To QA"/>
    <x v="2"/>
    <s v="0.Done &gt; Alpha Test | S | 02534 - Alpha for Add Google Analytics to the Customer Portal Sites"/>
    <n v="0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0"/>
    <s v="Done"/>
    <s v="BEMISCP-2533"/>
    <s v="Alpha for Update error logs to capture ID and field "/>
    <s v="S | 02533 - Alpha for Update error logs to capture ID and field "/>
    <s v="Alpha Test | S | 02533 - Alpha for Update error logs to capture ID and field "/>
    <m/>
    <n v="379757"/>
    <n v="3801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533 - Alpha for Update error logs to capture ID and field "/>
    <n v="2.1276595744680851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1"/>
    <s v="Done"/>
    <s v="BEMISCP-2532"/>
    <s v="QA for User friendly error messaging for CSR and Buyers"/>
    <s v="S | 02532 - QA for User friendly error messaging for CSR and Buyers"/>
    <s v="QA | S | 02532 - QA for User friendly error messaging for CSR and Buyers"/>
    <m/>
    <n v="368715"/>
    <n v="3801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32 - QA for User friendly error messaging for CSR and Buyers"/>
    <n v="0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2"/>
    <s v="Done"/>
    <s v="BEMISCP-2531"/>
    <s v="Review of User friendly error messaging for CSR and Buyers"/>
    <s v="S | 02531 - Review of User friendly error messaging for CSR and Buyers"/>
    <s v="Feature Review | S | 02531 - Review of User friendly error messaging for CSR and Buyers"/>
    <m/>
    <n v="368715"/>
    <n v="3801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31 - Review of User friendly error messaging for CSR and Buyers"/>
    <n v="0"/>
    <n v="0"/>
  </r>
  <r>
    <x v="3"/>
    <m/>
    <m/>
    <m/>
    <m/>
    <x v="1"/>
    <s v="Bug"/>
    <s v="Done"/>
    <s v="BEMISCP-2453"/>
    <s v="375 (BDT) - Inventory Report - URL too long error "/>
    <s v="02453 - 375 (BDT) - Inventory Report - URL too long error "/>
    <x v="254"/>
    <x v="7"/>
    <s v="Done"/>
    <s v="BEMISCP-2530"/>
    <s v="Tech Planning for 375 (BDT) - Inventory Report - URL too long error "/>
    <s v="M | 02530 - Tech Planning for 375 (BDT) - Inventory Report - URL too long error "/>
    <s v="Tech Planning | M | 02530 - Tech Planning for 375 (BDT) - Inventory Report - URL too long error "/>
    <m/>
    <n v="379614"/>
    <n v="38013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530 - Tech Planning for 375 (BDT) - Inventory Report - URL too long error "/>
    <n v="4.2553191489361701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3"/>
    <s v="Done"/>
    <s v="BEMISCP-2529"/>
    <s v="Development for - Documents functionality missing add Basic Document"/>
    <s v="M | 02529 - Development for - Documents functionality missing add Basic Document"/>
    <s v="Frontend Development | M | 02529 - Development for - Documents functionality missing add Basic Document"/>
    <m/>
    <n v="379837"/>
    <n v="3801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2529 - Development for - Documents functionality missing add Basic Document"/>
    <n v="5.3191489361702127"/>
    <n v="0"/>
  </r>
  <r>
    <x v="3"/>
    <m/>
    <m/>
    <m/>
    <m/>
    <x v="1"/>
    <s v="Bug"/>
    <s v="Done"/>
    <s v="BEMISCP-2092"/>
    <s v="270 (BDT) - Release page missing info for Jel Sert"/>
    <s v="02092 - 270 (BDT) - Release page missing info for Jel Sert"/>
    <x v="317"/>
    <x v="1"/>
    <s v="Done"/>
    <s v="BEMISCP-2528"/>
    <s v="QA for 270 (BDT) - Release page missing info for Jel Sert"/>
    <s v="S | 02528 - QA for 270 (BDT) - Release page missing info for Jel Sert"/>
    <s v="QA | S | 02528 - QA for 270 (BDT) - Release page missing info for Jel Sert"/>
    <m/>
    <n v="376649"/>
    <n v="3800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28 - QA for 270 (BDT) - Release page missing info for Jel Sert"/>
    <n v="2.1276595744680851"/>
    <n v="0"/>
  </r>
  <r>
    <x v="3"/>
    <m/>
    <m/>
    <m/>
    <m/>
    <x v="1"/>
    <s v="Bug"/>
    <s v="Done"/>
    <s v="BEMISCP-2092"/>
    <s v="270 (BDT) - Release page missing info for Jel Sert"/>
    <s v="02092 - 270 (BDT) - Release page missing info for Jel Sert"/>
    <x v="317"/>
    <x v="2"/>
    <s v="Done"/>
    <s v="BEMISCP-2527"/>
    <s v="Review of 270 (BDT) - Release page missing info for Jel Sert"/>
    <s v="S | 02527 - Review of 270 (BDT) - Release page missing info for Jel Sert"/>
    <s v="Feature Review | S | 02527 - Review of 270 (BDT) - Release page missing info for Jel Sert"/>
    <m/>
    <n v="376649"/>
    <n v="3800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27 - Review of 270 (BDT) - Release page missing info for Jel Sert"/>
    <n v="2.1276595744680851"/>
    <n v="0"/>
  </r>
  <r>
    <x v="3"/>
    <m/>
    <m/>
    <m/>
    <m/>
    <x v="1"/>
    <s v="Bug"/>
    <s v="Done"/>
    <s v="BEMISCP-2092"/>
    <s v="270 (BDT) - Release page missing info for Jel Sert"/>
    <s v="02092 - 270 (BDT) - Release page missing info for Jel Sert"/>
    <x v="317"/>
    <x v="0"/>
    <s v="Done"/>
    <s v="BEMISCP-2526"/>
    <s v="Alpha for 270 (BDT) - Release page missing info for Jel Sert"/>
    <s v="S | 02526 - Alpha for 270 (BDT) - Release page missing info for Jel Sert"/>
    <s v="Alpha Test | S | 02526 - Alpha for 270 (BDT) - Release page missing info for Jel Sert"/>
    <m/>
    <n v="376649"/>
    <n v="3800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26 - Alpha for 270 (BDT) - Release page missing info for Jel Sert"/>
    <n v="2.1276595744680851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1"/>
    <s v="Done"/>
    <s v="BEMISCP-2525"/>
    <s v="QA for Document Preview does not work "/>
    <s v="XS | 02525 - QA for Document Preview does not work "/>
    <s v="QA | XS | 02525 - QA for Document Preview does not work "/>
    <m/>
    <n v="372507"/>
    <n v="38004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QA | XS | 02525 - QA for Document Preview does not work "/>
    <n v="1.0638297872340425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2"/>
    <s v="Done"/>
    <s v="BEMISCP-2524"/>
    <s v="Review of Document Preview does not work "/>
    <s v="XS | 02524 - Review of Document Preview does not work "/>
    <s v="Feature Review | XS | 02524 - Review of Document Preview does not work "/>
    <m/>
    <n v="372507"/>
    <n v="38004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Feature Review | XS | 02524 - Review of Document Preview does not work "/>
    <n v="1.0638297872340425"/>
    <n v="0"/>
  </r>
  <r>
    <x v="3"/>
    <m/>
    <m/>
    <m/>
    <m/>
    <x v="1"/>
    <s v="Bug"/>
    <s v="Done"/>
    <s v="BEMISCP-2485"/>
    <s v="380 (BDT) - Documents functionality missing add Basic Document"/>
    <s v="02485 - 380 (BDT) - Documents functionality missing add Basic Document"/>
    <x v="308"/>
    <x v="4"/>
    <s v="Done"/>
    <s v="BEMISCP-2523"/>
    <s v="Tech Planning for 380 (BDT) - Documents functionality missing add Basic Document"/>
    <s v="M | 02523 - Tech Planning for 380 (BDT) - Documents functionality missing add Basic Document"/>
    <s v="Sub-Task | M | 02523 - Tech Planning for 380 (BDT) - Documents functionality missing add Basic Document"/>
    <m/>
    <n v="379837"/>
    <n v="38004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Sub-Task | M | 02523 - Tech Planning for 380 (BDT) - Documents functionality missing add Basic Document"/>
    <n v="8.5106382978723403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6"/>
    <s v="Done"/>
    <s v="BEMISCP-2522"/>
    <s v="Ship To Info is not displaying on mobile view"/>
    <s v="M | 02522 - Ship To Info is not displaying on mobile view"/>
    <s v="Alpha Bug | M | 02522 - Ship To Info is not displaying on mobile view"/>
    <m/>
    <n v="379426"/>
    <n v="37996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2522 - Ship To Info is not displaying on mobile view"/>
    <n v="3.191489361702128"/>
    <n v="0"/>
  </r>
  <r>
    <x v="3"/>
    <m/>
    <m/>
    <m/>
    <m/>
    <x v="1"/>
    <s v="Bug"/>
    <s v="Done"/>
    <s v="BEMISCP-2364"/>
    <s v="337 (BDT) - Impersonating user- report generation issue stops impersonation"/>
    <s v="02364 - 337 (BDT) - Impersonating user- report generation issue stops impersonation"/>
    <x v="292"/>
    <x v="4"/>
    <s v="Done"/>
    <s v="BEMISCP-2521"/>
    <s v="Need to include encrypted doAsUser value as part of report URL"/>
    <s v="M | 02521 - Need to include encrypted doAsUser value as part of report URL"/>
    <s v="Sub-Task | M | 02521 - Need to include encrypted doAsUser value as part of report URL"/>
    <m/>
    <n v="378716"/>
    <n v="379965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521 - Need to include encrypted doAsUser value as part of report URL"/>
    <n v="8.5106382978723403"/>
    <n v="0"/>
  </r>
  <r>
    <x v="3"/>
    <m/>
    <m/>
    <m/>
    <m/>
    <x v="1"/>
    <s v="Feature"/>
    <s v="Done"/>
    <s v="BEMISCP-2454"/>
    <s v="376 (BDT) - Open and Closed Order Status Report- update to parameters from order page card button"/>
    <s v="02454 - 376 (BDT) - Open and Closed Order Status Report- update to parameters from order page card button"/>
    <x v="313"/>
    <x v="0"/>
    <s v="Done"/>
    <s v="BEMISCP-2520"/>
    <s v="Alpha for 376 (BDT) - Open and Closed Order Status Report- update to parameters from order page card button"/>
    <s v="S | 02520 - Alpha for 376 (BDT) - Open and Closed Order Status Report- update to parameters from order page card button"/>
    <s v="Alpha Test | S | 02520 - Alpha for 376 (BDT) - Open and Closed Order Status Report- update to parameters from order page card button"/>
    <m/>
    <n v="379616"/>
    <n v="3799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20 - Alpha for 376 (BDT) - Open and Closed Order Status Report- update to parameters from order page card button"/>
    <n v="0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0"/>
    <s v="Done"/>
    <s v="BEMISCP-2519"/>
    <s v="Alpha for 383 (BDT) If a single schedule line exists, and the Confirmed Qty = 0 LOG AND SKIP RECORD"/>
    <s v="S | 02519 - Alpha for 383 (BDT) If a single schedule line exists, and the Confirmed Qty = 0 LOG AND SKIP RECORD"/>
    <s v="Alpha Test | S | 02519 - Alpha for 383 (BDT) If a single schedule line exists, and the Confirmed Qty = 0 LOG AND SKIP RECORD"/>
    <m/>
    <n v="379877"/>
    <n v="3799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519 - Alpha for 383 (BDT) If a single schedule line exists, and the Confirmed Qty = 0 LOG AND SKIP RECORD"/>
    <n v="2.1276595744680851"/>
    <n v="0"/>
  </r>
  <r>
    <x v="3"/>
    <m/>
    <m/>
    <m/>
    <m/>
    <x v="1"/>
    <s v="Feature"/>
    <s v="Done"/>
    <s v="BEMISCP-2489"/>
    <s v="Change Requested Date Logic"/>
    <s v="02489 - Change Requested Date Logic"/>
    <x v="284"/>
    <x v="5"/>
    <s v="Done"/>
    <s v="BEMISCP-2518"/>
    <s v="Backend development for updated Request Date"/>
    <s v="M | 02518 - Backend development for updated Request Date"/>
    <s v="Backend Development | M | 02518 - Backend development for updated Request Date"/>
    <m/>
    <n v="379858"/>
    <n v="37995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518 - Backend development for updated Request Date"/>
    <n v="0"/>
    <n v="0"/>
  </r>
  <r>
    <x v="3"/>
    <m/>
    <m/>
    <m/>
    <m/>
    <x v="1"/>
    <s v="Bug"/>
    <s v="Done"/>
    <s v="BEMISCP-2431"/>
    <s v="365 (BDT) - On Hand Inventory- mobile- click link on orders page takes you to Doned shipments tab"/>
    <s v="02431 - 365 (BDT) - On Hand Inventory- mobile- click link on orders page takes you to Doned shipments tab"/>
    <x v="311"/>
    <x v="0"/>
    <s v="Done"/>
    <s v="BEMISCP-2517"/>
    <s v="Alpha for 365 (BDT) - On Hand Inventory- mobile- click link on orders page takes you to Doned shipments tab"/>
    <s v="S | 02517 - Alpha for 365 (BDT) - On Hand Inventory- mobile- click link on orders page takes you to Doned shipments tab"/>
    <s v="Alpha Test | S | 02517 - Alpha for 365 (BDT) - On Hand Inventory- mobile- click link on orders page takes you to Doned shipments tab"/>
    <m/>
    <n v="379424"/>
    <n v="3799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517 - Alpha for 365 (BDT) - On Hand Inventory- mobile- click link on orders page takes you to Doned shipments tab"/>
    <n v="2.1276595744680851"/>
    <n v="0"/>
  </r>
  <r>
    <x v="3"/>
    <m/>
    <m/>
    <m/>
    <m/>
    <x v="1"/>
    <s v="Feature"/>
    <s v="Done"/>
    <s v="BEMISCP-2373"/>
    <s v="Remove space from DL file names"/>
    <s v="02373 - Remove space from DL file names"/>
    <x v="319"/>
    <x v="1"/>
    <s v="Done"/>
    <s v="BEMISCP-2516"/>
    <s v="QA for Remove space from DL file names"/>
    <s v="S | 02516 - QA for Remove space from DL file names"/>
    <s v="QA | S | 02516 - QA for Remove space from DL file names"/>
    <m/>
    <n v="378918"/>
    <n v="3799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16 - QA for Remove space from DL file names"/>
    <n v="0"/>
    <n v="0"/>
  </r>
  <r>
    <x v="3"/>
    <m/>
    <m/>
    <m/>
    <m/>
    <x v="1"/>
    <s v="Feature"/>
    <s v="Done"/>
    <s v="BEMISCP-2373"/>
    <s v="Remove space from DL file names"/>
    <s v="02373 - Remove space from DL file names"/>
    <x v="319"/>
    <x v="2"/>
    <s v="Done"/>
    <s v="BEMISCP-2515"/>
    <s v="Review of Remove space from DL file names"/>
    <s v="S | 02515 - Review of Remove space from DL file names"/>
    <s v="Feature Review | S | 02515 - Review of Remove space from DL file names"/>
    <m/>
    <n v="378918"/>
    <n v="3799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15 - Review of Remove space from DL file names"/>
    <n v="0"/>
    <n v="0"/>
  </r>
  <r>
    <x v="3"/>
    <m/>
    <m/>
    <m/>
    <m/>
    <x v="1"/>
    <s v="Bug"/>
    <s v="Done"/>
    <s v="BEMISCP-2455"/>
    <s v="377 (BDT) - Releases and Shipment Report- date parameters and page view parameter requiredness"/>
    <s v="02455 - 377 (BDT) - Releases and Shipment Report- date parameters and page view parameter requiredness"/>
    <x v="320"/>
    <x v="1"/>
    <s v="Done"/>
    <s v="BEMISCP-2514"/>
    <s v="QA for 377 (BDT) - Releases and Shipment Report- date parameters and page view parameter requiredness"/>
    <s v="S | 02514 - QA for 377 (BDT) - Releases and Shipment Report- date parameters and page view parameter requiredness"/>
    <s v="QA | S | 02514 - QA for 377 (BDT) - Releases and Shipment Report- date parameters and page view parameter requiredness"/>
    <m/>
    <n v="379618"/>
    <n v="379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14 - QA for 377 (BDT) - Releases and Shipment Report- date parameters and page view parameter requiredness"/>
    <n v="2.1276595744680851"/>
    <n v="0"/>
  </r>
  <r>
    <x v="3"/>
    <m/>
    <m/>
    <m/>
    <m/>
    <x v="1"/>
    <s v="Bug"/>
    <s v="Done"/>
    <s v="BEMISCP-2425"/>
    <s v="211 (BDT) - Report parameter issue from page view buttons- Open and Closed/ Releases and Shipment History"/>
    <s v="02425 - 211 (BDT) - Report parameter issue from page view buttons- Open and Closed/ Releases and Shipment History"/>
    <x v="321"/>
    <x v="1"/>
    <s v="Done"/>
    <s v="BEMISCP-2513"/>
    <s v="QA for 211 (BDT) - Report parameter issue from page view buttons- Open and Closed/ Releases and Shipment History"/>
    <s v="S | 02513 - QA for 211 (BDT) - Report parameter issue from page view buttons- Open and Closed/ Releases and Shipment History"/>
    <s v="QA | S | 02513 - QA for 211 (BDT) - Report parameter issue from page view buttons- Open and Closed/ Releases and Shipment History"/>
    <m/>
    <n v="379326"/>
    <n v="379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13 - QA for 211 (BDT) - Report parameter issue from page view buttons- Open and Closed/ Releases and Shipment History"/>
    <n v="2.1276595744680851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1"/>
    <s v="Done"/>
    <s v="BEMISCP-2512"/>
    <s v="QA for    Documents- CSR access to sites  "/>
    <s v="S | 02512 - QA for    Documents- CSR access to sites  "/>
    <s v="QA | S | 02512 - QA for    Documents- CSR access to sites  "/>
    <m/>
    <n v="373934"/>
    <n v="3799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12 - QA for    Documents- CSR access to sites  "/>
    <n v="2.1276595744680851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2"/>
    <s v="Done"/>
    <s v="BEMISCP-2511"/>
    <s v="Review of    Documents- CSR access to sites  "/>
    <s v="S | 02511 - Review of    Documents- CSR access to sites  "/>
    <s v="Feature Review | S | 02511 - Review of    Documents- CSR access to sites  "/>
    <m/>
    <n v="373934"/>
    <n v="3799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11 - Review of    Documents- CSR access to sites  "/>
    <n v="2.1276595744680851"/>
    <n v="0"/>
  </r>
  <r>
    <x v="3"/>
    <m/>
    <m/>
    <m/>
    <m/>
    <x v="1"/>
    <s v="Bug"/>
    <s v="Done"/>
    <s v="BEMISCP-2336"/>
    <s v="331 (BDT) Time Zone Clarification"/>
    <s v="02336 - 331 (BDT) Time Zone Clarification"/>
    <x v="323"/>
    <x v="1"/>
    <s v="Done"/>
    <s v="BEMISCP-2510"/>
    <s v="QA for 331 (BDT) Time Zone Clarification"/>
    <s v="S | 02510 - QA for 331 (BDT) Time Zone Clarification"/>
    <s v="QA | S | 02510 - QA for 331 (BDT) Time Zone Clarification"/>
    <m/>
    <n v="378570"/>
    <n v="3799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10 - QA for 331 (BDT) Time Zone Clarification"/>
    <n v="2.1276595744680851"/>
    <n v="0"/>
  </r>
  <r>
    <x v="3"/>
    <m/>
    <m/>
    <m/>
    <m/>
    <x v="1"/>
    <s v="Bug"/>
    <s v="Done"/>
    <s v="BEMISCP-2395"/>
    <s v="371 (BDT) Commas missing on qty fields on Scheduled Release and Doned Shipment Page "/>
    <s v="02395 - 371 (BDT) Commas missing on qty fields on Scheduled Release and Doned Shipment Page "/>
    <x v="324"/>
    <x v="1"/>
    <s v="Done"/>
    <s v="BEMISCP-2509"/>
    <s v="QA for 371 (BDT) Commas missing on qty fields on Scheduled Release and Doned Shipment Page "/>
    <s v="S | 02509 - QA for 371 (BDT) Commas missing on qty fields on Scheduled Release and Doned Shipment Page "/>
    <s v="QA | S | 02509 - QA for 371 (BDT) Commas missing on qty fields on Scheduled Release and Doned Shipment Page "/>
    <m/>
    <n v="379080"/>
    <n v="3799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509 - QA for 371 (BDT) Commas missing on qty fields on Scheduled Release and Doned Shipment Page "/>
    <n v="2.1276595744680851"/>
    <n v="0"/>
  </r>
  <r>
    <x v="3"/>
    <m/>
    <m/>
    <m/>
    <m/>
    <x v="1"/>
    <s v="Bug"/>
    <s v="Done"/>
    <s v="BEMISCP-2395"/>
    <s v="371 (BDT) Commas missing on qty fields on Scheduled Release and Doned Shipment Page "/>
    <s v="02395 - 371 (BDT) Commas missing on qty fields on Scheduled Release and Doned Shipment Page "/>
    <x v="324"/>
    <x v="2"/>
    <s v="Done"/>
    <s v="BEMISCP-2508"/>
    <s v="Review of 371 (BDT) Commas missing on qty fields on Scheduled Release and Doned Shipment Page "/>
    <s v="S | 02508 - Review of 371 (BDT) Commas missing on qty fields on Scheduled Release and Doned Shipment Page "/>
    <s v="Feature Review | S | 02508 - Review of 371 (BDT) Commas missing on qty fields on Scheduled Release and Doned Shipment Page "/>
    <m/>
    <n v="379080"/>
    <n v="3799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08 - Review of 371 (BDT) Commas missing on qty fields on Scheduled Release and Doned Shipment Page "/>
    <n v="2.1276595744680851"/>
    <n v="0"/>
  </r>
  <r>
    <x v="3"/>
    <m/>
    <m/>
    <m/>
    <m/>
    <x v="1"/>
    <s v="Bug"/>
    <s v="Done"/>
    <s v="BEMISCP-2336"/>
    <s v="331 (BDT) Time Zone Clarification"/>
    <s v="02336 - 331 (BDT) Time Zone Clarification"/>
    <x v="323"/>
    <x v="2"/>
    <s v="Done"/>
    <s v="BEMISCP-2507"/>
    <s v="Review of 331 (BDT) Time Zone Clarification"/>
    <s v="S | 02507 - Review of 331 (BDT) Time Zone Clarification"/>
    <s v="Feature Review | S | 02507 - Review of 331 (BDT) Time Zone Clarification"/>
    <m/>
    <n v="378570"/>
    <n v="3799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07 - Review of 331 (BDT) Time Zone Clarification"/>
    <n v="2.1276595744680851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1"/>
    <s v="Done"/>
    <s v="BEMISCP-2506"/>
    <s v="QA for 289(BDT) - Release Pg No Release"/>
    <s v="S | 02506 - QA for 289(BDT) - Release Pg No Release"/>
    <s v="QA | S | 02506 - QA for 289(BDT) - Release Pg No Release"/>
    <m/>
    <n v="376657"/>
    <n v="379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506 - QA for 289(BDT) - Release Pg No Release"/>
    <n v="2.1276595744680851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2"/>
    <s v="Done"/>
    <s v="BEMISCP-2505"/>
    <s v="Review of 289(BDT) - Release Pg No Release"/>
    <s v="S | 02505 - Review of 289(BDT) - Release Pg No Release"/>
    <s v="Feature Review | S | 02505 - Review of 289(BDT) - Release Pg No Release"/>
    <m/>
    <n v="376657"/>
    <n v="3798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505 - Review of 289(BDT) - Release Pg No Release"/>
    <n v="2.1276595744680851"/>
    <n v="0"/>
  </r>
  <r>
    <x v="3"/>
    <m/>
    <m/>
    <m/>
    <m/>
    <x v="1"/>
    <s v="Bug"/>
    <s v="Done"/>
    <s v="BEMISCP-2089"/>
    <s v="261 (BDT) - Missing Open Scheduled Release Info"/>
    <s v="02089 - 261 (BDT) - Missing Open Scheduled Release Info"/>
    <x v="326"/>
    <x v="1"/>
    <s v="Done"/>
    <s v="BEMISCP-2504"/>
    <s v="QA for 261 (BDT) - Missing Open Scheduled Release Info"/>
    <s v="S | 02504 - QA for 261 (BDT) - Missing Open Scheduled Release Info"/>
    <s v="QA | S | 02504 - QA for 261 (BDT) - Missing Open Scheduled Release Info"/>
    <m/>
    <n v="376640"/>
    <n v="3798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504 - QA for 261 (BDT) - Missing Open Scheduled Release Info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1"/>
    <s v="Done"/>
    <s v="BEMISCP-2503"/>
    <s v="QA for Order and Release Duplicate Exceptions  "/>
    <s v="S | 02503 - QA for Order and Release Duplicate Exceptions  "/>
    <s v="QA | S | 02503 - QA for Order and Release Duplicate Exceptions  "/>
    <m/>
    <n v="378924"/>
    <n v="3798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503 - QA for Order and Release Duplicate Exceptions  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2"/>
    <s v="Done"/>
    <s v="BEMISCP-2502"/>
    <s v="Review of Order and Release Duplicate Exceptions  "/>
    <s v="S | 02502 - Review of Order and Release Duplicate Exceptions  "/>
    <s v="Feature Review | S | 02502 - Review of Order and Release Duplicate Exceptions  "/>
    <m/>
    <n v="378924"/>
    <n v="3798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Feature Review | S | 02502 - Review of Order and Release Duplicate Exceptions  "/>
    <n v="2.1276595744680851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5"/>
    <s v="Done"/>
    <s v="BEMISCP-2501"/>
    <s v="Update logic to skip lines with one item where confirmed qty == 0"/>
    <s v="M | 02501 - Update logic to skip lines with one item where confirmed qty == 0"/>
    <s v="Backend Development | M | 02501 - Update logic to skip lines with one item where confirmed qty == 0"/>
    <m/>
    <n v="379877"/>
    <n v="37989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501 - Update logic to skip lines with one item where confirmed qty == 0"/>
    <n v="10.638297872340425"/>
    <n v="0"/>
  </r>
  <r>
    <x v="3"/>
    <m/>
    <m/>
    <m/>
    <m/>
    <x v="1"/>
    <s v="Bug"/>
    <s v="Done"/>
    <s v="BEMISCP-2455"/>
    <s v="377 (BDT) - Releases and Shipment Report- date parameters and page view parameter requiredness"/>
    <s v="02455 - 377 (BDT) - Releases and Shipment Report- date parameters and page view parameter requiredness"/>
    <x v="320"/>
    <x v="2"/>
    <s v="Done"/>
    <s v="BEMISCP-2500"/>
    <s v="Review of 377 (BDT) - Releases and Shipment Report- date parameters and page view parameter requiredness"/>
    <s v="S | 02500 - Review of 377 (BDT) - Releases and Shipment Report- date parameters and page view parameter requiredness"/>
    <s v="Feature Review | S | 02500 - Review of 377 (BDT) - Releases and Shipment Report- date parameters and page view parameter requiredness"/>
    <m/>
    <n v="379618"/>
    <n v="3798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500 - Review of 377 (BDT) - Releases and Shipment Report- date parameters and page view parameter requiredness"/>
    <n v="2.1276595744680851"/>
    <n v="0"/>
  </r>
  <r>
    <x v="3"/>
    <m/>
    <m/>
    <m/>
    <m/>
    <x v="1"/>
    <s v="Bug"/>
    <s v="Done"/>
    <s v="BEMISCP-2425"/>
    <s v="211 (BDT) - Report parameter issue from page view buttons- Open and Closed/ Releases and Shipment History"/>
    <s v="02425 - 211 (BDT) - Report parameter issue from page view buttons- Open and Closed/ Releases and Shipment History"/>
    <x v="321"/>
    <x v="2"/>
    <s v="Done"/>
    <s v="BEMISCP-2499"/>
    <s v="Review of 211 (BDT) - Report parameter issue from page view buttons- Open and Closed/ Releases and Shipment History"/>
    <s v="S | 02499 - Review of 211 (BDT) - Report parameter issue from page view buttons- Open and Closed/ Releases and Shipment History"/>
    <s v="Feature Review | S | 02499 - Review of 211 (BDT) - Report parameter issue from page view buttons- Open and Closed/ Releases and Shipment History"/>
    <m/>
    <n v="379326"/>
    <n v="3798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99 - Review of 211 (BDT) - Report parameter issue from page view buttons- Open and Closed/ Releases and Shipment History"/>
    <n v="2.1276595744680851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1"/>
    <s v="Done"/>
    <s v="BEMISCP-2498"/>
    <s v="QA for 321 (BDT) - Update the Shipments to use a field on Delivery vs. from Orders"/>
    <s v="S | 02498 - QA for 321 (BDT) - Update the Shipments to use a field on Delivery vs. from Orders"/>
    <s v="QA | S | 02498 - QA for 321 (BDT) - Update the Shipments to use a field on Delivery vs. from Orders"/>
    <m/>
    <n v="379505"/>
    <n v="3798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498 - QA for 321 (BDT) - Update the Shipments to use a field on Delivery vs. from Orders"/>
    <n v="0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2"/>
    <s v="Done"/>
    <s v="BEMISCP-2497"/>
    <s v="Review of 321 (BDT) - Update the Shipments to use a field on Delivery vs. from Orders"/>
    <s v="S | 02497 - Review of 321 (BDT) - Update the Shipments to use a field on Delivery vs. from Orders"/>
    <s v="Feature Review | S | 02497 - Review of 321 (BDT) - Update the Shipments to use a field on Delivery vs. from Orders"/>
    <m/>
    <n v="379505"/>
    <n v="3798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497 - Review of 321 (BDT) - Update the Shipments to use a field on Delivery vs. from Orders"/>
    <n v="0"/>
    <n v="0"/>
  </r>
  <r>
    <x v="3"/>
    <m/>
    <m/>
    <m/>
    <m/>
    <x v="1"/>
    <s v="Bug"/>
    <s v="Done"/>
    <s v="BEMISCP-2450"/>
    <s v="Failures in initial data sync does cause a full data sync to occur in the next data sync interval"/>
    <s v="02450 - Failures in initial data sync does cause a full data sync to occur in the next data sync interval"/>
    <x v="329"/>
    <x v="1"/>
    <s v="Done"/>
    <s v="BEMISCP-2496"/>
    <s v="QA for Failures in initial data sync does cause a full data sync to occur in the next data sync interval"/>
    <s v="S | 02496 - QA for Failures in initial data sync does cause a full data sync to occur in the next data sync interval"/>
    <s v="QA | S | 02496 - QA for Failures in initial data sync does cause a full data sync to occur in the next data sync interval"/>
    <m/>
    <n v="379609"/>
    <n v="3798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96 - QA for Failures in initial data sync does cause a full data sync to occur in the next data sync interval"/>
    <n v="2.1276595744680851"/>
    <n v="0"/>
  </r>
  <r>
    <x v="3"/>
    <m/>
    <m/>
    <m/>
    <m/>
    <x v="1"/>
    <s v="Bug"/>
    <s v="Done"/>
    <s v="BEMISCP-2450"/>
    <s v="Failures in initial data sync does cause a full data sync to occur in the next data sync interval"/>
    <s v="02450 - Failures in initial data sync does cause a full data sync to occur in the next data sync interval"/>
    <x v="329"/>
    <x v="2"/>
    <s v="Done"/>
    <s v="BEMISCP-2495"/>
    <s v="Review of Failures in initial data sync does cause a full data sync to occur in the next data sync interval"/>
    <s v="S | 02495 - Review of Failures in initial data sync does cause a full data sync to occur in the next data sync interval"/>
    <s v="Feature Review | S | 02495 - Review of Failures in initial data sync does cause a full data sync to occur in the next data sync interval"/>
    <m/>
    <n v="379609"/>
    <n v="3798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95 - Review of Failures in initial data sync does cause a full data sync to occur in the next data sync interval"/>
    <n v="2.1276595744680851"/>
    <n v="0"/>
  </r>
  <r>
    <x v="3"/>
    <m/>
    <m/>
    <m/>
    <m/>
    <x v="1"/>
    <s v="Feature"/>
    <s v="Done"/>
    <s v="BEMISCP-2407"/>
    <s v="Change date field used for selecting invoices"/>
    <s v="02407 - Change date field used for selecting invoices"/>
    <x v="330"/>
    <x v="1"/>
    <s v="Done"/>
    <s v="BEMISCP-2494"/>
    <s v="QA for Change date field used for selecting invoices"/>
    <s v="S | 02494 - QA for Change date field used for selecting invoices"/>
    <s v="QA | S | 02494 - QA for Change date field used for selecting invoices"/>
    <m/>
    <n v="379133"/>
    <n v="3798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94 - QA for Change date field used for selecting invoices"/>
    <n v="0"/>
    <n v="0"/>
  </r>
  <r>
    <x v="3"/>
    <m/>
    <m/>
    <m/>
    <m/>
    <x v="1"/>
    <s v="Feature"/>
    <s v="Done"/>
    <s v="BEMISCP-2407"/>
    <s v="Change date field used for selecting invoices"/>
    <s v="02407 - Change date field used for selecting invoices"/>
    <x v="330"/>
    <x v="2"/>
    <s v="Done"/>
    <s v="BEMISCP-2493"/>
    <s v="Review of Change date field used for selecting invoices"/>
    <s v="S | 02493 - Review of Change date field used for selecting invoices"/>
    <s v="Feature Review | S | 02493 - Review of Change date field used for selecting invoices"/>
    <m/>
    <n v="379133"/>
    <n v="3798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93 - Review of Change date field used for selecting invoices"/>
    <n v="0"/>
    <n v="0"/>
  </r>
  <r>
    <x v="3"/>
    <m/>
    <m/>
    <m/>
    <m/>
    <x v="1"/>
    <s v="Bug"/>
    <s v="Done"/>
    <s v="BEMISCP-2491"/>
    <s v="383 (BDT) If a single schedule line exists, and the Confirmed Qty = 0 LOG AND SKIP RECORD"/>
    <s v="02491 - 383 (BDT) If a single schedule line exists, and the Confirmed Qty = 0 LOG AND SKIP RECORD"/>
    <x v="276"/>
    <x v="7"/>
    <s v="Done"/>
    <s v="BEMISCP-2492"/>
    <s v="Tech planning to identify root cause"/>
    <s v="M | 02492 - Tech planning to identify root cause"/>
    <s v="Tech Planning | M | 02492 - Tech planning to identify root cause"/>
    <m/>
    <n v="379877"/>
    <n v="37987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492 - Tech planning to identify root cause"/>
    <n v="4.2553191489361701"/>
    <n v="0"/>
  </r>
  <r>
    <x v="3"/>
    <m/>
    <m/>
    <m/>
    <m/>
    <x v="1"/>
    <s v="Bug"/>
    <s v="Done"/>
    <s v="BEMISCP-2114"/>
    <s v="298 (BDT) - Releases - subpage- tablet view error"/>
    <s v="02114 - 298 (BDT) - Releases - subpage- tablet view error"/>
    <x v="279"/>
    <x v="0"/>
    <s v="Done"/>
    <s v="BEMISCP-2490"/>
    <s v="Alpha for 298 (BDT) - Releases - subpage- tablet view error"/>
    <s v="S | 02490 - Alpha for 298 (BDT) - Releases - subpage- tablet view error"/>
    <s v="Alpha Test | S | 02490 - Alpha for 298 (BDT) - Releases - subpage- tablet view error"/>
    <m/>
    <n v="376942"/>
    <n v="379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90 - Alpha for 298 (BDT) - Releases - subpage- tablet view error"/>
    <n v="2.1276595744680851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0"/>
    <s v="Done"/>
    <s v="BEMISCP-2488"/>
    <s v="Alpha for 366 (BDT) - Releases page- mobile missing ship to info"/>
    <s v="S | 02488 - Alpha for 366 (BDT) - Releases page- mobile missing ship to info"/>
    <s v="Alpha Test | S | 02488 - Alpha for 366 (BDT) - Releases page- mobile missing ship to info"/>
    <m/>
    <n v="379426"/>
    <n v="3798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488 - Alpha for 366 (BDT) - Releases page- mobile missing ship to info"/>
    <n v="2.1276595744680851"/>
    <n v="0"/>
  </r>
  <r>
    <x v="3"/>
    <m/>
    <m/>
    <m/>
    <m/>
    <x v="1"/>
    <s v="Bug"/>
    <s v="Done"/>
    <s v="BEMISCP-2431"/>
    <s v="365 (BDT) - On Hand Inventory- mobile- click link on orders page takes you to Doned shipments tab"/>
    <s v="02431 - 365 (BDT) - On Hand Inventory- mobile- click link on orders page takes you to Doned shipments tab"/>
    <x v="311"/>
    <x v="3"/>
    <s v="Done"/>
    <s v="BEMISCP-2484"/>
    <s v="Development for - On Hand Inventory- mobile- click link on orders page takes you to Doned shipments tab"/>
    <s v="M | 02484 - Development for - On Hand Inventory- mobile- click link on orders page takes you to Doned shipments tab"/>
    <s v="Frontend Development | M | 02484 - Development for - On Hand Inventory- mobile- click link on orders page takes you to Doned shipments tab"/>
    <m/>
    <n v="379424"/>
    <n v="37983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484 - Development for - On Hand Inventory- mobile- click link on orders page takes you to Doned shipments tab"/>
    <n v="5.3191489361702127"/>
    <n v="0"/>
  </r>
  <r>
    <x v="3"/>
    <m/>
    <m/>
    <m/>
    <m/>
    <x v="1"/>
    <s v="Bug"/>
    <s v="Done"/>
    <s v="BEMISCP-2455"/>
    <s v="377 (BDT) - Releases and Shipment Report- date parameters and page view parameter requiredness"/>
    <s v="02455 - 377 (BDT) - Releases and Shipment Report- date parameters and page view parameter requiredness"/>
    <x v="320"/>
    <x v="0"/>
    <s v="Done"/>
    <s v="BEMISCP-2483"/>
    <s v="Alpha for 377 (BDT) - Releases and Shipment Report- date parameters and page view parameter requiredness"/>
    <s v="S | 02483 - Alpha for 377 (BDT) - Releases and Shipment Report- date parameters and page view parameter requiredness"/>
    <s v="Alpha Test | S | 02483 - Alpha for 377 (BDT) - Releases and Shipment Report- date parameters and page view parameter requiredness"/>
    <m/>
    <n v="379618"/>
    <n v="3798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83 - Alpha for 377 (BDT) - Releases and Shipment Report- date parameters and page view parameter requiredness"/>
    <n v="2.1276595744680851"/>
    <n v="0"/>
  </r>
  <r>
    <x v="3"/>
    <m/>
    <m/>
    <m/>
    <m/>
    <x v="1"/>
    <s v="Feature"/>
    <s v="Done"/>
    <s v="BEMISCP-2454"/>
    <s v="376 (BDT) - Open and Closed Order Status Report- update to parameters from order page card button"/>
    <s v="02454 - 376 (BDT) - Open and Closed Order Status Report- update to parameters from order page card button"/>
    <x v="313"/>
    <x v="5"/>
    <s v="Done"/>
    <s v="BEMISCP-2482"/>
    <s v="Update Open/Close Report parameters used from item card report"/>
    <s v="M | 02482 - Update Open/Close Report parameters used from item card report"/>
    <s v="Backend Development | M | 02482 - Update Open/Close Report parameters used from item card report"/>
    <m/>
    <n v="379616"/>
    <n v="3798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82 - Update Open/Close Report parameters used from item card report"/>
    <n v="0"/>
    <n v="0"/>
  </r>
  <r>
    <x v="3"/>
    <m/>
    <m/>
    <m/>
    <m/>
    <x v="1"/>
    <s v="Feature"/>
    <s v="Done"/>
    <s v="BEMISCP-2407"/>
    <s v="Change date field used for selecting invoices"/>
    <s v="02407 - Change date field used for selecting invoices"/>
    <x v="330"/>
    <x v="0"/>
    <s v="Done"/>
    <s v="BEMISCP-2481"/>
    <s v="Alpha for Change date field used for selecting invoices"/>
    <s v="S | 02481 - Alpha for Change date field used for selecting invoices"/>
    <s v="Alpha Test | S | 02481 - Alpha for Change date field used for selecting invoices"/>
    <m/>
    <n v="379133"/>
    <n v="3798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81 - Alpha for Change date field used for selecting invoices"/>
    <n v="0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0"/>
    <s v="Done"/>
    <s v="BEMISCP-2480"/>
    <s v="Alpha for 321 (BDT) - Update the Shipments to use a field on Delivery vs. from Orders"/>
    <s v="S | 02480 - Alpha for 321 (BDT) - Update the Shipments to use a field on Delivery vs. from Orders"/>
    <s v="Alpha Test | S | 02480 - Alpha for 321 (BDT) - Update the Shipments to use a field on Delivery vs. from Orders"/>
    <m/>
    <n v="379505"/>
    <n v="3798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480 - Alpha for 321 (BDT) - Update the Shipments to use a field on Delivery vs. from Orders"/>
    <n v="0"/>
    <n v="0"/>
  </r>
  <r>
    <x v="3"/>
    <m/>
    <m/>
    <m/>
    <m/>
    <x v="1"/>
    <s v="Bug"/>
    <s v="Done"/>
    <s v="BEMISCP-2089"/>
    <s v="261 (BDT) - Missing Open Scheduled Release Info"/>
    <s v="02089 - 261 (BDT) - Missing Open Scheduled Release Info"/>
    <x v="326"/>
    <x v="2"/>
    <s v="Done"/>
    <s v="BEMISCP-2479"/>
    <s v="Review of 261 (BDT) - Missing Open Scheduled Release Info"/>
    <s v="S | 02479 - Review of 261 (BDT) - Missing Open Scheduled Release Info"/>
    <s v="Feature Review | S | 02479 - Review of 261 (BDT) - Missing Open Scheduled Release Info"/>
    <m/>
    <n v="376640"/>
    <n v="3798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79 - Review of 261 (BDT) - Missing Open Scheduled Release Info"/>
    <n v="2.1276595744680851"/>
    <n v="0"/>
  </r>
  <r>
    <x v="3"/>
    <m/>
    <m/>
    <m/>
    <m/>
    <x v="1"/>
    <s v="Bug"/>
    <s v="Done"/>
    <s v="BEMISCP-2117"/>
    <s v="303 (BDT) - Releases page in page wildcard search on description"/>
    <s v="02117 - 303 (BDT) - Releases page in page wildcard search on description"/>
    <x v="300"/>
    <x v="0"/>
    <s v="Done"/>
    <s v="BEMISCP-2478"/>
    <s v="Alpha for 303 (BDT) - Releases page in page wildcard search on description"/>
    <s v="S | 02478 - Alpha for 303 (BDT) - Releases page in page wildcard search on description"/>
    <s v="Alpha Test | S | 02478 - Alpha for 303 (BDT) - Releases page in page wildcard search on description"/>
    <m/>
    <n v="376945"/>
    <n v="3798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78 - Alpha for 303 (BDT) - Releases page in page wildcard search on description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0"/>
    <s v="Done"/>
    <s v="BEMISCP-2476"/>
    <s v="Alpha for Order and Release Duplicate Exceptions  "/>
    <s v="S | 02476 - Alpha for Order and Release Duplicate Exceptions  "/>
    <s v="Alpha Test | S | 02476 - Alpha for Order and Release Duplicate Exceptions  "/>
    <m/>
    <n v="378924"/>
    <n v="3798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Alpha Test | S | 02476 - Alpha for Order and Release Duplicate Exceptions  "/>
    <n v="2.1276595744680851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1"/>
    <s v="Done"/>
    <s v="BEMISCP-2475"/>
    <s v="QA for 304(BDT) - 2FA has inconsistent behavior"/>
    <s v="S | 02475 - QA for 304(BDT) - 2FA has inconsistent behavior"/>
    <s v="QA | S | 02475 - QA for 304(BDT) - 2FA has inconsistent behavior"/>
    <m/>
    <n v="376965"/>
    <n v="3798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475 - QA for 304(BDT) - 2FA has inconsistent behavior"/>
    <n v="2.1276595744680851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2"/>
    <s v="Done"/>
    <s v="BEMISCP-2474"/>
    <s v="Review of 304(BDT) - 2FA has inconsistent behavior"/>
    <s v="S | 02474 - Review of 304(BDT) - 2FA has inconsistent behavior"/>
    <s v="Feature Review | S | 02474 - Review of 304(BDT) - 2FA has inconsistent behavior"/>
    <m/>
    <n v="376965"/>
    <n v="3798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474 - Review of 304(BDT) - 2FA has inconsistent behavior"/>
    <n v="2.1276595744680851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0"/>
    <s v="Done"/>
    <s v="BEMISCP-2473"/>
    <s v="Alpha for 304(BDT) - 2FA has inconsistent behavior"/>
    <s v="S | 02473 - Alpha for 304(BDT) - 2FA has inconsistent behavior"/>
    <s v="Alpha Test | S | 02473 - Alpha for 304(BDT) - 2FA has inconsistent behavior"/>
    <m/>
    <n v="376965"/>
    <n v="3798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473 - Alpha for 304(BDT) - 2FA has inconsistent behavior"/>
    <n v="2.1276595744680851"/>
    <n v="0"/>
  </r>
  <r>
    <x v="3"/>
    <m/>
    <m/>
    <m/>
    <m/>
    <x v="1"/>
    <s v="Bug"/>
    <s v="Done"/>
    <s v="BEMISCP-2092"/>
    <s v="270 (BDT) - Release page missing info for Jel Sert"/>
    <s v="02092 - 270 (BDT) - Release page missing info for Jel Sert"/>
    <x v="317"/>
    <x v="7"/>
    <s v="Done"/>
    <s v="BEMISCP-2472"/>
    <s v="Tech Planning for 270(BDT) - Release Page missing info for Jel Sert"/>
    <s v="M | 02472 - Tech Planning for 270(BDT) - Release Page missing info for Jel Sert"/>
    <s v="Tech Planning | M | 02472 - Tech Planning for 270(BDT) - Release Page missing info for Jel Sert"/>
    <m/>
    <n v="376649"/>
    <n v="37980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472 - Tech Planning for 270(BDT) - Release Page missing info for Jel Sert"/>
    <n v="4.2553191489361701"/>
    <n v="0"/>
  </r>
  <r>
    <x v="3"/>
    <m/>
    <m/>
    <m/>
    <m/>
    <x v="1"/>
    <s v="Bug"/>
    <s v="Done"/>
    <s v="BEMISCP-2362"/>
    <s v="336 (BDT) - CSR logged in first time; the site showing on her home page was jelsert."/>
    <s v="02362 - 336 (BDT) - CSR logged in first time; the site showing on her home page was jelsert."/>
    <x v="295"/>
    <x v="7"/>
    <s v="Done"/>
    <s v="BEMISCP-2471"/>
    <s v="Tech Planning for 336(BDT) CSR Logged in first time, site showing jel sert"/>
    <s v="M | 02471 - Tech Planning for 336(BDT) CSR Logged in first time, site showing jel sert"/>
    <s v="Tech Planning | M | 02471 - Tech Planning for 336(BDT) CSR Logged in first time, site showing jel sert"/>
    <m/>
    <n v="378714"/>
    <n v="37979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471 - Tech Planning for 336(BDT) CSR Logged in first time, site showing jel sert"/>
    <n v="4.2553191489361701"/>
    <n v="0"/>
  </r>
  <r>
    <x v="3"/>
    <m/>
    <m/>
    <m/>
    <m/>
    <x v="1"/>
    <s v="Feature"/>
    <s v="Done"/>
    <s v="BEMISCP-1211"/>
    <s v="Wildcard search for certain fields"/>
    <s v="01211 - Wildcard search for certain fields"/>
    <x v="301"/>
    <x v="5"/>
    <s v="Done"/>
    <s v="BEMISCP-2470"/>
    <s v="Development for wildcard search"/>
    <s v="M | 02470 - Development for wildcard search"/>
    <s v="Backend Development | M | 02470 - Development for wildcard search"/>
    <m/>
    <n v="363894"/>
    <n v="37979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70 - Development for wildcard search"/>
    <n v="0"/>
    <n v="0"/>
  </r>
  <r>
    <x v="3"/>
    <m/>
    <m/>
    <m/>
    <m/>
    <x v="1"/>
    <s v="Bug"/>
    <s v="Done"/>
    <s v="BEMISCP-2336"/>
    <s v="331 (BDT) Time Zone Clarification"/>
    <s v="02336 - 331 (BDT) Time Zone Clarification"/>
    <x v="323"/>
    <x v="0"/>
    <s v="Done"/>
    <s v="BEMISCP-2469"/>
    <s v="Alpha for 331 (BDT) Time Zone Clarification"/>
    <s v="S | 02469 - Alpha for 331 (BDT) Time Zone Clarification"/>
    <s v="Alpha Test | S | 02469 - Alpha for 331 (BDT) Time Zone Clarification"/>
    <m/>
    <n v="378570"/>
    <n v="3797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69 - Alpha for 331 (BDT) Time Zone Clarification"/>
    <n v="2.1276595744680851"/>
    <n v="0"/>
  </r>
  <r>
    <x v="3"/>
    <m/>
    <m/>
    <m/>
    <m/>
    <x v="1"/>
    <s v="Bug"/>
    <s v="Done"/>
    <s v="BEMISCP-2432"/>
    <s v="366 (BDT) - Releases page- mobile missing ship to info"/>
    <s v="02432 - 366 (BDT) - Releases page- mobile missing ship to info"/>
    <x v="310"/>
    <x v="3"/>
    <s v="Done"/>
    <s v="BEMISCP-2467"/>
    <s v="Development for - Releases page- mobile missing ship to info"/>
    <s v="M | 02467 - Development for - Releases page- mobile missing ship to info"/>
    <s v="Frontend Development | M | 02467 - Development for - Releases page- mobile missing ship to info"/>
    <m/>
    <n v="379426"/>
    <n v="3797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467 - Development for - Releases page- mobile missing ship to info"/>
    <n v="5.3191489361702127"/>
    <n v="0"/>
  </r>
  <r>
    <x v="3"/>
    <m/>
    <m/>
    <m/>
    <m/>
    <x v="1"/>
    <s v="Bug"/>
    <s v="Done"/>
    <s v="BEMISCP-2117"/>
    <s v="303 (BDT) - Releases page in page wildcard search on description"/>
    <s v="02117 - 303 (BDT) - Releases page in page wildcard search on description"/>
    <x v="300"/>
    <x v="4"/>
    <s v="Done"/>
    <s v="BEMISCP-2466"/>
    <s v="Add customized mappings and analyzers"/>
    <s v="M | 02466 - Add customized mappings and analyzers"/>
    <s v="Sub-Task | M | 02466 - Add customized mappings and analyzers"/>
    <m/>
    <n v="376945"/>
    <n v="37976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466 - Add customized mappings and analyzers"/>
    <n v="8.5106382978723403"/>
    <n v="0"/>
  </r>
  <r>
    <x v="3"/>
    <m/>
    <m/>
    <m/>
    <m/>
    <x v="1"/>
    <s v="Bug"/>
    <s v="Done"/>
    <s v="BEMISCP-2464"/>
    <s v="Update error logs to capture ID and field "/>
    <s v="02464 - Update error logs to capture ID and field "/>
    <x v="306"/>
    <x v="7"/>
    <s v="Done"/>
    <s v="BEMISCP-2465"/>
    <s v="Tech Planning for Update error logs to capture ID and field"/>
    <s v="M | 02465 - Tech Planning for Update error logs to capture ID and field"/>
    <s v="Tech Planning | M | 02465 - Tech Planning for Update error logs to capture ID and field"/>
    <m/>
    <n v="379757"/>
    <n v="37975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465 - Tech Planning for Update error logs to capture ID and field"/>
    <n v="4.2553191489361701"/>
    <n v="0"/>
  </r>
  <r>
    <x v="3"/>
    <m/>
    <m/>
    <m/>
    <m/>
    <x v="1"/>
    <s v="Bug"/>
    <s v="Done"/>
    <s v="BEMISCP-2461"/>
    <s v="385 (BDT) Manufacture Data is missing from the On Hand Inventory sub-page"/>
    <s v="02461 - 385 (BDT) Manufacture Data is missing from the On Hand Inventory sub-page"/>
    <x v="304"/>
    <x v="7"/>
    <s v="Done"/>
    <s v="BEMISCP-2463"/>
    <s v="Mfg Date missing from On Hand Inventory Page"/>
    <s v="S | 02463 - Mfg Date missing from On Hand Inventory Page"/>
    <s v="Tech Planning | S | 02463 - Mfg Date missing from On Hand Inventory Page"/>
    <m/>
    <n v="379741"/>
    <n v="3797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463 - Mfg Date missing from On Hand Inventory Page"/>
    <n v="2.1276595744680851"/>
    <n v="0"/>
  </r>
  <r>
    <x v="3"/>
    <m/>
    <m/>
    <m/>
    <m/>
    <x v="1"/>
    <s v="Bug"/>
    <s v="Done"/>
    <s v="BEMISCP-2455"/>
    <s v="377 (BDT) - Releases and Shipment Report- date parameters and page view parameter requiredness"/>
    <s v="02455 - 377 (BDT) - Releases and Shipment Report- date parameters and page view parameter requiredness"/>
    <x v="320"/>
    <x v="5"/>
    <s v="Done"/>
    <s v="BEMISCP-2460"/>
    <s v="Make changes to the date parameters passed in for Release and Shipment Report"/>
    <s v="M | 02460 - Make changes to the date parameters passed in for Release and Shipment Report"/>
    <s v="Backend Development | M | 02460 - Make changes to the date parameters passed in for Release and Shipment Report"/>
    <m/>
    <n v="379618"/>
    <n v="37974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60 - Make changes to the date parameters passed in for Release and Shipment Report"/>
    <n v="10.638297872340425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5"/>
    <s v="Done"/>
    <s v="BEMISCP-2459"/>
    <s v="Apply shipto logic changes"/>
    <s v="M | 02459 - Apply shipto logic changes"/>
    <s v="Backend Development | M | 02459 - Apply shipto logic changes"/>
    <m/>
    <n v="379505"/>
    <n v="37971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459 - Apply shipto logic changes"/>
    <n v="0"/>
    <n v="0"/>
  </r>
  <r>
    <x v="3"/>
    <m/>
    <m/>
    <m/>
    <m/>
    <x v="1"/>
    <s v="Bug"/>
    <s v="Done"/>
    <s v="BEMISCP-2089"/>
    <s v="261 (BDT) - Missing Open Scheduled Release Info"/>
    <s v="02089 - 261 (BDT) - Missing Open Scheduled Release Info"/>
    <x v="326"/>
    <x v="0"/>
    <s v="Done"/>
    <s v="BEMISCP-2458"/>
    <s v="Alpha for 261 (BDT) - Missing Open Scheduled Release Info"/>
    <s v="S | 02458 - Alpha for 261 (BDT) - Missing Open Scheduled Release Info"/>
    <s v="Alpha Test | S | 02458 - Alpha for 261 (BDT) - Missing Open Scheduled Release Info"/>
    <m/>
    <n v="376640"/>
    <n v="379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458 - Alpha for 261 (BDT) - Missing Open Scheduled Release Info"/>
    <n v="2.1276595744680851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0"/>
    <s v="Done"/>
    <s v="BEMISCP-2457"/>
    <s v="Alpha for 289(BDT) - Release Pg No Release"/>
    <s v="S | 02457 - Alpha for 289(BDT) - Release Pg No Release"/>
    <s v="Alpha Test | S | 02457 - Alpha for 289(BDT) - Release Pg No Release"/>
    <m/>
    <n v="376657"/>
    <n v="3796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457 - Alpha for 289(BDT) - Release Pg No Release"/>
    <n v="2.1276595744680851"/>
    <n v="0"/>
  </r>
  <r>
    <x v="3"/>
    <m/>
    <m/>
    <m/>
    <m/>
    <x v="1"/>
    <s v="Bug"/>
    <s v="Done"/>
    <s v="BEMISCP-2425"/>
    <s v="211 (BDT) - Report parameter issue from page view buttons- Open and Closed/ Releases and Shipment History"/>
    <s v="02425 - 211 (BDT) - Report parameter issue from page view buttons- Open and Closed/ Releases and Shipment History"/>
    <x v="321"/>
    <x v="0"/>
    <s v="Done"/>
    <s v="BEMISCP-2456"/>
    <s v="Alpha for 211 (BDT) - Report parameter issue from page view buttons- Open and Closed/ Releases and Shipment History"/>
    <s v="S | 02456 - Alpha for 211 (BDT) - Report parameter issue from page view buttons- Open and Closed/ Releases and Shipment History"/>
    <s v="Alpha Test | S | 02456 - Alpha for 211 (BDT) - Report parameter issue from page view buttons- Open and Closed/ Releases and Shipment History"/>
    <m/>
    <n v="379326"/>
    <n v="3796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56 - Alpha for 211 (BDT) - Report parameter issue from page view buttons- Open and Closed/ Releases and Shipment History"/>
    <n v="2.1276595744680851"/>
    <n v="0"/>
  </r>
  <r>
    <x v="3"/>
    <m/>
    <m/>
    <m/>
    <m/>
    <x v="1"/>
    <s v="Bug"/>
    <s v="Done"/>
    <s v="BEMISCP-2450"/>
    <s v="Failures in initial data sync does cause a full data sync to occur in the next data sync interval"/>
    <s v="02450 - Failures in initial data sync does cause a full data sync to occur in the next data sync interval"/>
    <x v="329"/>
    <x v="0"/>
    <s v="Done"/>
    <s v="BEMISCP-2452"/>
    <s v="Alpha for Failures in initial data sync does cause a full data sync to occur in the next data sync interval"/>
    <s v="S | 02452 - Alpha for Failures in initial data sync does cause a full data sync to occur in the next data sync interval"/>
    <s v="Alpha Test | S | 02452 - Alpha for Failures in initial data sync does cause a full data sync to occur in the next data sync interval"/>
    <m/>
    <n v="379609"/>
    <n v="3796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52 - Alpha for Failures in initial data sync does cause a full data sync to occur in the next data sync interval"/>
    <n v="2.1276595744680851"/>
    <n v="0"/>
  </r>
  <r>
    <x v="3"/>
    <m/>
    <m/>
    <m/>
    <m/>
    <x v="1"/>
    <s v="Bug"/>
    <s v="Done"/>
    <s v="BEMISCP-2450"/>
    <s v="Failures in initial data sync does cause a full data sync to occur in the next data sync interval"/>
    <s v="02450 - Failures in initial data sync does cause a full data sync to occur in the next data sync interval"/>
    <x v="329"/>
    <x v="4"/>
    <s v="Done"/>
    <s v="BEMISCP-2451"/>
    <s v="Ensure full data sync failures will result in another full data sync in the next sync interval"/>
    <s v="M | 02451 - Ensure full data sync failures will result in another full data sync in the next sync interval"/>
    <s v="Sub-Task | M | 02451 - Ensure full data sync failures will result in another full data sync in the next sync interval"/>
    <m/>
    <n v="379609"/>
    <n v="37961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451 - Ensure full data sync failures will result in another full data sync in the next sync interval"/>
    <n v="8.5106382978723403"/>
    <n v="0"/>
  </r>
  <r>
    <x v="3"/>
    <m/>
    <m/>
    <m/>
    <m/>
    <x v="1"/>
    <s v="Bug"/>
    <s v="Done"/>
    <s v="BEMISCP-2426"/>
    <s v="378 (BDT) - No pagination on the Reports Download page "/>
    <s v="02426 - 378 (BDT) - No pagination on the Reports Download page "/>
    <x v="288"/>
    <x v="3"/>
    <s v="Done"/>
    <s v="BEMISCP-2449"/>
    <s v="Development for - No pagination on the Reports Download page"/>
    <s v="M | 02449 - Development for - No pagination on the Reports Download page"/>
    <s v="Frontend Development | M | 02449 - Development for - No pagination on the Reports Download page"/>
    <m/>
    <n v="379343"/>
    <n v="37955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449 - Development for - No pagination on the Reports Download page"/>
    <n v="5.3191489361702127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448"/>
    <s v="JVM setting changes (Perf Tuning)"/>
    <s v="L | 02448 - JVM setting changes (Perf Tuning)"/>
    <s v="Sub-Task | L | 02448 - JVM setting changes (Perf Tuning)"/>
    <n v="351453"/>
    <n v="367474"/>
    <n v="379532"/>
    <s v="Plan"/>
    <x v="0"/>
    <n v="0"/>
    <n v="0"/>
    <n v="200"/>
    <n v="0"/>
    <s v="L"/>
    <s v="SUBTASK PLAN"/>
    <n v="17.021276595744681"/>
    <n v="20.425531914893615"/>
    <n v="0"/>
    <n v="0"/>
    <n v="0"/>
    <n v="17.021276595744681"/>
    <n v="17.021276595744681"/>
    <n v="20.425531914893615"/>
    <n v="0"/>
    <n v="0"/>
    <n v="5.8823529411764705E-2"/>
    <n v="1.8518518518518517E-2"/>
    <n v="1"/>
    <n v="17.021276595744681"/>
    <x v="0"/>
    <s v="0.Done"/>
    <x v="2"/>
    <s v="0.Done &gt; Sub-Task | L | 02448 - JVM setting changes (Perf Tuning)"/>
    <n v="0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5"/>
    <s v="Done"/>
    <s v="BEMISCP-2447"/>
    <s v="Add releases for existing orders"/>
    <s v="M | 02447 - Add releases for existing orders"/>
    <s v="Backend Development | M | 02447 - Add releases for existing orders"/>
    <m/>
    <n v="376657"/>
    <n v="37951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447 - Add releases for existing orders"/>
    <n v="10.638297872340425"/>
    <n v="0"/>
  </r>
  <r>
    <x v="3"/>
    <m/>
    <m/>
    <m/>
    <m/>
    <x v="1"/>
    <s v="Feature"/>
    <s v="Done"/>
    <s v="BEMISCP-2445"/>
    <s v="321 (BDT) - Update the Shipments to use a field on Delivery vs. from Orders"/>
    <s v="02445 - 321 (BDT) - Update the Shipments to use a field on Delivery vs. from Orders"/>
    <x v="328"/>
    <x v="7"/>
    <s v="Done"/>
    <s v="BEMISCP-2446"/>
    <s v="Tech planning - update ShipTo field"/>
    <s v="M | 02446 - Tech planning - update ShipTo field"/>
    <s v="Tech Planning | M | 02446 - Tech planning - update ShipTo field"/>
    <m/>
    <n v="379505"/>
    <n v="37950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446 - Tech planning - update ShipTo field"/>
    <n v="0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1"/>
    <s v="Done"/>
    <s v="BEMISCP-2444"/>
    <s v="QA for 284 (BDT) - Scheduled Releases Sub-Pg cards missing "/>
    <s v="S | 02444 - QA for 284 (BDT) - Scheduled Releases Sub-Pg cards missing "/>
    <s v="QA | S | 02444 - QA for 284 (BDT) - Scheduled Releases Sub-Pg cards missing "/>
    <m/>
    <n v="376652"/>
    <n v="3794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444 - QA for 284 (BDT) - Scheduled Releases Sub-Pg cards missing "/>
    <n v="2.1276595744680851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2"/>
    <s v="Done"/>
    <s v="BEMISCP-2443"/>
    <s v="Review of 284 (BDT) - Scheduled Releases Sub-Pg cards missing "/>
    <s v="S | 02443 - Review of 284 (BDT) - Scheduled Releases Sub-Pg cards missing "/>
    <s v="Feature Review | S | 02443 - Review of 284 (BDT) - Scheduled Releases Sub-Pg cards missing "/>
    <m/>
    <n v="376652"/>
    <n v="3794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443 - Review of 284 (BDT) - Scheduled Releases Sub-Pg cards missing "/>
    <n v="2.1276595744680851"/>
    <n v="0"/>
  </r>
  <r>
    <x v="3"/>
    <m/>
    <m/>
    <m/>
    <m/>
    <x v="1"/>
    <s v="Bug"/>
    <s v="Done"/>
    <s v="BEMISCP-2091"/>
    <s v="268 (BDT) - Missing Open Scheduled Release Info"/>
    <s v="02091 - 268 (BDT) - Missing Open Scheduled Release Info"/>
    <x v="333"/>
    <x v="1"/>
    <s v="Done"/>
    <s v="BEMISCP-2442"/>
    <s v="QA for 268 (BDT) - Missing Open Scheduled Release Info"/>
    <s v="S | 02442 - QA for 268 (BDT) - Missing Open Scheduled Release Info"/>
    <s v="QA | S | 02442 - QA for 268 (BDT) - Missing Open Scheduled Release Info"/>
    <m/>
    <n v="376647"/>
    <n v="3794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442 - QA for 268 (BDT) - Missing Open Scheduled Release Info"/>
    <n v="2.1276595744680851"/>
    <n v="0"/>
  </r>
  <r>
    <x v="3"/>
    <m/>
    <m/>
    <m/>
    <m/>
    <x v="1"/>
    <s v="Bug"/>
    <s v="Done"/>
    <s v="BEMISCP-2091"/>
    <s v="268 (BDT) - Missing Open Scheduled Release Info"/>
    <s v="02091 - 268 (BDT) - Missing Open Scheduled Release Info"/>
    <x v="333"/>
    <x v="2"/>
    <s v="Done"/>
    <s v="BEMISCP-2441"/>
    <s v="Review of 268 (BDT) - Missing Open Scheduled Release Info"/>
    <s v="S | 02441 - Review of 268 (BDT) - Missing Open Scheduled Release Info"/>
    <s v="Feature Review | S | 02441 - Review of 268 (BDT) - Missing Open Scheduled Release Info"/>
    <m/>
    <n v="376647"/>
    <n v="3794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41 - Review of 268 (BDT) - Missing Open Scheduled Release Info"/>
    <n v="2.1276595744680851"/>
    <n v="0"/>
  </r>
  <r>
    <x v="3"/>
    <m/>
    <m/>
    <m/>
    <m/>
    <x v="1"/>
    <s v="Bug"/>
    <s v="Done"/>
    <s v="BEMISCP-1986"/>
    <s v="244 (BDT) - Order Pg Scheduled Releases/Available Qty Incorrect "/>
    <s v="01986 - 244 (BDT) - Order Pg Scheduled Releases/Available Qty Incorrect "/>
    <x v="334"/>
    <x v="1"/>
    <s v="Done"/>
    <s v="BEMISCP-2440"/>
    <s v="QA for 244 (BDT) - Order Pg Scheduled Releases/Available Qty Incorrect "/>
    <s v="XS | 02440 - QA for 244 (BDT) - Order Pg Scheduled Releases/Available Qty Incorrect "/>
    <s v="QA | XS | 02440 - QA for 244 (BDT) - Order Pg Scheduled Releases/Available Qty Incorrect "/>
    <m/>
    <n v="375784"/>
    <n v="37948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440 - QA for 244 (BDT) - Order Pg Scheduled Releases/Available Qty Incorrect "/>
    <n v="1.0638297872340425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5"/>
    <s v="Done"/>
    <s v="BEMISCP-2439"/>
    <s v="Development for - Add Google Analytics to the Customer Portal Sites"/>
    <s v="M | 02439 - Development for - Add Google Analytics to the Customer Portal Sites"/>
    <s v="Backend Development | M | 02439 - Development for - Add Google Analytics to the Customer Portal Sites"/>
    <m/>
    <n v="374810"/>
    <n v="37945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2.To QA"/>
    <x v="2"/>
    <s v="0.Done &gt; Backend Development | M | 02439 - Development for - Add Google Analytics to the Customer Portal Sites"/>
    <n v="0"/>
    <n v="0"/>
  </r>
  <r>
    <x v="3"/>
    <m/>
    <m/>
    <m/>
    <m/>
    <x v="1"/>
    <s v="Bug"/>
    <s v="Done"/>
    <s v="BEMISCP-2023"/>
    <s v="251 (BDT) - Manufacture date"/>
    <s v="02023 - 251 (BDT) - Manufacture date"/>
    <x v="335"/>
    <x v="5"/>
    <s v="Done"/>
    <s v="BEMISCP-2438"/>
    <s v="Display all dates from IBB in default system timezone, not the user's time zone"/>
    <s v="M | 02438 - Display all dates from IBB in default system timezone, not the user's time zone"/>
    <s v="Backend Development | M | 02438 - Display all dates from IBB in default system timezone, not the user's time zone"/>
    <m/>
    <n v="376078"/>
    <n v="37943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38 - Display all dates from IBB in default system timezone, not the user's time zone"/>
    <n v="10.638297872340425"/>
    <n v="0"/>
  </r>
  <r>
    <x v="3"/>
    <m/>
    <m/>
    <m/>
    <m/>
    <x v="1"/>
    <s v="Feature"/>
    <s v="Done"/>
    <s v="BEMISCP-2373"/>
    <s v="Remove space from DL file names"/>
    <s v="02373 - Remove space from DL file names"/>
    <x v="319"/>
    <x v="0"/>
    <s v="Done"/>
    <s v="BEMISCP-2437"/>
    <s v="Alpha for Remove space from DL file names"/>
    <s v="S | 02437 - Alpha for Remove space from DL file names"/>
    <s v="Alpha Test | S | 02437 - Alpha for Remove space from DL file names"/>
    <m/>
    <n v="378918"/>
    <n v="379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37 - Alpha for Remove space from DL file names"/>
    <n v="0"/>
    <n v="0"/>
  </r>
  <r>
    <x v="3"/>
    <m/>
    <m/>
    <m/>
    <m/>
    <x v="1"/>
    <s v="Bug"/>
    <s v="Done"/>
    <s v="BEMISCP-2425"/>
    <s v="211 (BDT) - Report parameter issue from page view buttons- Open and Closed/ Releases and Shipment History"/>
    <s v="02425 - 211 (BDT) - Report parameter issue from page view buttons- Open and Closed/ Releases and Shipment History"/>
    <x v="321"/>
    <x v="5"/>
    <s v="Done"/>
    <s v="BEMISCP-2436"/>
    <s v="Always pass optional columns as a parameter for select report buttons"/>
    <s v="M | 02436 - Always pass optional columns as a parameter for select report buttons"/>
    <s v="Backend Development | M | 02436 - Always pass optional columns as a parameter for select report buttons"/>
    <m/>
    <n v="379326"/>
    <n v="37943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36 - Always pass optional columns as a parameter for select report buttons"/>
    <n v="10.638297872340425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0"/>
    <s v="Done"/>
    <s v="BEMISCP-2435"/>
    <s v="Alpha for    Documents- CSR access to sites  "/>
    <s v="S | 02435 - Alpha for    Documents- CSR access to sites  "/>
    <s v="Alpha Test | S | 02435 - Alpha for    Documents- CSR access to sites  "/>
    <m/>
    <n v="373934"/>
    <n v="379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435 - Alpha for    Documents- CSR access to sites  "/>
    <n v="2.1276595744680851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430"/>
    <s v="Enable Catalina HTTP Connector"/>
    <s v="XS | 02430 - Enable Catalina HTTP Connector"/>
    <s v="Sub-Task | XS | 02430 - Enable Catalina HTTP Connector"/>
    <n v="351453"/>
    <n v="367474"/>
    <n v="379407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Sub-Task | XS | 02430 - Enable Catalina HTTP Connector"/>
    <n v="0"/>
    <n v="0"/>
  </r>
  <r>
    <x v="3"/>
    <m/>
    <m/>
    <m/>
    <m/>
    <x v="1"/>
    <s v="Bug"/>
    <s v="Done"/>
    <s v="BEMISCP-2205"/>
    <s v="315 (BDT) - Hyperlinks not working on shipments page for Carrier"/>
    <s v="02205 - 315 (BDT) - Hyperlinks not working on shipments page for Carrier"/>
    <x v="336"/>
    <x v="1"/>
    <s v="Done"/>
    <s v="BEMISCP-2429"/>
    <s v="QA for 315 (BDT) - Hyperlinks not working on shipments page for Carrier"/>
    <s v="S | 02429 - QA for 315 (BDT) - Hyperlinks not working on shipments page for Carrier"/>
    <s v="QA | S | 02429 - QA for 315 (BDT) - Hyperlinks not working on shipments page for Carrier"/>
    <m/>
    <n v="377909"/>
    <n v="3793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429 - QA for 315 (BDT) - Hyperlinks not working on shipments page for Carrier"/>
    <n v="2.1276595744680851"/>
    <n v="0"/>
  </r>
  <r>
    <x v="3"/>
    <m/>
    <m/>
    <m/>
    <m/>
    <x v="1"/>
    <s v="Bug"/>
    <s v="Done"/>
    <s v="BEMISCP-2205"/>
    <s v="315 (BDT) - Hyperlinks not working on shipments page for Carrier"/>
    <s v="02205 - 315 (BDT) - Hyperlinks not working on shipments page for Carrier"/>
    <x v="336"/>
    <x v="2"/>
    <s v="Done"/>
    <s v="BEMISCP-2428"/>
    <s v="Review of 315 (BDT) - Hyperlinks not working on shipments page for Carrier"/>
    <s v="S | 02428 - Review of 315 (BDT) - Hyperlinks not working on shipments page for Carrier"/>
    <s v="Feature Review | S | 02428 - Review of 315 (BDT) - Hyperlinks not working on shipments page for Carrier"/>
    <m/>
    <n v="377909"/>
    <n v="3793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28 - Review of 315 (BDT) - Hyperlinks not working on shipments page for Carrier"/>
    <n v="2.1276595744680851"/>
    <n v="0"/>
  </r>
  <r>
    <x v="3"/>
    <m/>
    <m/>
    <m/>
    <m/>
    <x v="1"/>
    <s v="Bug"/>
    <s v="Done"/>
    <s v="BEMISCP-2205"/>
    <s v="315 (BDT) - Hyperlinks not working on shipments page for Carrier"/>
    <s v="02205 - 315 (BDT) - Hyperlinks not working on shipments page for Carrier"/>
    <x v="336"/>
    <x v="0"/>
    <s v="Done"/>
    <s v="BEMISCP-2427"/>
    <s v="Alpha for 315 (BDT) - Hyperlinks not working on shipments page for Carrier"/>
    <s v="S | 02427 - Alpha for 315 (BDT) - Hyperlinks not working on shipments page for Carrier"/>
    <s v="Alpha Test | S | 02427 - Alpha for 315 (BDT) - Hyperlinks not working on shipments page for Carrier"/>
    <m/>
    <n v="377909"/>
    <n v="3793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427 - Alpha for 315 (BDT) - Hyperlinks not working on shipments page for Carrier"/>
    <n v="2.1276595744680851"/>
    <n v="0"/>
  </r>
  <r>
    <x v="3"/>
    <m/>
    <m/>
    <m/>
    <m/>
    <x v="1"/>
    <s v="Bug"/>
    <s v="Done"/>
    <s v="BEMISCP-1986"/>
    <s v="244 (BDT) - Order Pg Scheduled Releases/Available Qty Incorrect "/>
    <s v="01986 - 244 (BDT) - Order Pg Scheduled Releases/Available Qty Incorrect "/>
    <x v="334"/>
    <x v="2"/>
    <s v="Done"/>
    <s v="BEMISCP-2424"/>
    <s v="Review of 244 (BDT) - Order Pg Scheduled Releases/Available Qty Incorrect "/>
    <s v="XS | 02424 - Review of 244 (BDT) - Order Pg Scheduled Releases/Available Qty Incorrect "/>
    <s v="Feature Review | XS | 02424 - Review of 244 (BDT) - Order Pg Scheduled Releases/Available Qty Incorrect "/>
    <m/>
    <n v="375784"/>
    <n v="37930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424 - Review of 244 (BDT) - Order Pg Scheduled Releases/Available Qty Incorrect "/>
    <n v="1.0638297872340425"/>
    <n v="0"/>
  </r>
  <r>
    <x v="3"/>
    <m/>
    <m/>
    <m/>
    <m/>
    <x v="1"/>
    <s v="Bug"/>
    <s v="Done"/>
    <s v="BEMISCP-2213"/>
    <s v="Search box in Ship To Filter is broken"/>
    <s v="02213 - Search box in Ship To Filter is broken"/>
    <x v="337"/>
    <x v="1"/>
    <s v="Done"/>
    <s v="BEMISCP-2423"/>
    <s v="QA for Search box in Ship To Filter is broken"/>
    <s v="S | 02423 - QA for Search box in Ship To Filter is broken"/>
    <s v="QA | S | 02423 - QA for Search box in Ship To Filter is broken"/>
    <m/>
    <n v="377941"/>
    <n v="3792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23 - QA for Search box in Ship To Filter is broken"/>
    <n v="2.1276595744680851"/>
    <n v="0"/>
  </r>
  <r>
    <x v="3"/>
    <m/>
    <m/>
    <m/>
    <m/>
    <x v="1"/>
    <s v="Bug"/>
    <s v="Done"/>
    <s v="BEMISCP-2213"/>
    <s v="Search box in Ship To Filter is broken"/>
    <s v="02213 - Search box in Ship To Filter is broken"/>
    <x v="337"/>
    <x v="2"/>
    <s v="Done"/>
    <s v="BEMISCP-2422"/>
    <s v="Review of Search box in Ship To Filter is broken"/>
    <s v="S | 02422 - Review of Search box in Ship To Filter is broken"/>
    <s v="Feature Review | S | 02422 - Review of Search box in Ship To Filter is broken"/>
    <m/>
    <n v="377941"/>
    <n v="3792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22 - Review of Search box in Ship To Filter is broken"/>
    <n v="2.1276595744680851"/>
    <n v="0"/>
  </r>
  <r>
    <x v="3"/>
    <m/>
    <m/>
    <m/>
    <m/>
    <x v="1"/>
    <s v="Bug"/>
    <s v="Done"/>
    <s v="BEMISCP-2213"/>
    <s v="Search box in Ship To Filter is broken"/>
    <s v="02213 - Search box in Ship To Filter is broken"/>
    <x v="337"/>
    <x v="0"/>
    <s v="Cancelled"/>
    <s v="BEMISCP-2421"/>
    <s v="Alpha for Search box in Ship To Filter is broken"/>
    <s v="S | 02421 - Alpha for Search box in Ship To Filter is broken"/>
    <s v="Alpha Test | S | 02421 - Alpha for Search box in Ship To Filter is broken"/>
    <m/>
    <n v="377941"/>
    <n v="3792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s v="0.Done"/>
    <x v="3"/>
    <s v="0.Cancelled &gt; Alpha Test | S | 02421 - Alpha for Search box in Ship To Filter is broken"/>
    <n v="2.1276595744680851"/>
    <n v="0"/>
  </r>
  <r>
    <x v="3"/>
    <m/>
    <m/>
    <m/>
    <m/>
    <x v="1"/>
    <s v="Feature"/>
    <s v="Done"/>
    <s v="BEMISCP-1172"/>
    <s v="Portal Error Handling"/>
    <s v="01172 - Portal Error Handling"/>
    <x v="338"/>
    <x v="1"/>
    <s v="Done"/>
    <s v="BEMISCP-2420"/>
    <s v="QA for Portal Error Handling"/>
    <s v="S | 02420 - QA for Portal Error Handling"/>
    <s v="QA | S | 02420 - QA for Portal Error Handling"/>
    <m/>
    <n v="363173"/>
    <n v="3792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420 - QA for Portal Error Handling"/>
    <n v="0"/>
    <n v="0"/>
  </r>
  <r>
    <x v="3"/>
    <m/>
    <m/>
    <m/>
    <m/>
    <x v="1"/>
    <s v="Feature"/>
    <s v="Done"/>
    <s v="BEMISCP-1172"/>
    <s v="Portal Error Handling"/>
    <s v="01172 - Portal Error Handling"/>
    <x v="338"/>
    <x v="2"/>
    <s v="Done"/>
    <s v="BEMISCP-2419"/>
    <s v="Review of Portal Error Handling"/>
    <s v="S | 02419 - Review of Portal Error Handling"/>
    <s v="Feature Review | S | 02419 - Review of Portal Error Handling"/>
    <m/>
    <n v="363173"/>
    <n v="3792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19 - Review of Portal Error Handling"/>
    <n v="0"/>
    <n v="0"/>
  </r>
  <r>
    <x v="3"/>
    <m/>
    <m/>
    <m/>
    <m/>
    <x v="1"/>
    <s v="Feature"/>
    <s v="Done"/>
    <s v="BEMISCP-1172"/>
    <s v="Portal Error Handling"/>
    <s v="01172 - Portal Error Handling"/>
    <x v="338"/>
    <x v="0"/>
    <s v="Done"/>
    <s v="BEMISCP-2418"/>
    <s v="Alpha for Portal Error Handling"/>
    <s v="S | 02418 - Alpha for Portal Error Handling"/>
    <s v="Alpha Test | S | 02418 - Alpha for Portal Error Handling"/>
    <m/>
    <n v="363173"/>
    <n v="3792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418 - Alpha for Portal Error Handling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1"/>
    <s v="Done"/>
    <s v="BEMISCP-2417"/>
    <s v="QA for Refactor Shipment Sync/WS Classes for data refresh calls."/>
    <s v="S | 02417 - QA for Refactor Shipment Sync/WS Classes for data refresh calls."/>
    <s v="QA | S | 02417 - QA for Refactor Shipment Sync/WS Classes for data refresh calls."/>
    <m/>
    <n v="370096"/>
    <n v="3791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2417 - QA for Refactor Shipment Sync/WS Classes for data refresh calls.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2"/>
    <s v="Done"/>
    <s v="BEMISCP-2416"/>
    <s v="Review of Refactor Shipment Sync/WS Classes for data refresh calls."/>
    <s v="S | 02416 - Review of Refactor Shipment Sync/WS Classes for data refresh calls."/>
    <s v="Feature Review | S | 02416 - Review of Refactor Shipment Sync/WS Classes for data refresh calls."/>
    <m/>
    <n v="370096"/>
    <n v="3791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Feature Review | S | 02416 - Review of Refactor Shipment Sync/WS Classes for data refresh calls."/>
    <n v="0"/>
    <n v="0"/>
  </r>
  <r>
    <x v="3"/>
    <m/>
    <m/>
    <m/>
    <m/>
    <x v="1"/>
    <s v="Bug"/>
    <s v="Done"/>
    <s v="BEMISCP-2390"/>
    <s v="Scheduled Releases Sub-Page No Sort Order"/>
    <s v="02390 - Scheduled Releases Sub-Page No Sort Order"/>
    <x v="340"/>
    <x v="1"/>
    <s v="Done"/>
    <s v="BEMISCP-2415"/>
    <s v="QA for Scheduled Releases Sub-Page No Sort Order"/>
    <s v="S | 02415 - QA for Scheduled Releases Sub-Page No Sort Order"/>
    <s v="QA | S | 02415 - QA for Scheduled Releases Sub-Page No Sort Order"/>
    <m/>
    <n v="379070"/>
    <n v="3791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15 - QA for Scheduled Releases Sub-Page No Sort Order"/>
    <n v="2.1276595744680851"/>
    <n v="0"/>
  </r>
  <r>
    <x v="3"/>
    <m/>
    <m/>
    <m/>
    <m/>
    <x v="1"/>
    <s v="Bug"/>
    <s v="Done"/>
    <s v="BEMISCP-2390"/>
    <s v="Scheduled Releases Sub-Page No Sort Order"/>
    <s v="02390 - Scheduled Releases Sub-Page No Sort Order"/>
    <x v="340"/>
    <x v="2"/>
    <s v="Done"/>
    <s v="BEMISCP-2414"/>
    <s v="Review of Scheduled Releases Sub-Page No Sort Order"/>
    <s v="S | 02414 - Review of Scheduled Releases Sub-Page No Sort Order"/>
    <s v="Feature Review | S | 02414 - Review of Scheduled Releases Sub-Page No Sort Order"/>
    <m/>
    <n v="379070"/>
    <n v="3791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14 - Review of Scheduled Releases Sub-Page No Sort Order"/>
    <n v="2.1276595744680851"/>
    <n v="0"/>
  </r>
  <r>
    <x v="3"/>
    <m/>
    <m/>
    <m/>
    <m/>
    <x v="1"/>
    <s v="Bug"/>
    <s v="Done"/>
    <s v="BEMISCP-2395"/>
    <s v="371 (BDT) Commas missing on qty fields on Scheduled Release and Doned Shipment Page "/>
    <s v="02395 - 371 (BDT) Commas missing on qty fields on Scheduled Release and Doned Shipment Page "/>
    <x v="324"/>
    <x v="0"/>
    <s v="Done"/>
    <s v="BEMISCP-2413"/>
    <s v="Alpha for Commas missing on qty fields on Scheduled Release and Doned Shipment Page "/>
    <s v="S | 02413 - Alpha for Commas missing on qty fields on Scheduled Release and Doned Shipment Page "/>
    <s v="Alpha Test | S | 02413 - Alpha for Commas missing on qty fields on Scheduled Release and Doned Shipment Page "/>
    <m/>
    <n v="379080"/>
    <n v="3791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413 - Alpha for Commas missing on qty fields on Scheduled Release and Doned Shipment Page "/>
    <n v="2.1276595744680851"/>
    <n v="0"/>
  </r>
  <r>
    <x v="3"/>
    <m/>
    <m/>
    <m/>
    <m/>
    <x v="1"/>
    <s v="Bug"/>
    <s v="Done"/>
    <s v="BEMISCP-2098"/>
    <s v="290 (BDT) - Release Pg Ship To Name and Address incorrect"/>
    <s v="02098 - 290 (BDT) - Release Pg Ship To Name and Address incorrect"/>
    <x v="341"/>
    <x v="1"/>
    <s v="Done"/>
    <s v="BEMISCP-2412"/>
    <s v="QA for 290 (BDT) - Release Pg Ship To Name and Address incorrect"/>
    <s v="S | 02412 - QA for 290 (BDT) - Release Pg Ship To Name and Address incorrect"/>
    <s v="QA | S | 02412 - QA for 290 (BDT) - Release Pg Ship To Name and Address incorrect"/>
    <m/>
    <n v="376661"/>
    <n v="3791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412 - QA for 290 (BDT) - Release Pg Ship To Name and Address incorrect"/>
    <n v="2.1276595744680851"/>
    <n v="0"/>
  </r>
  <r>
    <x v="3"/>
    <m/>
    <m/>
    <m/>
    <m/>
    <x v="1"/>
    <s v="Bug"/>
    <s v="Done"/>
    <s v="BEMISCP-2098"/>
    <s v="290 (BDT) - Release Pg Ship To Name and Address incorrect"/>
    <s v="02098 - 290 (BDT) - Release Pg Ship To Name and Address incorrect"/>
    <x v="341"/>
    <x v="2"/>
    <s v="Done"/>
    <s v="BEMISCP-2411"/>
    <s v="Review of 290 (BDT) - Release Pg Ship To Name and Address incorrect"/>
    <s v="S | 02411 - Review of 290 (BDT) - Release Pg Ship To Name and Address incorrect"/>
    <s v="Feature Review | S | 02411 - Review of 290 (BDT) - Release Pg Ship To Name and Address incorrect"/>
    <m/>
    <n v="376661"/>
    <n v="3791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411 - Review of 290 (BDT) - Release Pg Ship To Name and Address incorrect"/>
    <n v="2.1276595744680851"/>
    <n v="0"/>
  </r>
  <r>
    <x v="3"/>
    <m/>
    <m/>
    <m/>
    <m/>
    <x v="1"/>
    <s v="Bug"/>
    <s v="Done"/>
    <s v="BEMISCP-2379"/>
    <s v="IBB synchronization times should be in UTC timezone format"/>
    <s v="02379 - IBB synchronization times should be in UTC timezone format"/>
    <x v="342"/>
    <x v="1"/>
    <s v="Done"/>
    <s v="BEMISCP-2410"/>
    <s v="QA for IBB synchronization times should be in UTC timezone format"/>
    <s v="S | 02410 - QA for IBB synchronization times should be in UTC timezone format"/>
    <s v="QA | S | 02410 - QA for IBB synchronization times should be in UTC timezone format"/>
    <m/>
    <n v="379000"/>
    <n v="3791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10 - QA for IBB synchronization times should be in UTC timezone format"/>
    <n v="2.1276595744680851"/>
    <n v="0"/>
  </r>
  <r>
    <x v="3"/>
    <m/>
    <m/>
    <m/>
    <m/>
    <x v="1"/>
    <s v="Bug"/>
    <s v="Done"/>
    <s v="BEMISCP-2379"/>
    <s v="IBB synchronization times should be in UTC timezone format"/>
    <s v="02379 - IBB synchronization times should be in UTC timezone format"/>
    <x v="342"/>
    <x v="2"/>
    <s v="Done"/>
    <s v="BEMISCP-2409"/>
    <s v="Review of IBB synchronization times should be in UTC timezone format"/>
    <s v="S | 02409 - Review of IBB synchronization times should be in UTC timezone format"/>
    <s v="Feature Review | S | 02409 - Review of IBB synchronization times should be in UTC timezone format"/>
    <m/>
    <n v="379000"/>
    <n v="3791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09 - Review of IBB synchronization times should be in UTC timezone format"/>
    <n v="2.1276595744680851"/>
    <n v="0"/>
  </r>
  <r>
    <x v="3"/>
    <m/>
    <m/>
    <m/>
    <m/>
    <x v="1"/>
    <s v="Feature"/>
    <s v="Done"/>
    <s v="BEMISCP-2407"/>
    <s v="Change date field used for selecting invoices"/>
    <s v="02407 - Change date field used for selecting invoices"/>
    <x v="330"/>
    <x v="5"/>
    <s v="Done"/>
    <s v="BEMISCP-2408"/>
    <s v="Update invoice logic to use invoiceDte instead of postingDte"/>
    <s v="M | 02408 - Update invoice logic to use invoiceDte instead of postingDte"/>
    <s v="Backend Development | M | 02408 - Update invoice logic to use invoiceDte instead of postingDte"/>
    <m/>
    <n v="379133"/>
    <n v="37915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408 - Update invoice logic to use invoiceDte instead of postingDte"/>
    <n v="0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1"/>
    <s v="Done"/>
    <s v="BEMISCP-2406"/>
    <s v="QA for 260 (BDT) - Orders page- tablet view change page orientation from portrait to landscape"/>
    <s v="S | 02406 - QA for 260 (BDT) - Orders page- tablet view change page orientation from portrait to landscape"/>
    <s v="QA | S | 02406 - QA for 260 (BDT) - Orders page- tablet view change page orientation from portrait to landscape"/>
    <m/>
    <n v="375862"/>
    <n v="3791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406 - QA for 260 (BDT) - Orders page- tablet view change page orientation from portrait to landscape"/>
    <n v="2.1276595744680851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2"/>
    <s v="Done"/>
    <s v="BEMISCP-2405"/>
    <s v="Review of 260 (BDT) - Orders page- tablet view change page orientation from portrait to landscape"/>
    <s v="S | 02405 - Review of 260 (BDT) - Orders page- tablet view change page orientation from portrait to landscape"/>
    <s v="Feature Review | S | 02405 - Review of 260 (BDT) - Orders page- tablet view change page orientation from portrait to landscape"/>
    <m/>
    <n v="375862"/>
    <n v="3791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405 - Review of 260 (BDT) - Orders page- tablet view change page orientation from portrait to landscape"/>
    <n v="2.1276595744680851"/>
    <n v="0"/>
  </r>
  <r>
    <x v="3"/>
    <m/>
    <m/>
    <m/>
    <m/>
    <x v="1"/>
    <s v="Bug"/>
    <s v="Done"/>
    <s v="BEMISCP-2359"/>
    <s v="318 (BDT) - Shipment Sub Page ship date view in ascending order"/>
    <s v="02359 - 318 (BDT) - Shipment Sub Page ship date view in ascending order"/>
    <x v="344"/>
    <x v="1"/>
    <s v="Done"/>
    <s v="BEMISCP-2404"/>
    <s v="QA for 318 (BDT) - Shipment Sub Page ship date view in ascending order"/>
    <s v="S | 02404 - QA for 318 (BDT) - Shipment Sub Page ship date view in ascending order"/>
    <s v="QA | S | 02404 - QA for 318 (BDT) - Shipment Sub Page ship date view in ascending order"/>
    <m/>
    <n v="378711"/>
    <n v="3791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04 - QA for 318 (BDT) - Shipment Sub Page ship date view in ascending order"/>
    <n v="2.1276595744680851"/>
    <n v="0"/>
  </r>
  <r>
    <x v="3"/>
    <m/>
    <m/>
    <m/>
    <m/>
    <x v="1"/>
    <s v="Bug"/>
    <s v="Done"/>
    <s v="BEMISCP-2359"/>
    <s v="318 (BDT) - Shipment Sub Page ship date view in ascending order"/>
    <s v="02359 - 318 (BDT) - Shipment Sub Page ship date view in ascending order"/>
    <x v="344"/>
    <x v="2"/>
    <s v="Done"/>
    <s v="BEMISCP-2403"/>
    <s v="Review of 318 (BDT) - Shipment Sub Page ship date view in ascending order"/>
    <s v="S | 02403 - Review of 318 (BDT) - Shipment Sub Page ship date view in ascending order"/>
    <s v="Feature Review | S | 02403 - Review of 318 (BDT) - Shipment Sub Page ship date view in ascending order"/>
    <m/>
    <n v="378711"/>
    <n v="3791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03 - Review of 318 (BDT) - Shipment Sub Page ship date view in ascending order"/>
    <n v="2.1276595744680851"/>
    <n v="0"/>
  </r>
  <r>
    <x v="3"/>
    <m/>
    <m/>
    <m/>
    <m/>
    <x v="1"/>
    <s v="Bug"/>
    <s v="Done"/>
    <s v="BEMISCP-2369"/>
    <s v="Multiple threads may cause NTLM errors in DataSync"/>
    <s v="02369 - Multiple threads may cause NTLM errors in DataSync"/>
    <x v="345"/>
    <x v="1"/>
    <s v="Done"/>
    <s v="BEMISCP-2402"/>
    <s v="QA for Multiple threads may cause NTLM errors in DataSync"/>
    <s v="S | 02402 - QA for Multiple threads may cause NTLM errors in DataSync"/>
    <s v="QA | S | 02402 - QA for Multiple threads may cause NTLM errors in DataSync"/>
    <m/>
    <n v="378853"/>
    <n v="3791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02 - QA for Multiple threads may cause NTLM errors in DataSync"/>
    <n v="2.1276595744680851"/>
    <n v="0"/>
  </r>
  <r>
    <x v="3"/>
    <m/>
    <m/>
    <m/>
    <m/>
    <x v="1"/>
    <s v="Bug"/>
    <s v="Done"/>
    <s v="BEMISCP-2369"/>
    <s v="Multiple threads may cause NTLM errors in DataSync"/>
    <s v="02369 - Multiple threads may cause NTLM errors in DataSync"/>
    <x v="345"/>
    <x v="2"/>
    <s v="Done"/>
    <s v="BEMISCP-2401"/>
    <s v="Review of Multiple threads may cause NTLM errors in DataSync"/>
    <s v="S | 02401 - Review of Multiple threads may cause NTLM errors in DataSync"/>
    <s v="Feature Review | S | 02401 - Review of Multiple threads may cause NTLM errors in DataSync"/>
    <m/>
    <n v="378853"/>
    <n v="3791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401 - Review of Multiple threads may cause NTLM errors in DataSync"/>
    <n v="2.1276595744680851"/>
    <n v="0"/>
  </r>
  <r>
    <x v="3"/>
    <m/>
    <m/>
    <m/>
    <m/>
    <x v="1"/>
    <s v="Bug"/>
    <s v="Done"/>
    <s v="BEMISCP-2273"/>
    <s v="View Details crowded on Desktop"/>
    <s v="02273 - View Details crowded on Desktop"/>
    <x v="346"/>
    <x v="1"/>
    <s v="Done"/>
    <s v="BEMISCP-2400"/>
    <s v="QA for View Details crowded on Desktop"/>
    <s v="S | 02400 - QA for View Details crowded on Desktop"/>
    <s v="QA | S | 02400 - QA for View Details crowded on Desktop"/>
    <m/>
    <n v="378343"/>
    <n v="3791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400 - QA for View Details crowded on Desktop"/>
    <n v="2.1276595744680851"/>
    <n v="0"/>
  </r>
  <r>
    <x v="3"/>
    <m/>
    <m/>
    <m/>
    <m/>
    <x v="1"/>
    <s v="Bug"/>
    <s v="Done"/>
    <s v="BEMISCP-2377"/>
    <s v="SSRS connection settings are not set during deployment "/>
    <s v="02377 - SSRS connection settings are not set during deployment "/>
    <x v="347"/>
    <x v="1"/>
    <s v="Done"/>
    <s v="BEMISCP-2399"/>
    <s v="QA for SSRS connection settings are not set during deployment "/>
    <s v="S | 02399 - QA for SSRS connection settings are not set during deployment "/>
    <s v="QA | S | 02399 - QA for SSRS connection settings are not set during deployment "/>
    <m/>
    <n v="378954"/>
    <n v="3791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99 - QA for SSRS connection settings are not set during deployment "/>
    <n v="2.1276595744680851"/>
    <n v="0"/>
  </r>
  <r>
    <x v="3"/>
    <m/>
    <m/>
    <m/>
    <m/>
    <x v="1"/>
    <s v="Bug"/>
    <s v="Done"/>
    <s v="BEMISCP-2377"/>
    <s v="SSRS connection settings are not set during deployment "/>
    <s v="02377 - SSRS connection settings are not set during deployment "/>
    <x v="347"/>
    <x v="2"/>
    <s v="Done"/>
    <s v="BEMISCP-2398"/>
    <s v="Review of SSRS connection settings are not set during deployment "/>
    <s v="S | 02398 - Review of SSRS connection settings are not set during deployment "/>
    <s v="Feature Review | S | 02398 - Review of SSRS connection settings are not set during deployment "/>
    <m/>
    <n v="378954"/>
    <n v="3791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98 - Review of SSRS connection settings are not set during deployment "/>
    <n v="2.1276595744680851"/>
    <n v="0"/>
  </r>
  <r>
    <x v="3"/>
    <m/>
    <m/>
    <m/>
    <m/>
    <x v="1"/>
    <s v="Bug"/>
    <s v="Done"/>
    <s v="BEMISCP-2379"/>
    <s v="IBB synchronization times should be in UTC timezone format"/>
    <s v="02379 - IBB synchronization times should be in UTC timezone format"/>
    <x v="342"/>
    <x v="0"/>
    <s v="Done"/>
    <s v="BEMISCP-2397"/>
    <s v="Alpha for IBB synchronization times should be in UTC timezone format"/>
    <s v="S | 02397 - Alpha for IBB synchronization times should be in UTC timezone format"/>
    <s v="Alpha Test | S | 02397 - Alpha for IBB synchronization times should be in UTC timezone format"/>
    <m/>
    <n v="379000"/>
    <n v="3790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97 - Alpha for IBB synchronization times should be in UTC timezone format"/>
    <n v="2.1276595744680851"/>
    <n v="0"/>
  </r>
  <r>
    <x v="3"/>
    <m/>
    <m/>
    <m/>
    <m/>
    <x v="1"/>
    <s v="Bug"/>
    <s v="Done"/>
    <s v="BEMISCP-2395"/>
    <s v="371 (BDT) Commas missing on qty fields on Scheduled Release and Doned Shipment Page "/>
    <s v="02395 - 371 (BDT) Commas missing on qty fields on Scheduled Release and Doned Shipment Page "/>
    <x v="324"/>
    <x v="3"/>
    <s v="Done"/>
    <s v="BEMISCP-2396"/>
    <s v="Development for - Commas missing on qty fields on Scheduled Release Page"/>
    <s v="M | 02396 - Development for - Commas missing on qty fields on Scheduled Release Page"/>
    <s v="Frontend Development | M | 02396 - Development for - Commas missing on qty fields on Scheduled Release Page"/>
    <m/>
    <n v="379080"/>
    <n v="3790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396 - Development for - Commas missing on qty fields on Scheduled Release Page"/>
    <n v="5.3191489361702127"/>
    <n v="0"/>
  </r>
  <r>
    <x v="3"/>
    <m/>
    <m/>
    <m/>
    <m/>
    <x v="1"/>
    <s v="Bug"/>
    <s v="Done"/>
    <s v="BEMISCP-2390"/>
    <s v="Scheduled Releases Sub-Page No Sort Order"/>
    <s v="02390 - Scheduled Releases Sub-Page No Sort Order"/>
    <x v="340"/>
    <x v="0"/>
    <s v="Done"/>
    <s v="BEMISCP-2394"/>
    <s v="Alpha for Scheduled Releases Sub-Page No Sort Order"/>
    <s v="S | 02394 - Alpha for Scheduled Releases Sub-Page No Sort Order"/>
    <s v="Alpha Test | S | 02394 - Alpha for Scheduled Releases Sub-Page No Sort Order"/>
    <m/>
    <n v="379070"/>
    <n v="3790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94 - Alpha for Scheduled Releases Sub-Page No Sort Order"/>
    <n v="2.1276595744680851"/>
    <n v="0"/>
  </r>
  <r>
    <x v="3"/>
    <m/>
    <m/>
    <m/>
    <m/>
    <x v="1"/>
    <s v="Bug"/>
    <s v="Done"/>
    <s v="BEMISCP-2390"/>
    <s v="Scheduled Releases Sub-Page No Sort Order"/>
    <s v="02390 - Scheduled Releases Sub-Page No Sort Order"/>
    <x v="340"/>
    <x v="4"/>
    <s v="Done"/>
    <s v="BEMISCP-2393"/>
    <s v="Fix service builder ordering"/>
    <s v="M | 02393 - Fix service builder ordering"/>
    <s v="Sub-Task | M | 02393 - Fix service builder ordering"/>
    <m/>
    <n v="379070"/>
    <n v="37907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93 - Fix service builder ordering"/>
    <n v="8.5106382978723403"/>
    <n v="0"/>
  </r>
  <r>
    <x v="3"/>
    <m/>
    <m/>
    <m/>
    <m/>
    <x v="1"/>
    <s v="Bug"/>
    <s v="Done"/>
    <s v="BEMISCP-2273"/>
    <s v="View Details crowded on Desktop"/>
    <s v="02273 - View Details crowded on Desktop"/>
    <x v="346"/>
    <x v="2"/>
    <s v="Done"/>
    <s v="BEMISCP-2392"/>
    <s v="Review of View Details crowded on Desktop"/>
    <s v="S | 02392 - Review of View Details crowded on Desktop"/>
    <s v="Feature Review | S | 02392 - Review of View Details crowded on Desktop"/>
    <m/>
    <n v="378343"/>
    <n v="3790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92 - Review of View Details crowded on Desktop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4"/>
    <s v="Done"/>
    <s v="BEMISCP-2391"/>
    <s v="Resolve issues with Duplicate Releases due to improper index: IX_943D1622"/>
    <s v="M | 02391 - Resolve issues with Duplicate Releases due to improper index: IX_943D1622"/>
    <s v="Sub-Task | M | 02391 - Resolve issues with Duplicate Releases due to improper index: IX_943D1622"/>
    <m/>
    <n v="378924"/>
    <n v="37907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0"/>
    <n v="1"/>
    <n v="8.5106382978723403"/>
    <x v="1"/>
    <s v="0.Done"/>
    <x v="2"/>
    <s v="0.Done &gt; Sub-Task | M | 02391 - Resolve issues with Duplicate Releases due to improper index: IX_943D1622"/>
    <n v="8.5106382978723403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5"/>
    <s v="Done"/>
    <s v="BEMISCP-2389"/>
    <s v="Fix Duplicate Order Index for Shipment data sync"/>
    <s v="M | 02389 - Fix Duplicate Order Index for Shipment data sync"/>
    <s v="Backend Development | M | 02389 - Fix Duplicate Order Index for Shipment data sync"/>
    <m/>
    <n v="378924"/>
    <n v="37906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389 - Fix Duplicate Order Index for Shipment data sync"/>
    <n v="10.638297872340425"/>
    <n v="0"/>
  </r>
  <r>
    <x v="3"/>
    <m/>
    <m/>
    <m/>
    <m/>
    <x v="1"/>
    <s v="Bug"/>
    <s v="Done"/>
    <s v="BEMISCP-2213"/>
    <s v="Search box in Ship To Filter is broken"/>
    <s v="02213 - Search box in Ship To Filter is broken"/>
    <x v="337"/>
    <x v="0"/>
    <s v="Done"/>
    <s v="BEMISCP-2388"/>
    <s v="Alpha for Search box in Ship To Filter is broken"/>
    <s v="S | 02388 - Alpha for Search box in Ship To Filter is broken"/>
    <s v="Alpha Test | S | 02388 - Alpha for Search box in Ship To Filter is broken"/>
    <m/>
    <n v="377941"/>
    <n v="3790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88 - Alpha for Search box in Ship To Filter is broken"/>
    <n v="2.1276595744680851"/>
    <n v="0"/>
  </r>
  <r>
    <x v="3"/>
    <m/>
    <m/>
    <m/>
    <m/>
    <x v="1"/>
    <s v="Bug"/>
    <s v="Done"/>
    <s v="BEMISCP-2091"/>
    <s v="268 (BDT) - Missing Open Scheduled Release Info"/>
    <s v="02091 - 268 (BDT) - Missing Open Scheduled Release Info"/>
    <x v="333"/>
    <x v="0"/>
    <s v="Done"/>
    <s v="BEMISCP-2387"/>
    <s v="Alpha for 268 (BDT) - Missing Open Scheduled Release Info"/>
    <s v="S | 02387 - Alpha for 268 (BDT) - Missing Open Scheduled Release Info"/>
    <s v="Alpha Test | S | 02387 - Alpha for 268 (BDT) - Missing Open Scheduled Release Info"/>
    <m/>
    <n v="376647"/>
    <n v="3790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87 - Alpha for 268 (BDT) - Missing Open Scheduled Release Info"/>
    <n v="2.1276595744680851"/>
    <n v="0"/>
  </r>
  <r>
    <x v="3"/>
    <m/>
    <m/>
    <m/>
    <m/>
    <x v="1"/>
    <s v="Bug"/>
    <s v="Done"/>
    <s v="BEMISCP-2098"/>
    <s v="290 (BDT) - Release Pg Ship To Name and Address incorrect"/>
    <s v="02098 - 290 (BDT) - Release Pg Ship To Name and Address incorrect"/>
    <x v="341"/>
    <x v="0"/>
    <s v="Done"/>
    <s v="BEMISCP-2386"/>
    <s v="Alpha for 290 (BDT) - Release Pg Ship To Name and Address incorrect"/>
    <s v="S | 02386 - Alpha for 290 (BDT) - Release Pg Ship To Name and Address incorrect"/>
    <s v="Alpha Test | S | 02386 - Alpha for 290 (BDT) - Release Pg Ship To Name and Address incorrect"/>
    <m/>
    <n v="376661"/>
    <n v="3790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86 - Alpha for 290 (BDT) - Release Pg Ship To Name and Address incorrect"/>
    <n v="2.1276595744680851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4"/>
    <s v="Done"/>
    <s v="BEMISCP-2385"/>
    <s v="Fix issues due to null posting date"/>
    <s v="M | 02385 - Fix issues due to null posting date"/>
    <s v="Sub-Task | M | 02385 - Fix issues due to null posting date"/>
    <m/>
    <n v="378924"/>
    <n v="37903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0"/>
    <n v="1"/>
    <n v="8.5106382978723403"/>
    <x v="1"/>
    <s v="0.Done"/>
    <x v="2"/>
    <s v="0.Done &gt; Sub-Task | M | 02385 - Fix issues due to null posting date"/>
    <n v="8.5106382978723403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0"/>
    <s v="Done"/>
    <s v="BEMISCP-2384"/>
    <s v="Alpha for 284 (BDT) - Scheduled Releases Sub-Pg cards missing "/>
    <s v="S | 02384 - Alpha for 284 (BDT) - Scheduled Releases Sub-Pg cards missing "/>
    <s v="Alpha Test | S | 02384 - Alpha for 284 (BDT) - Scheduled Releases Sub-Pg cards missing "/>
    <m/>
    <n v="376652"/>
    <n v="3790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384 - Alpha for 284 (BDT) - Scheduled Releases Sub-Pg cards missing "/>
    <n v="2.1276595744680851"/>
    <n v="0"/>
  </r>
  <r>
    <x v="3"/>
    <m/>
    <m/>
    <m/>
    <m/>
    <x v="1"/>
    <s v="Bug"/>
    <s v="Done"/>
    <s v="BEMISCP-2377"/>
    <s v="SSRS connection settings are not set during deployment "/>
    <s v="02377 - SSRS connection settings are not set during deployment "/>
    <x v="347"/>
    <x v="0"/>
    <s v="Done"/>
    <s v="BEMISCP-2383"/>
    <s v="Alpha for SSRS connection settings are not set during deployment "/>
    <s v="S | 02383 - Alpha for SSRS connection settings are not set during deployment "/>
    <s v="Alpha Test | S | 02383 - Alpha for SSRS connection settings are not set during deployment "/>
    <m/>
    <n v="378954"/>
    <n v="3790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83 - Alpha for SSRS connection settings are not set during deployment "/>
    <n v="2.1276595744680851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3"/>
    <s v="Done"/>
    <s v="BEMISCP-2382"/>
    <s v="Add module for CSS control panel"/>
    <s v="M | 02382 - Add module for CSS control panel"/>
    <s v="Frontend Development | M | 02382 - Add module for CSS control panel"/>
    <m/>
    <n v="373934"/>
    <n v="3790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382 - Add module for CSS control panel"/>
    <n v="5.3191489361702127"/>
    <n v="0"/>
  </r>
  <r>
    <x v="3"/>
    <m/>
    <m/>
    <m/>
    <m/>
    <x v="1"/>
    <s v="Bug"/>
    <s v="Done"/>
    <s v="BEMISCP-1855"/>
    <s v="   Documents- CSR access to sites  "/>
    <s v="01855 -    Documents- CSR access to sites  "/>
    <x v="322"/>
    <x v="7"/>
    <s v="Done"/>
    <s v="BEMISCP-2381"/>
    <s v="Tech Planning for Documents - CSR access"/>
    <s v="M | 02381 - Tech Planning for Documents - CSR access"/>
    <s v="Tech Planning | M | 02381 - Tech Planning for Documents - CSR access"/>
    <m/>
    <n v="373934"/>
    <n v="37901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381 - Tech Planning for Documents - CSR access"/>
    <n v="4.2553191489361701"/>
    <n v="0"/>
  </r>
  <r>
    <x v="3"/>
    <m/>
    <m/>
    <m/>
    <m/>
    <x v="1"/>
    <s v="Bug"/>
    <s v="Done"/>
    <s v="BEMISCP-2379"/>
    <s v="IBB synchronization times should be in UTC timezone format"/>
    <s v="02379 - IBB synchronization times should be in UTC timezone format"/>
    <x v="342"/>
    <x v="4"/>
    <s v="Done"/>
    <s v="BEMISCP-2380"/>
    <s v="Implement proper logic to send UTC"/>
    <s v="M | 02380 - Implement proper logic to send UTC"/>
    <s v="Sub-Task | M | 02380 - Implement proper logic to send UTC"/>
    <m/>
    <n v="379000"/>
    <n v="379002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80 - Implement proper logic to send UTC"/>
    <n v="8.5106382978723403"/>
    <n v="0"/>
  </r>
  <r>
    <x v="3"/>
    <m/>
    <m/>
    <m/>
    <m/>
    <x v="1"/>
    <s v="Bug"/>
    <s v="Done"/>
    <s v="BEMISCP-2377"/>
    <s v="SSRS connection settings are not set during deployment "/>
    <s v="02377 - SSRS connection settings are not set during deployment "/>
    <x v="347"/>
    <x v="4"/>
    <s v="Done"/>
    <s v="BEMISCP-2378"/>
    <s v="Tech Planning for SSRS connection settings are not set during deployment "/>
    <s v="M | 02378 - Tech Planning for SSRS connection settings are not set during deployment "/>
    <s v="Sub-Task | M | 02378 - Tech Planning for SSRS connection settings are not set during deployment "/>
    <m/>
    <n v="378954"/>
    <n v="378955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78 - Tech Planning for SSRS connection settings are not set during deployment "/>
    <n v="8.5106382978723403"/>
    <n v="0"/>
  </r>
  <r>
    <x v="3"/>
    <m/>
    <m/>
    <m/>
    <m/>
    <x v="1"/>
    <s v="Bug"/>
    <s v="Done"/>
    <s v="BEMISCP-2375"/>
    <s v="Order and Release Duplicate Exceptions  "/>
    <s v="02375 - Order and Release Duplicate Exceptions  "/>
    <x v="327"/>
    <x v="7"/>
    <s v="Done"/>
    <s v="BEMISCP-2376"/>
    <s v="Tech Planning for Review Data sync logs from QA"/>
    <s v="M | 02376 - Tech Planning for Review Data sync logs from QA"/>
    <s v="Tech Planning | M | 02376 - Tech Planning for Review Data sync logs from QA"/>
    <m/>
    <n v="378924"/>
    <n v="37892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0.Done"/>
    <x v="2"/>
    <s v="0.Done &gt; Tech Planning | M | 02376 - Tech Planning for Review Data sync logs from QA"/>
    <n v="4.2553191489361701"/>
    <n v="0"/>
  </r>
  <r>
    <x v="3"/>
    <m/>
    <m/>
    <m/>
    <m/>
    <x v="1"/>
    <s v="Feature"/>
    <s v="Done"/>
    <s v="BEMISCP-2373"/>
    <s v="Remove space from DL file names"/>
    <s v="02373 - Remove space from DL file names"/>
    <x v="319"/>
    <x v="5"/>
    <s v="Done"/>
    <s v="BEMISCP-2374"/>
    <s v="Create DL service wrapper to remove space from file names"/>
    <s v="M | 02374 - Create DL service wrapper to remove space from file names"/>
    <s v="Backend Development | M | 02374 - Create DL service wrapper to remove space from file names"/>
    <m/>
    <n v="378918"/>
    <n v="37892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374 - Create DL service wrapper to remove space from file names"/>
    <n v="0"/>
    <n v="0"/>
  </r>
  <r>
    <x v="3"/>
    <m/>
    <m/>
    <m/>
    <m/>
    <x v="1"/>
    <s v="Bug"/>
    <s v="Done"/>
    <s v="BEMISCP-2336"/>
    <s v="331 (BDT) Time Zone Clarification"/>
    <s v="02336 - 331 (BDT) Time Zone Clarification"/>
    <x v="323"/>
    <x v="7"/>
    <s v="Done"/>
    <s v="BEMISCP-2372"/>
    <s v="Tech Planning for Time Zone Clarification "/>
    <s v="M | 02372 - Tech Planning for Time Zone Clarification "/>
    <s v="Tech Planning | M | 02372 - Tech Planning for Time Zone Clarification "/>
    <m/>
    <n v="378570"/>
    <n v="37889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372 - Tech Planning for Time Zone Clarification "/>
    <n v="4.2553191489361701"/>
    <n v="0"/>
  </r>
  <r>
    <x v="3"/>
    <m/>
    <m/>
    <m/>
    <m/>
    <x v="1"/>
    <s v="Bug"/>
    <s v="Done"/>
    <s v="BEMISCP-2369"/>
    <s v="Multiple threads may cause NTLM errors in DataSync"/>
    <s v="02369 - Multiple threads may cause NTLM errors in DataSync"/>
    <x v="345"/>
    <x v="0"/>
    <s v="Done"/>
    <s v="BEMISCP-2371"/>
    <s v="Alpha for Multiple threads may cause NTLM errors in DataSync"/>
    <s v="S | 02371 - Alpha for Multiple threads may cause NTLM errors in DataSync"/>
    <s v="Alpha Test | S | 02371 - Alpha for Multiple threads may cause NTLM errors in DataSync"/>
    <m/>
    <n v="378853"/>
    <n v="3788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71 - Alpha for Multiple threads may cause NTLM errors in DataSync"/>
    <n v="2.1276595744680851"/>
    <n v="0"/>
  </r>
  <r>
    <x v="3"/>
    <m/>
    <m/>
    <m/>
    <m/>
    <x v="1"/>
    <s v="Bug"/>
    <s v="Done"/>
    <s v="BEMISCP-2369"/>
    <s v="Multiple threads may cause NTLM errors in DataSync"/>
    <s v="02369 - Multiple threads may cause NTLM errors in DataSync"/>
    <x v="345"/>
    <x v="4"/>
    <s v="Done"/>
    <s v="BEMISCP-2370"/>
    <s v="Upgrade Apache HTTP Client librari"/>
    <s v="M | 02370 - Upgrade Apache HTTP Client librari"/>
    <s v="Sub-Task | M | 02370 - Upgrade Apache HTTP Client librari"/>
    <m/>
    <n v="378853"/>
    <n v="378854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70 - Upgrade Apache HTTP Client librari"/>
    <n v="8.5106382978723403"/>
    <n v="0"/>
  </r>
  <r>
    <x v="3"/>
    <m/>
    <m/>
    <m/>
    <m/>
    <x v="1"/>
    <s v="Bug"/>
    <s v="Done"/>
    <s v="BEMISCP-2342"/>
    <s v="332 (BDT) - Schedule Line View Details Link Missing for some records"/>
    <s v="02342 - 332 (BDT) - Schedule Line View Details Link Missing for some records"/>
    <x v="275"/>
    <x v="7"/>
    <s v="Done"/>
    <s v="BEMISCP-2368"/>
    <s v="Tech Planning for 332 (BDT) - Schedule Line View Details Link Missing for some records"/>
    <s v="M | 02368 - Tech Planning for 332 (BDT) - Schedule Line View Details Link Missing for some records"/>
    <s v="Tech Planning | M | 02368 - Tech Planning for 332 (BDT) - Schedule Line View Details Link Missing for some records"/>
    <m/>
    <n v="378607"/>
    <n v="37872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368 - Tech Planning for 332 (BDT) - Schedule Line View Details Link Missing for some records"/>
    <n v="4.2553191489361701"/>
    <n v="0"/>
  </r>
  <r>
    <x v="3"/>
    <m/>
    <m/>
    <m/>
    <m/>
    <x v="1"/>
    <s v="Bug"/>
    <s v="Done"/>
    <s v="BEMISCP-2227"/>
    <s v="IBB Data Sync Performance "/>
    <s v="02227 - IBB Data Sync Performance "/>
    <x v="348"/>
    <x v="1"/>
    <s v="Done"/>
    <s v="BEMISCP-2367"/>
    <s v="QA for IBB Data Sync Performance "/>
    <s v="S | 02367 - QA for IBB Data Sync Performance "/>
    <s v="QA | S | 02367 - QA for IBB Data Sync Performance "/>
    <m/>
    <n v="378063"/>
    <n v="3787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67 - QA for IBB Data Sync Performance "/>
    <n v="2.1276595744680851"/>
    <n v="0"/>
  </r>
  <r>
    <x v="3"/>
    <m/>
    <m/>
    <m/>
    <m/>
    <x v="1"/>
    <s v="Bug"/>
    <s v="Done"/>
    <s v="BEMISCP-2227"/>
    <s v="IBB Data Sync Performance "/>
    <s v="02227 - IBB Data Sync Performance "/>
    <x v="348"/>
    <x v="2"/>
    <s v="Done"/>
    <s v="BEMISCP-2366"/>
    <s v="Review of IBB Data Sync Performance "/>
    <s v="S | 02366 - Review of IBB Data Sync Performance "/>
    <s v="Feature Review | S | 02366 - Review of IBB Data Sync Performance "/>
    <m/>
    <n v="378063"/>
    <n v="3787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66 - Review of IBB Data Sync Performance "/>
    <n v="2.1276595744680851"/>
    <n v="0"/>
  </r>
  <r>
    <x v="3"/>
    <m/>
    <m/>
    <m/>
    <m/>
    <x v="1"/>
    <s v="Bug"/>
    <s v="Done"/>
    <s v="BEMISCP-2227"/>
    <s v="IBB Data Sync Performance "/>
    <s v="02227 - IBB Data Sync Performance "/>
    <x v="348"/>
    <x v="0"/>
    <s v="Done"/>
    <s v="BEMISCP-2365"/>
    <s v="Alpha for IBB Data Sync Performance "/>
    <s v="S | 02365 - Alpha for IBB Data Sync Performance "/>
    <s v="Alpha Test | S | 02365 - Alpha for IBB Data Sync Performance "/>
    <m/>
    <n v="378063"/>
    <n v="3787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65 - Alpha for IBB Data Sync Performance "/>
    <n v="2.1276595744680851"/>
    <n v="0"/>
  </r>
  <r>
    <x v="3"/>
    <m/>
    <m/>
    <m/>
    <m/>
    <x v="1"/>
    <s v="Bug"/>
    <s v="Done"/>
    <s v="BEMISCP-2359"/>
    <s v="318 (BDT) - Shipment Sub Page ship date view in ascending order"/>
    <s v="02359 - 318 (BDT) - Shipment Sub Page ship date view in ascending order"/>
    <x v="344"/>
    <x v="0"/>
    <s v="Done"/>
    <s v="BEMISCP-2363"/>
    <s v="Alpha for 318 (BDT) - Shipment Sub Page ship date view in ascending order"/>
    <s v="S | 02363 - Alpha for 318 (BDT) - Shipment Sub Page ship date view in ascending order"/>
    <s v="Alpha Test | S | 02363 - Alpha for 318 (BDT) - Shipment Sub Page ship date view in ascending order"/>
    <m/>
    <n v="378711"/>
    <n v="378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63 - Alpha for 318 (BDT) - Shipment Sub Page ship date view in ascending order"/>
    <n v="2.1276595744680851"/>
    <n v="0"/>
  </r>
  <r>
    <x v="3"/>
    <m/>
    <m/>
    <m/>
    <m/>
    <x v="1"/>
    <s v="Bug"/>
    <s v="Done"/>
    <s v="BEMISCP-2359"/>
    <s v="318 (BDT) - Shipment Sub Page ship date view in ascending order"/>
    <s v="02359 - 318 (BDT) - Shipment Sub Page ship date view in ascending order"/>
    <x v="344"/>
    <x v="5"/>
    <s v="Done"/>
    <s v="BEMISCP-2360"/>
    <s v="Shipment Sub-page in descending order by date"/>
    <s v="M | 02360 - Shipment Sub-page in descending order by date"/>
    <s v="Backend Development | M | 02360 - Shipment Sub-page in descending order by date"/>
    <m/>
    <n v="378711"/>
    <n v="3787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360 - Shipment Sub-page in descending order by date"/>
    <n v="10.638297872340425"/>
    <n v="0"/>
  </r>
  <r>
    <x v="3"/>
    <m/>
    <m/>
    <m/>
    <m/>
    <x v="1"/>
    <s v="Bug"/>
    <s v="Done"/>
    <s v="BEMISCP-2347"/>
    <s v="Unable to generate reports against SSRS"/>
    <s v="02347 - Unable to generate reports against SSRS"/>
    <x v="349"/>
    <x v="1"/>
    <s v="Done"/>
    <s v="BEMISCP-2357"/>
    <s v="QA for Unable to generate reports against SSRS"/>
    <s v="S | 02357 - QA for Unable to generate reports against SSRS"/>
    <s v="QA | S | 02357 - QA for Unable to generate reports against SSRS"/>
    <m/>
    <n v="378613"/>
    <n v="3786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57 - QA for Unable to generate reports against SSRS"/>
    <n v="2.1276595744680851"/>
    <n v="0"/>
  </r>
  <r>
    <x v="3"/>
    <m/>
    <m/>
    <m/>
    <m/>
    <x v="1"/>
    <s v="Bug"/>
    <s v="Done"/>
    <s v="BEMISCP-2347"/>
    <s v="Unable to generate reports against SSRS"/>
    <s v="02347 - Unable to generate reports against SSRS"/>
    <x v="349"/>
    <x v="2"/>
    <s v="Done"/>
    <s v="BEMISCP-2356"/>
    <s v="Review of Unable to generate reports against SSRS"/>
    <s v="S | 02356 - Review of Unable to generate reports against SSRS"/>
    <s v="Feature Review | S | 02356 - Review of Unable to generate reports against SSRS"/>
    <m/>
    <n v="378613"/>
    <n v="3786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56 - Review of Unable to generate reports against SSRS"/>
    <n v="2.1276595744680851"/>
    <n v="0"/>
  </r>
  <r>
    <x v="3"/>
    <m/>
    <m/>
    <m/>
    <m/>
    <x v="1"/>
    <s v="Bug"/>
    <s v="Done"/>
    <s v="BEMISCP-2347"/>
    <s v="Unable to generate reports against SSRS"/>
    <s v="02347 - Unable to generate reports against SSRS"/>
    <x v="349"/>
    <x v="0"/>
    <s v="Done"/>
    <s v="BEMISCP-2355"/>
    <s v="Alpha for Unable to generate reports against SSRS"/>
    <s v="S | 02355 - Alpha for Unable to generate reports against SSRS"/>
    <s v="Alpha Test | S | 02355 - Alpha for Unable to generate reports against SSRS"/>
    <m/>
    <n v="378613"/>
    <n v="3786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55 - Alpha for Unable to generate reports against SSRS"/>
    <n v="2.1276595744680851"/>
    <n v="0"/>
  </r>
  <r>
    <x v="3"/>
    <m/>
    <m/>
    <m/>
    <m/>
    <x v="1"/>
    <s v="Bug"/>
    <s v="Done"/>
    <s v="BEMISCP-2230"/>
    <s v="325 (BDT) - report preview and generate report issue- mobile devices"/>
    <s v="02230 - 325 (BDT) - report preview and generate report issue- mobile devices"/>
    <x v="291"/>
    <x v="3"/>
    <s v="Done"/>
    <s v="BEMISCP-2354"/>
    <s v="Development for - report preview and generate report issue- mobile devices"/>
    <s v="M | 02354 - Development for - report preview and generate report issue- mobile devices"/>
    <s v="Frontend Development | M | 02354 - Development for - report preview and generate report issue- mobile devices"/>
    <m/>
    <n v="378145"/>
    <n v="37865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354 - Development for - report preview and generate report issue- mobile devices"/>
    <n v="5.3191489361702127"/>
    <n v="0"/>
  </r>
  <r>
    <x v="3"/>
    <m/>
    <m/>
    <m/>
    <m/>
    <x v="1"/>
    <s v="Bug"/>
    <s v="Done"/>
    <s v="BEMISCP-2016"/>
    <s v="262 (BDT) - Documents- Changing location filter as a parent "/>
    <s v="02016 - 262 (BDT) - Documents- Changing location filter as a parent "/>
    <x v="350"/>
    <x v="1"/>
    <s v="Done"/>
    <s v="BEMISCP-2353"/>
    <s v="QA for 262 (BDT) - Documents- Changing location filter as a parent "/>
    <s v="S | 02353 - QA for 262 (BDT) - Documents- Changing location filter as a parent "/>
    <s v="QA | S | 02353 - QA for 262 (BDT) - Documents- Changing location filter as a parent "/>
    <m/>
    <n v="376060"/>
    <n v="3786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53 - QA for 262 (BDT) - Documents- Changing location filter as a parent "/>
    <n v="2.1276595744680851"/>
    <n v="0"/>
  </r>
  <r>
    <x v="3"/>
    <m/>
    <m/>
    <m/>
    <m/>
    <x v="1"/>
    <s v="Bug"/>
    <s v="Done"/>
    <s v="BEMISCP-2016"/>
    <s v="262 (BDT) - Documents- Changing location filter as a parent "/>
    <s v="02016 - 262 (BDT) - Documents- Changing location filter as a parent "/>
    <x v="350"/>
    <x v="2"/>
    <s v="Done"/>
    <s v="BEMISCP-2352"/>
    <s v="Review of 262 (BDT) - Documents- Changing location filter as a parent "/>
    <s v="S | 02352 - Review of 262 (BDT) - Documents- Changing location filter as a parent "/>
    <s v="Feature Review | S | 02352 - Review of 262 (BDT) - Documents- Changing location filter as a parent "/>
    <m/>
    <n v="376060"/>
    <n v="3786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52 - Review of 262 (BDT) - Documents- Changing location filter as a parent "/>
    <n v="2.1276595744680851"/>
    <n v="0"/>
  </r>
  <r>
    <x v="3"/>
    <m/>
    <m/>
    <m/>
    <m/>
    <x v="1"/>
    <s v="Bug"/>
    <s v="Done"/>
    <s v="BEMISCP-2016"/>
    <s v="262 (BDT) - Documents- Changing location filter as a parent "/>
    <s v="02016 - 262 (BDT) - Documents- Changing location filter as a parent "/>
    <x v="350"/>
    <x v="0"/>
    <s v="Done"/>
    <s v="BEMISCP-2351"/>
    <s v="Alpha for 262 (BDT) - Documents- Changing location filter as a parent "/>
    <s v="S | 02351 - Alpha for 262 (BDT) - Documents- Changing location filter as a parent "/>
    <s v="Alpha Test | S | 02351 - Alpha for 262 (BDT) - Documents- Changing location filter as a parent "/>
    <m/>
    <n v="376060"/>
    <n v="3786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51 - Alpha for 262 (BDT) - Documents- Changing location filter as a parent "/>
    <n v="2.1276595744680851"/>
    <n v="0"/>
  </r>
  <r>
    <x v="3"/>
    <m/>
    <m/>
    <m/>
    <m/>
    <x v="1"/>
    <s v="Bug"/>
    <s v="Done"/>
    <s v="BEMISCP-2273"/>
    <s v="View Details crowded on Desktop"/>
    <s v="02273 - View Details crowded on Desktop"/>
    <x v="346"/>
    <x v="0"/>
    <s v="Done"/>
    <s v="BEMISCP-2350"/>
    <s v="Alpha for View Details crowded on Desktop"/>
    <s v="S | 02350 - Alpha for View Details crowded on Desktop"/>
    <s v="Alpha Test | S | 02350 - Alpha for View Details crowded on Desktop"/>
    <m/>
    <n v="378343"/>
    <n v="3786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50 - Alpha for View Details crowded on Desktop"/>
    <n v="2.1276595744680851"/>
    <n v="0"/>
  </r>
  <r>
    <x v="3"/>
    <m/>
    <m/>
    <m/>
    <m/>
    <x v="1"/>
    <s v="Feature"/>
    <s v="Done"/>
    <s v="BEMISCP-1981"/>
    <s v="Logging Updates"/>
    <s v="01981 - Logging Updates"/>
    <x v="312"/>
    <x v="5"/>
    <s v="Done"/>
    <s v="BEMISCP-2346"/>
    <s v="Additional enhancements based on findings"/>
    <s v="M | 02346 - Additional enhancements based on findings"/>
    <s v="Backend Development | M | 02346 - Additional enhancements based on findings"/>
    <m/>
    <n v="375778"/>
    <n v="3786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346 - Additional enhancements based on findings"/>
    <n v="0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1"/>
    <s v="Done"/>
    <s v="BEMISCP-2345"/>
    <s v="QA for 196 (BDT) Documents- cannot change location filter and add files to folder "/>
    <s v="S | 02345 - QA for 196 (BDT) Documents- cannot change location filter and add files to folder "/>
    <s v="QA | S | 02345 - QA for 196 (BDT) Documents- cannot change location filter and add files to folder "/>
    <m/>
    <n v="373907"/>
    <n v="3786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345 - QA for 196 (BDT) Documents- cannot change location filter and add files to folder "/>
    <n v="2.1276595744680851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2"/>
    <s v="Done"/>
    <s v="BEMISCP-2344"/>
    <s v="Review of 196 (BDT) Documents- cannot change location filter and add files to folder "/>
    <s v="S | 02344 - Review of 196 (BDT) Documents- cannot change location filter and add files to folder "/>
    <s v="Feature Review | S | 02344 - Review of 196 (BDT) Documents- cannot change location filter and add files to folder "/>
    <m/>
    <n v="373907"/>
    <n v="3786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344 - Review of 196 (BDT) Documents- cannot change location filter and add files to folder "/>
    <n v="2.1276595744680851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0"/>
    <s v="Done"/>
    <s v="BEMISCP-2343"/>
    <s v="Alpha for 196 (BDT) Documents- cannot change location filter and add files to folder "/>
    <s v="S | 02343 - Alpha for 196 (BDT) Documents- cannot change location filter and add files to folder "/>
    <s v="Alpha Test | S | 02343 - Alpha for 196 (BDT) Documents- cannot change location filter and add files to folder "/>
    <m/>
    <n v="373907"/>
    <n v="3786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343 - Alpha for 196 (BDT) Documents- cannot change location filter and add files to folder "/>
    <n v="2.1276595744680851"/>
    <n v="0"/>
  </r>
  <r>
    <x v="3"/>
    <m/>
    <m/>
    <m/>
    <m/>
    <x v="1"/>
    <s v="Bug"/>
    <s v="Done"/>
    <s v="BEMISCP-2337"/>
    <s v="Pallet Field should display as Est. Pallet Count"/>
    <s v="02337 - Pallet Field should display as Est. Pallet Count"/>
    <x v="352"/>
    <x v="1"/>
    <s v="Done"/>
    <s v="BEMISCP-2341"/>
    <s v="QA for Pallet Field should display as Est. Pallet Count"/>
    <s v="S | 02341 - QA for Pallet Field should display as Est. Pallet Count"/>
    <s v="QA | S | 02341 - QA for Pallet Field should display as Est. Pallet Count"/>
    <m/>
    <n v="378573"/>
    <n v="3786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41 - QA for Pallet Field should display as Est. Pallet Count"/>
    <n v="2.1276595744680851"/>
    <n v="0"/>
  </r>
  <r>
    <x v="3"/>
    <m/>
    <m/>
    <m/>
    <m/>
    <x v="1"/>
    <s v="Bug"/>
    <s v="Done"/>
    <s v="BEMISCP-2218"/>
    <s v="323 (BDT) - Shipment Landing Pg/Shipments Missing"/>
    <s v="02218 - 323 (BDT) - Shipment Landing Pg/Shipments Missing"/>
    <x v="303"/>
    <x v="7"/>
    <s v="Done"/>
    <s v="BEMISCP-2340"/>
    <s v="Evaluate missing shipments"/>
    <s v="S | 02340 - Evaluate missing shipments"/>
    <s v="Tech Planning | S | 02340 - Evaluate missing shipments"/>
    <m/>
    <n v="377974"/>
    <n v="3786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340 - Evaluate missing shipments"/>
    <n v="2.1276595744680851"/>
    <n v="0"/>
  </r>
  <r>
    <x v="3"/>
    <m/>
    <m/>
    <m/>
    <m/>
    <x v="1"/>
    <s v="Bug"/>
    <s v="Done"/>
    <s v="BEMISCP-2337"/>
    <s v="Pallet Field should display as Est. Pallet Count"/>
    <s v="02337 - Pallet Field should display as Est. Pallet Count"/>
    <x v="352"/>
    <x v="2"/>
    <s v="Done"/>
    <s v="BEMISCP-2339"/>
    <s v="Review of Pallet Field should display as Est. Pallet Count"/>
    <s v="S | 02339 - Review of Pallet Field should display as Est. Pallet Count"/>
    <s v="Feature Review | S | 02339 - Review of Pallet Field should display as Est. Pallet Count"/>
    <m/>
    <n v="378573"/>
    <n v="3785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39 - Review of Pallet Field should display as Est. Pallet Count"/>
    <n v="2.1276595744680851"/>
    <n v="0"/>
  </r>
  <r>
    <x v="3"/>
    <m/>
    <m/>
    <m/>
    <m/>
    <x v="1"/>
    <s v="Bug"/>
    <s v="Done"/>
    <s v="BEMISCP-2337"/>
    <s v="Pallet Field should display as Est. Pallet Count"/>
    <s v="02337 - Pallet Field should display as Est. Pallet Count"/>
    <x v="352"/>
    <x v="0"/>
    <s v="Done"/>
    <s v="BEMISCP-2338"/>
    <s v="Alpha for Pallet Field should display as Est. Pallet Count"/>
    <s v="S | 02338 - Alpha for Pallet Field should display as Est. Pallet Count"/>
    <s v="Alpha Test | S | 02338 - Alpha for Pallet Field should display as Est. Pallet Count"/>
    <m/>
    <n v="378573"/>
    <n v="3785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38 - Alpha for Pallet Field should display as Est. Pallet Count"/>
    <n v="2.1276595744680851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1"/>
    <s v="Done"/>
    <s v="BEMISCP-2335"/>
    <s v="QA for Update display of qty fields on Orders page"/>
    <s v="S | 02335 - QA for Update display of qty fields on Orders page"/>
    <s v="QA | S | 02335 - QA for Update display of qty fields on Orders page"/>
    <m/>
    <n v="370798"/>
    <n v="3785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335 - QA for Update display of qty fields on Orders page"/>
    <n v="0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2"/>
    <s v="Done"/>
    <s v="BEMISCP-2334"/>
    <s v="Review of Update display of qty fields on Orders page"/>
    <s v="S | 02334 - Review of Update display of qty fields on Orders page"/>
    <s v="Feature Review | S | 02334 - Review of Update display of qty fields on Orders page"/>
    <m/>
    <n v="370798"/>
    <n v="3785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Feature Review | S | 02334 - Review of Update display of qty fields on Orders page"/>
    <n v="0"/>
    <n v="0"/>
  </r>
  <r>
    <x v="3"/>
    <m/>
    <m/>
    <m/>
    <m/>
    <x v="1"/>
    <s v="Feature"/>
    <s v="Done"/>
    <s v="BEMISCP-1428"/>
    <s v="Updates to handle Standard Pallet Qty data"/>
    <s v="01428 - Updates to handle Standard Pallet Qty data"/>
    <x v="354"/>
    <x v="1"/>
    <s v="Done"/>
    <s v="BEMISCP-2333"/>
    <s v="QA for Updates to handle Standard Pallet Qty data"/>
    <s v="S | 02333 - QA for Updates to handle Standard Pallet Qty data"/>
    <s v="QA | S | 02333 - QA for Updates to handle Standard Pallet Qty data"/>
    <m/>
    <n v="365972"/>
    <n v="3785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33 - QA for Updates to handle Standard Pallet Qty data"/>
    <n v="0"/>
    <n v="0"/>
  </r>
  <r>
    <x v="3"/>
    <m/>
    <m/>
    <m/>
    <m/>
    <x v="1"/>
    <s v="Feature"/>
    <s v="Done"/>
    <s v="BEMISCP-1428"/>
    <s v="Updates to handle Standard Pallet Qty data"/>
    <s v="01428 - Updates to handle Standard Pallet Qty data"/>
    <x v="354"/>
    <x v="2"/>
    <s v="Done"/>
    <s v="BEMISCP-2332"/>
    <s v="Review of Updates to handle Standard Pallet Qty data"/>
    <s v="S | 02332 - Review of Updates to handle Standard Pallet Qty data"/>
    <s v="Feature Review | S | 02332 - Review of Updates to handle Standard Pallet Qty data"/>
    <m/>
    <n v="365972"/>
    <n v="378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32 - Review of Updates to handle Standard Pallet Qty data"/>
    <n v="0"/>
    <n v="0"/>
  </r>
  <r>
    <x v="3"/>
    <m/>
    <m/>
    <m/>
    <m/>
    <x v="1"/>
    <s v="Feature"/>
    <s v="Done"/>
    <s v="BEMISCP-1428"/>
    <s v="Updates to handle Standard Pallet Qty data"/>
    <s v="01428 - Updates to handle Standard Pallet Qty data"/>
    <x v="354"/>
    <x v="0"/>
    <s v="Done"/>
    <s v="BEMISCP-2331"/>
    <s v="Alpha for Updates to handle Standard Pallet Qty data"/>
    <s v="S | 02331 - Alpha for Updates to handle Standard Pallet Qty data"/>
    <s v="Alpha Test | S | 02331 - Alpha for Updates to handle Standard Pallet Qty data"/>
    <m/>
    <n v="365972"/>
    <n v="3785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331 - Alpha for Updates to handle Standard Pallet Qty data"/>
    <n v="0"/>
    <n v="0"/>
  </r>
  <r>
    <x v="3"/>
    <m/>
    <m/>
    <m/>
    <m/>
    <x v="1"/>
    <s v="Bug"/>
    <s v="Done"/>
    <s v="BEMISCP-1842"/>
    <s v="User Edit Profile not working"/>
    <s v="01842 - User Edit Profile not working"/>
    <x v="355"/>
    <x v="4"/>
    <s v="Done"/>
    <s v="BEMISCP-2330"/>
    <s v="Edit Link is not working in QA environment "/>
    <s v="M | 02330 - Edit Link is not working in QA environment "/>
    <s v="Sub-Task | M | 02330 - Edit Link is not working in QA environment "/>
    <m/>
    <n v="373496"/>
    <n v="37855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330 - Edit Link is not working in QA environment "/>
    <n v="8.5106382978723403"/>
    <n v="0"/>
  </r>
  <r>
    <x v="3"/>
    <m/>
    <m/>
    <m/>
    <m/>
    <x v="1"/>
    <s v="Bug"/>
    <s v="Done"/>
    <s v="BEMISCP-2195"/>
    <s v="311 (BDT) - ERC 649A- Orders Page- report on main page has been incorrectly replaced"/>
    <s v="02195 - 311 (BDT) - ERC 649A- Orders Page- report on main page has been incorrectly replaced"/>
    <x v="356"/>
    <x v="1"/>
    <s v="Done"/>
    <s v="BEMISCP-2329"/>
    <s v="QA for 311 (BDT) - ERC 649A- Orders Page- report on main page has been incorrectly replaced"/>
    <s v="S | 02329 - QA for 311 (BDT) - ERC 649A- Orders Page- report on main page has been incorrectly replaced"/>
    <s v="QA | S | 02329 - QA for 311 (BDT) - ERC 649A- Orders Page- report on main page has been incorrectly replaced"/>
    <m/>
    <n v="377812"/>
    <n v="3784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29 - QA for 311 (BDT) - ERC 649A- Orders Page- report on main page has been incorrectly replaced"/>
    <n v="2.1276595744680851"/>
    <n v="0"/>
  </r>
  <r>
    <x v="3"/>
    <m/>
    <m/>
    <m/>
    <m/>
    <x v="1"/>
    <s v="Bug"/>
    <s v="Done"/>
    <s v="BEMISCP-2195"/>
    <s v="311 (BDT) - ERC 649A- Orders Page- report on main page has been incorrectly replaced"/>
    <s v="02195 - 311 (BDT) - ERC 649A- Orders Page- report on main page has been incorrectly replaced"/>
    <x v="356"/>
    <x v="2"/>
    <s v="Done"/>
    <s v="BEMISCP-2328"/>
    <s v="Review of 311 (BDT) - ERC 649A- Orders Page- report on main page has been incorrectly replaced"/>
    <s v="S | 02328 - Review of 311 (BDT) - ERC 649A- Orders Page- report on main page has been incorrectly replaced"/>
    <s v="Feature Review | S | 02328 - Review of 311 (BDT) - ERC 649A- Orders Page- report on main page has been incorrectly replaced"/>
    <m/>
    <n v="377812"/>
    <n v="3784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28 - Review of 311 (BDT) - ERC 649A- Orders Page- report on main page has been incorrectly replaced"/>
    <n v="2.1276595744680851"/>
    <n v="0"/>
  </r>
  <r>
    <x v="3"/>
    <m/>
    <m/>
    <m/>
    <m/>
    <x v="1"/>
    <s v="Bug"/>
    <s v="Done"/>
    <s v="BEMISCP-2195"/>
    <s v="311 (BDT) - ERC 649A- Orders Page- report on main page has been incorrectly replaced"/>
    <s v="02195 - 311 (BDT) - ERC 649A- Orders Page- report on main page has been incorrectly replaced"/>
    <x v="356"/>
    <x v="0"/>
    <s v="Done"/>
    <s v="BEMISCP-2327"/>
    <s v="Alpha for 311 (BDT) - ERC 649A- Orders Page- report on main page has been incorrectly replaced"/>
    <s v="S | 02327 - Alpha for 311 (BDT) - ERC 649A- Orders Page- report on main page has been incorrectly replaced"/>
    <s v="Alpha Test | S | 02327 - Alpha for 311 (BDT) - ERC 649A- Orders Page- report on main page has been incorrectly replaced"/>
    <m/>
    <n v="377812"/>
    <n v="3784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27 - Alpha for 311 (BDT) - ERC 649A- Orders Page- report on main page has been incorrectly replaced"/>
    <n v="2.1276595744680851"/>
    <n v="0"/>
  </r>
  <r>
    <x v="3"/>
    <m/>
    <m/>
    <m/>
    <m/>
    <x v="1"/>
    <s v="Bug"/>
    <s v="Done"/>
    <s v="BEMISCP-1994"/>
    <s v="246 (BDT) - Order Pg Req Date Incorrect"/>
    <s v="01994 - 246 (BDT) - Order Pg Req Date Incorrect"/>
    <x v="357"/>
    <x v="1"/>
    <s v="Done"/>
    <s v="BEMISCP-2326"/>
    <s v="QA for 246 (BDT) - Order Pg Req Date Incorrect"/>
    <s v="S | 02326 - QA for 246 (BDT) - Order Pg Req Date Incorrect"/>
    <s v="QA | S | 02326 - QA for 246 (BDT) - Order Pg Req Date Incorrect"/>
    <m/>
    <n v="375859"/>
    <n v="3784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26 - QA for 246 (BDT) - Order Pg Req Date Incorrect"/>
    <n v="2.1276595744680851"/>
    <n v="0"/>
  </r>
  <r>
    <x v="3"/>
    <m/>
    <m/>
    <m/>
    <m/>
    <x v="1"/>
    <s v="Bug"/>
    <s v="Done"/>
    <s v="BEMISCP-1994"/>
    <s v="246 (BDT) - Order Pg Req Date Incorrect"/>
    <s v="01994 - 246 (BDT) - Order Pg Req Date Incorrect"/>
    <x v="357"/>
    <x v="2"/>
    <s v="Done"/>
    <s v="BEMISCP-2325"/>
    <s v="Review of 246 (BDT) - Order Pg Req Date Incorrect"/>
    <s v="S | 02325 - Review of 246 (BDT) - Order Pg Req Date Incorrect"/>
    <s v="Feature Review | S | 02325 - Review of 246 (BDT) - Order Pg Req Date Incorrect"/>
    <m/>
    <n v="375859"/>
    <n v="3784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25 - Review of 246 (BDT) - Order Pg Req Date Incorrect"/>
    <n v="2.1276595744680851"/>
    <n v="0"/>
  </r>
  <r>
    <x v="3"/>
    <m/>
    <m/>
    <m/>
    <m/>
    <x v="1"/>
    <s v="Bug"/>
    <s v="Done"/>
    <s v="BEMISCP-1994"/>
    <s v="246 (BDT) - Order Pg Req Date Incorrect"/>
    <s v="01994 - 246 (BDT) - Order Pg Req Date Incorrect"/>
    <x v="357"/>
    <x v="0"/>
    <s v="Done"/>
    <s v="BEMISCP-2324"/>
    <s v="Alpha for 246 (BDT) - Order Pg Req Date Incorrect"/>
    <s v="S | 02324 - Alpha for 246 (BDT) - Order Pg Req Date Incorrect"/>
    <s v="Alpha Test | S | 02324 - Alpha for 246 (BDT) - Order Pg Req Date Incorrect"/>
    <m/>
    <n v="375859"/>
    <n v="3784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324 - Alpha for 246 (BDT) - Order Pg Req Date Incorrect"/>
    <n v="2.1276595744680851"/>
    <n v="0"/>
  </r>
  <r>
    <x v="3"/>
    <m/>
    <m/>
    <m/>
    <m/>
    <x v="1"/>
    <s v="Bug"/>
    <s v="Done"/>
    <s v="BEMISCP-2116"/>
    <s v="300 (BDT) - Releases page iphone footer issues"/>
    <s v="02116 - 300 (BDT) - Releases page iphone footer issues"/>
    <x v="358"/>
    <x v="1"/>
    <s v="Done"/>
    <s v="BEMISCP-2323"/>
    <s v="QA for 300 (BDT) - Releases page iphone footer issues"/>
    <s v="S | 02323 - QA for 300 (BDT) - Releases page iphone footer issues"/>
    <s v="QA | S | 02323 - QA for 300 (BDT) - Releases page iphone footer issues"/>
    <m/>
    <n v="376944"/>
    <n v="3784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23 - QA for 300 (BDT) - Releases page iphone footer issues"/>
    <n v="2.1276595744680851"/>
    <n v="0"/>
  </r>
  <r>
    <x v="3"/>
    <m/>
    <m/>
    <m/>
    <m/>
    <x v="1"/>
    <s v="Bug"/>
    <s v="Done"/>
    <s v="BEMISCP-2116"/>
    <s v="300 (BDT) - Releases page iphone footer issues"/>
    <s v="02116 - 300 (BDT) - Releases page iphone footer issues"/>
    <x v="358"/>
    <x v="2"/>
    <s v="Done"/>
    <s v="BEMISCP-2322"/>
    <s v="Review of 300 (BDT) - Releases page iphone footer issues"/>
    <s v="S | 02322 - Review of 300 (BDT) - Releases page iphone footer issues"/>
    <s v="Feature Review | S | 02322 - Review of 300 (BDT) - Releases page iphone footer issues"/>
    <m/>
    <n v="376944"/>
    <n v="3784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22 - Review of 300 (BDT) - Releases page iphone footer issues"/>
    <n v="2.1276595744680851"/>
    <n v="0"/>
  </r>
  <r>
    <x v="3"/>
    <m/>
    <m/>
    <m/>
    <m/>
    <x v="1"/>
    <s v="Bug"/>
    <s v="Done"/>
    <s v="BEMISCP-2049"/>
    <s v="278 (BDT) - On-hand inventory page- iphone issue with footer"/>
    <s v="02049 - 278 (BDT) - On-hand inventory page- iphone issue with footer"/>
    <x v="359"/>
    <x v="1"/>
    <s v="Done"/>
    <s v="BEMISCP-2321"/>
    <s v="QA for 278 (BDT) - On-hand inventory page- iphone issue with footer"/>
    <s v="S | 02321 - QA for 278 (BDT) - On-hand inventory page- iphone issue with footer"/>
    <s v="QA | S | 02321 - QA for 278 (BDT) - On-hand inventory page- iphone issue with footer"/>
    <m/>
    <n v="376290"/>
    <n v="3784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321 - QA for 278 (BDT) - On-hand inventory page- iphone issue with footer"/>
    <n v="2.1276595744680851"/>
    <n v="0"/>
  </r>
  <r>
    <x v="3"/>
    <m/>
    <m/>
    <m/>
    <m/>
    <x v="1"/>
    <s v="Bug"/>
    <s v="Done"/>
    <s v="BEMISCP-2049"/>
    <s v="278 (BDT) - On-hand inventory page- iphone issue with footer"/>
    <s v="02049 - 278 (BDT) - On-hand inventory page- iphone issue with footer"/>
    <x v="359"/>
    <x v="2"/>
    <s v="Done"/>
    <s v="BEMISCP-2320"/>
    <s v="Review of 278 (BDT) - On-hand inventory page- iphone issue with footer"/>
    <s v="S | 02320 - Review of 278 (BDT) - On-hand inventory page- iphone issue with footer"/>
    <s v="Feature Review | S | 02320 - Review of 278 (BDT) - On-hand inventory page- iphone issue with footer"/>
    <m/>
    <n v="376290"/>
    <n v="3784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320 - Review of 278 (BDT) - On-hand inventory page- iphone issue with footer"/>
    <n v="2.1276595744680851"/>
    <n v="0"/>
  </r>
  <r>
    <x v="3"/>
    <m/>
    <m/>
    <m/>
    <m/>
    <x v="1"/>
    <s v="Bug"/>
    <s v="Done"/>
    <s v="BEMISCP-2023"/>
    <s v="251 (BDT) - Manufacture date"/>
    <s v="02023 - 251 (BDT) - Manufacture date"/>
    <x v="335"/>
    <x v="1"/>
    <s v="Done"/>
    <s v="BEMISCP-2319"/>
    <s v="QA for 251 (BDT) - Manufacture date"/>
    <s v="S | 02319 - QA for 251 (BDT) - Manufacture date"/>
    <s v="QA | S | 02319 - QA for 251 (BDT) - Manufacture date"/>
    <m/>
    <n v="376078"/>
    <n v="3784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9 - QA for 251 (BDT) - Manufacture date"/>
    <n v="2.1276595744680851"/>
    <n v="0"/>
  </r>
  <r>
    <x v="3"/>
    <m/>
    <m/>
    <m/>
    <m/>
    <x v="1"/>
    <s v="Bug"/>
    <s v="Done"/>
    <s v="BEMISCP-2023"/>
    <s v="251 (BDT) - Manufacture date"/>
    <s v="02023 - 251 (BDT) - Manufacture date"/>
    <x v="335"/>
    <x v="2"/>
    <s v="Done"/>
    <s v="BEMISCP-2318"/>
    <s v="Review of 251 (BDT) - Manufacture date"/>
    <s v="S | 02318 - Review of 251 (BDT) - Manufacture date"/>
    <s v="Feature Review | S | 02318 - Review of 251 (BDT) - Manufacture date"/>
    <m/>
    <n v="376078"/>
    <n v="3784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8 - Review of 251 (BDT) - Manufacture date"/>
    <n v="2.1276595744680851"/>
    <n v="0"/>
  </r>
  <r>
    <x v="3"/>
    <m/>
    <m/>
    <m/>
    <m/>
    <x v="1"/>
    <s v="Bug"/>
    <s v="Done"/>
    <s v="BEMISCP-2172"/>
    <s v="309 (BDT) - Orders page- iphone view details UOM Confirmed qtty crowding"/>
    <s v="02172 - 309 (BDT) - Orders page- iphone view details UOM Confirmed qtty crowding"/>
    <x v="360"/>
    <x v="1"/>
    <s v="Done"/>
    <s v="BEMISCP-2317"/>
    <s v="QA for 309 (BDT) - Orders page- iphone view details UOM Confirmed qtty crowding"/>
    <s v="S | 02317 - QA for 309 (BDT) - Orders page- iphone view details UOM Confirmed qtty crowding"/>
    <s v="QA | S | 02317 - QA for 309 (BDT) - Orders page- iphone view details UOM Confirmed qtty crowding"/>
    <m/>
    <n v="377378"/>
    <n v="3784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7 - QA for 309 (BDT) - Orders page- iphone view details UOM Confirmed qtty crowding"/>
    <n v="2.1276595744680851"/>
    <n v="0"/>
  </r>
  <r>
    <x v="3"/>
    <m/>
    <m/>
    <m/>
    <m/>
    <x v="1"/>
    <s v="Bug"/>
    <s v="Done"/>
    <s v="BEMISCP-2172"/>
    <s v="309 (BDT) - Orders page- iphone view details UOM Confirmed qtty crowding"/>
    <s v="02172 - 309 (BDT) - Orders page- iphone view details UOM Confirmed qtty crowding"/>
    <x v="360"/>
    <x v="2"/>
    <s v="Done"/>
    <s v="BEMISCP-2316"/>
    <s v="Review of 309 (BDT) - Orders page- iphone view details UOM Confirmed qtty crowding"/>
    <s v="S | 02316 - Review of 309 (BDT) - Orders page- iphone view details UOM Confirmed qtty crowding"/>
    <s v="Feature Review | S | 02316 - Review of 309 (BDT) - Orders page- iphone view details UOM Confirmed qtty crowding"/>
    <m/>
    <n v="377378"/>
    <n v="3784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6 - Review of 309 (BDT) - Orders page- iphone view details UOM Confirmed qtty crowding"/>
    <n v="2.1276595744680851"/>
    <n v="0"/>
  </r>
  <r>
    <x v="3"/>
    <m/>
    <m/>
    <m/>
    <m/>
    <x v="1"/>
    <s v="Bug"/>
    <s v="Done"/>
    <s v="BEMISCP-2027"/>
    <s v="272 (BDT) - User Profile- Buyer missing Job Title"/>
    <s v="02027 - 272 (BDT) - User Profile- Buyer missing Job Title"/>
    <x v="361"/>
    <x v="1"/>
    <s v="Done"/>
    <s v="BEMISCP-2315"/>
    <s v="QA for 272 (BDT) - User Profile- Buyer missing Job Title"/>
    <s v="S | 02315 - QA for 272 (BDT) - User Profile- Buyer missing Job Title"/>
    <s v="QA | S | 02315 - QA for 272 (BDT) - User Profile- Buyer missing Job Title"/>
    <m/>
    <n v="376092"/>
    <n v="3784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5 - QA for 272 (BDT) - User Profile- Buyer missing Job Title"/>
    <n v="2.1276595744680851"/>
    <n v="0"/>
  </r>
  <r>
    <x v="3"/>
    <m/>
    <m/>
    <m/>
    <m/>
    <x v="1"/>
    <s v="Bug"/>
    <s v="Done"/>
    <s v="BEMISCP-2027"/>
    <s v="272 (BDT) - User Profile- Buyer missing Job Title"/>
    <s v="02027 - 272 (BDT) - User Profile- Buyer missing Job Title"/>
    <x v="361"/>
    <x v="2"/>
    <s v="Done"/>
    <s v="BEMISCP-2314"/>
    <s v="Review of 272 (BDT) - User Profile- Buyer missing Job Title"/>
    <s v="S | 02314 - Review of 272 (BDT) - User Profile- Buyer missing Job Title"/>
    <s v="Feature Review | S | 02314 - Review of 272 (BDT) - User Profile- Buyer missing Job Title"/>
    <m/>
    <n v="376092"/>
    <n v="3784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4 - Review of 272 (BDT) - User Profile- Buyer missing Job Title"/>
    <n v="2.1276595744680851"/>
    <n v="0"/>
  </r>
  <r>
    <x v="3"/>
    <m/>
    <m/>
    <m/>
    <m/>
    <x v="1"/>
    <s v="Bug"/>
    <s v="Done"/>
    <s v="BEMISCP-2214"/>
    <s v="Not all shipments are being synced from IBB"/>
    <s v="02214 - Not all shipments are being synced from IBB"/>
    <x v="362"/>
    <x v="1"/>
    <s v="Done"/>
    <s v="BEMISCP-2313"/>
    <s v="QA for Not all shipments are being synced from IBB"/>
    <s v="S | 02313 - QA for Not all shipments are being synced from IBB"/>
    <s v="QA | S | 02313 - QA for Not all shipments are being synced from IBB"/>
    <m/>
    <n v="377951"/>
    <n v="3784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3 - QA for Not all shipments are being synced from IBB"/>
    <n v="2.1276595744680851"/>
    <n v="0"/>
  </r>
  <r>
    <x v="3"/>
    <m/>
    <m/>
    <m/>
    <m/>
    <x v="1"/>
    <s v="Bug"/>
    <s v="Done"/>
    <s v="BEMISCP-2214"/>
    <s v="Not all shipments are being synced from IBB"/>
    <s v="02214 - Not all shipments are being synced from IBB"/>
    <x v="362"/>
    <x v="2"/>
    <s v="Done"/>
    <s v="BEMISCP-2312"/>
    <s v="Review of Not all shipments are being synced from IBB"/>
    <s v="S | 02312 - Review of Not all shipments are being synced from IBB"/>
    <s v="Feature Review | S | 02312 - Review of Not all shipments are being synced from IBB"/>
    <m/>
    <n v="377951"/>
    <n v="3784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2 - Review of Not all shipments are being synced from IBB"/>
    <n v="2.1276595744680851"/>
    <n v="0"/>
  </r>
  <r>
    <x v="3"/>
    <m/>
    <m/>
    <m/>
    <m/>
    <x v="1"/>
    <s v="Bug"/>
    <s v="Done"/>
    <s v="BEMISCP-2129"/>
    <s v="305 (BDT) - Invoice Report- tablet and iphone additional columns selection issue"/>
    <s v="02129 - 305 (BDT) - Invoice Report- tablet and iphone additional columns selection issue"/>
    <x v="363"/>
    <x v="1"/>
    <s v="Done"/>
    <s v="BEMISCP-2311"/>
    <s v="QA for 305 (BDT) - Invoice Report- tablet and iphone additional columns selection issue"/>
    <s v="S | 02311 - QA for 305 (BDT) - Invoice Report- tablet and iphone additional columns selection issue"/>
    <s v="QA | S | 02311 - QA for 305 (BDT) - Invoice Report- tablet and iphone additional columns selection issue"/>
    <m/>
    <n v="377080"/>
    <n v="3784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11 - QA for 305 (BDT) - Invoice Report- tablet and iphone additional columns selection issue"/>
    <n v="2.1276595744680851"/>
    <n v="0"/>
  </r>
  <r>
    <x v="3"/>
    <m/>
    <m/>
    <m/>
    <m/>
    <x v="1"/>
    <s v="Bug"/>
    <s v="Done"/>
    <s v="BEMISCP-2129"/>
    <s v="305 (BDT) - Invoice Report- tablet and iphone additional columns selection issue"/>
    <s v="02129 - 305 (BDT) - Invoice Report- tablet and iphone additional columns selection issue"/>
    <x v="363"/>
    <x v="2"/>
    <s v="Done"/>
    <s v="BEMISCP-2310"/>
    <s v="Review of 305 (BDT) - Invoice Report- tablet and iphone additional columns selection issue"/>
    <s v="S | 02310 - Review of 305 (BDT) - Invoice Report- tablet and iphone additional columns selection issue"/>
    <s v="Feature Review | S | 02310 - Review of 305 (BDT) - Invoice Report- tablet and iphone additional columns selection issue"/>
    <m/>
    <n v="377080"/>
    <n v="3784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10 - Review of 305 (BDT) - Invoice Report- tablet and iphone additional columns selection issue"/>
    <n v="2.1276595744680851"/>
    <n v="0"/>
  </r>
  <r>
    <x v="3"/>
    <m/>
    <m/>
    <m/>
    <m/>
    <x v="1"/>
    <s v="Bug"/>
    <s v="Done"/>
    <s v="BEMISCP-2239"/>
    <s v="Zip code is missing from Inventory Layout"/>
    <s v="02239 - Zip code is missing from Inventory Layout"/>
    <x v="364"/>
    <x v="1"/>
    <s v="Done"/>
    <s v="BEMISCP-2309"/>
    <s v="QA for Zip code is missing from Inventory Layout"/>
    <s v="S | 02309 - QA for Zip code is missing from Inventory Layout"/>
    <s v="QA | S | 02309 - QA for Zip code is missing from Inventory Layout"/>
    <m/>
    <n v="378228"/>
    <n v="3784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9 - QA for Zip code is missing from Inventory Layout"/>
    <n v="2.1276595744680851"/>
    <n v="0"/>
  </r>
  <r>
    <x v="3"/>
    <m/>
    <m/>
    <m/>
    <m/>
    <x v="1"/>
    <s v="Bug"/>
    <s v="Done"/>
    <s v="BEMISCP-2239"/>
    <s v="Zip code is missing from Inventory Layout"/>
    <s v="02239 - Zip code is missing from Inventory Layout"/>
    <x v="364"/>
    <x v="2"/>
    <s v="Done"/>
    <s v="BEMISCP-2308"/>
    <s v="Review of Zip code is missing from Inventory Layout"/>
    <s v="S | 02308 - Review of Zip code is missing from Inventory Layout"/>
    <s v="Feature Review | S | 02308 - Review of Zip code is missing from Inventory Layout"/>
    <m/>
    <n v="378228"/>
    <n v="3784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08 - Review of Zip code is missing from Inventory Layout"/>
    <n v="2.1276595744680851"/>
    <n v="0"/>
  </r>
  <r>
    <x v="3"/>
    <m/>
    <m/>
    <m/>
    <m/>
    <x v="1"/>
    <s v="Bug"/>
    <s v="Done"/>
    <s v="BEMISCP-2237"/>
    <s v="The quotes around &quot;N/A&quot; need to be removed"/>
    <s v="02237 - The quotes around &quot;N/A&quot; need to be removed"/>
    <x v="365"/>
    <x v="1"/>
    <s v="Done"/>
    <s v="BEMISCP-2307"/>
    <s v="QA for The quotes around &quot;N/A&quot; need to be removed"/>
    <s v="S | 02307 - QA for The quotes around &quot;N/A&quot; need to be removed"/>
    <s v="QA | S | 02307 - QA for The quotes around &quot;N/A&quot; need to be removed"/>
    <m/>
    <n v="378204"/>
    <n v="3784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7 - QA for The quotes around &quot;N/A&quot; need to be removed"/>
    <n v="2.1276595744680851"/>
    <n v="0"/>
  </r>
  <r>
    <x v="3"/>
    <m/>
    <m/>
    <m/>
    <m/>
    <x v="1"/>
    <s v="Bug"/>
    <s v="Done"/>
    <s v="BEMISCP-2237"/>
    <s v="The quotes around &quot;N/A&quot; need to be removed"/>
    <s v="02237 - The quotes around &quot;N/A&quot; need to be removed"/>
    <x v="365"/>
    <x v="2"/>
    <s v="Done"/>
    <s v="BEMISCP-2306"/>
    <s v="Review of The quotes around &quot;N/A&quot; need to be removed"/>
    <s v="S | 02306 - Review of The quotes around &quot;N/A&quot; need to be removed"/>
    <s v="Feature Review | S | 02306 - Review of The quotes around &quot;N/A&quot; need to be removed"/>
    <m/>
    <n v="378204"/>
    <n v="3784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06 - Review of The quotes around &quot;N/A&quot; need to be removed"/>
    <n v="2.1276595744680851"/>
    <n v="0"/>
  </r>
  <r>
    <x v="3"/>
    <m/>
    <m/>
    <m/>
    <m/>
    <x v="1"/>
    <s v="Bug"/>
    <s v="Done"/>
    <s v="BEMISCP-2216"/>
    <s v="291 (BDT) - Release Pg Release PO incorrect"/>
    <s v="02216 - 291 (BDT) - Release Pg Release PO incorrect"/>
    <x v="366"/>
    <x v="1"/>
    <s v="Done"/>
    <s v="BEMISCP-2305"/>
    <s v="QA for 291 (BDT) - Release Pg Release PO incorrect"/>
    <s v="S | 02305 - QA for 291 (BDT) - Release Pg Release PO incorrect"/>
    <s v="QA | S | 02305 - QA for 291 (BDT) - Release Pg Release PO incorrect"/>
    <m/>
    <n v="377967"/>
    <n v="3784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5 - QA for 291 (BDT) - Release Pg Release PO incorrect"/>
    <n v="2.1276595744680851"/>
    <n v="0"/>
  </r>
  <r>
    <x v="3"/>
    <m/>
    <m/>
    <m/>
    <m/>
    <x v="1"/>
    <s v="Bug"/>
    <s v="Done"/>
    <s v="BEMISCP-2216"/>
    <s v="291 (BDT) - Release Pg Release PO incorrect"/>
    <s v="02216 - 291 (BDT) - Release Pg Release PO incorrect"/>
    <x v="366"/>
    <x v="2"/>
    <s v="Done"/>
    <s v="BEMISCP-2304"/>
    <s v="Review of 291 (BDT) - Release Pg Release PO incorrect"/>
    <s v="S | 02304 - Review of 291 (BDT) - Release Pg Release PO incorrect"/>
    <s v="Feature Review | S | 02304 - Review of 291 (BDT) - Release Pg Release PO incorrect"/>
    <m/>
    <n v="377967"/>
    <n v="3784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04 - Review of 291 (BDT) - Release Pg Release PO incorrect"/>
    <n v="2.1276595744680851"/>
    <n v="0"/>
  </r>
  <r>
    <x v="3"/>
    <m/>
    <m/>
    <m/>
    <m/>
    <x v="1"/>
    <s v="Bug"/>
    <s v="Done"/>
    <s v="BEMISCP-2094"/>
    <s v="286 (BDT) - Release Pg Scheduled Release Qty UoM missing"/>
    <s v="02094 - 286 (BDT) - Release Pg Scheduled Release Qty UoM missing"/>
    <x v="367"/>
    <x v="1"/>
    <s v="Done"/>
    <s v="BEMISCP-2303"/>
    <s v="QA for 286 (BDT) - Release Pg Scheduled Release Qty UoM missing"/>
    <s v="S | 02303 - QA for 286 (BDT) - Release Pg Scheduled Release Qty UoM missing"/>
    <s v="QA | S | 02303 - QA for 286 (BDT) - Release Pg Scheduled Release Qty UoM missing"/>
    <m/>
    <n v="376653"/>
    <n v="3784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3 - QA for 286 (BDT) - Release Pg Scheduled Release Qty UoM missing"/>
    <n v="2.1276595744680851"/>
    <n v="0"/>
  </r>
  <r>
    <x v="3"/>
    <m/>
    <m/>
    <m/>
    <m/>
    <x v="1"/>
    <s v="Bug"/>
    <s v="Done"/>
    <s v="BEMISCP-2094"/>
    <s v="286 (BDT) - Release Pg Scheduled Release Qty UoM missing"/>
    <s v="02094 - 286 (BDT) - Release Pg Scheduled Release Qty UoM missing"/>
    <x v="367"/>
    <x v="2"/>
    <s v="Done"/>
    <s v="BEMISCP-2302"/>
    <s v="Review of 286 (BDT) - Release Pg Scheduled Release Qty UoM missing"/>
    <s v="S | 02302 - Review of 286 (BDT) - Release Pg Scheduled Release Qty UoM missing"/>
    <s v="Feature Review | S | 02302 - Review of 286 (BDT) - Release Pg Scheduled Release Qty UoM missing"/>
    <m/>
    <n v="376653"/>
    <n v="3784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302 - Review of 286 (BDT) - Release Pg Scheduled Release Qty UoM missing"/>
    <n v="2.1276595744680851"/>
    <n v="0"/>
  </r>
  <r>
    <x v="3"/>
    <m/>
    <m/>
    <m/>
    <m/>
    <x v="1"/>
    <s v="Bug"/>
    <s v="Done"/>
    <s v="BEMISCP-2217"/>
    <s v="320 (BDT) - Shipment Pg Bemis Order#/Line# Incorrect"/>
    <s v="02217 - 320 (BDT) - Shipment Pg Bemis Order#/Line# Incorrect"/>
    <x v="368"/>
    <x v="1"/>
    <s v="Done"/>
    <s v="BEMISCP-2301"/>
    <s v="QA for 320 (BDT) - Shipment Pg Bemis Order#/Line# Incorrect"/>
    <s v="S | 02301 - QA for 320 (BDT) - Shipment Pg Bemis Order#/Line# Incorrect"/>
    <s v="QA | S | 02301 - QA for 320 (BDT) - Shipment Pg Bemis Order#/Line# Incorrect"/>
    <m/>
    <n v="377972"/>
    <n v="3784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1 - QA for 320 (BDT) - Shipment Pg Bemis Order#/Line# Incorrect"/>
    <n v="2.1276595744680851"/>
    <n v="0"/>
  </r>
  <r>
    <x v="3"/>
    <m/>
    <m/>
    <m/>
    <m/>
    <x v="1"/>
    <s v="Bug"/>
    <s v="Done"/>
    <s v="BEMISCP-2133"/>
    <s v="Search icon in ship to dropdown is off center"/>
    <s v="02133 - Search icon in ship to dropdown is off center"/>
    <x v="369"/>
    <x v="1"/>
    <s v="Done"/>
    <s v="BEMISCP-2300"/>
    <s v="QA for Search icon in ship to dropdown is off center"/>
    <s v="S | 02300 - QA for Search icon in ship to dropdown is off center"/>
    <s v="QA | S | 02300 - QA for Search icon in ship to dropdown is off center"/>
    <m/>
    <n v="377173"/>
    <n v="3784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300 - QA for Search icon in ship to dropdown is off center"/>
    <n v="2.1276595744680851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1"/>
    <s v="Done"/>
    <s v="BEMISCP-2299"/>
    <s v="QA for 319 (BDT) Negative Scheduled Releases "/>
    <s v="S | 02299 - QA for 319 (BDT) Negative Scheduled Releases "/>
    <s v="QA | S | 02299 - QA for 319 (BDT) Negative Scheduled Releases "/>
    <m/>
    <n v="377365"/>
    <n v="3784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299 - QA for 319 (BDT) Negative Scheduled Releases "/>
    <n v="2.1276595744680851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2"/>
    <s v="Done"/>
    <s v="BEMISCP-2298"/>
    <s v="Review of 319 (BDT) Negative Scheduled Releases "/>
    <s v="S | 02298 - Review of 319 (BDT) Negative Scheduled Releases "/>
    <s v="Feature Review | S | 02298 - Review of 319 (BDT) Negative Scheduled Releases "/>
    <m/>
    <n v="377365"/>
    <n v="3784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298 - Review of 319 (BDT) Negative Scheduled Releases "/>
    <n v="2.1276595744680851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0"/>
    <s v="Done"/>
    <s v="BEMISCP-2297"/>
    <s v="Alpha for 319 (BDT) Negative Scheduled Releases "/>
    <s v="S | 02297 - Alpha for 319 (BDT) Negative Scheduled Releases "/>
    <s v="Alpha Test | S | 02297 - Alpha for 319 (BDT) Negative Scheduled Releases "/>
    <m/>
    <n v="377365"/>
    <n v="3784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297 - Alpha for 319 (BDT) Negative Scheduled Releases "/>
    <n v="2.1276595744680851"/>
    <n v="0"/>
  </r>
  <r>
    <x v="3"/>
    <m/>
    <m/>
    <m/>
    <m/>
    <x v="1"/>
    <s v="Bug"/>
    <s v="Done"/>
    <s v="BEMISCP-2116"/>
    <s v="300 (BDT) - Releases page iphone footer issues"/>
    <s v="02116 - 300 (BDT) - Releases page iphone footer issues"/>
    <x v="358"/>
    <x v="0"/>
    <s v="Done"/>
    <s v="BEMISCP-2296"/>
    <s v="Alpha for 300 (BDT) - Releases page iphone footer issues"/>
    <s v="S | 02296 - Alpha for 300 (BDT) - Releases page iphone footer issues"/>
    <s v="Alpha Test | S | 02296 - Alpha for 300 (BDT) - Releases page iphone footer issues"/>
    <m/>
    <n v="376944"/>
    <n v="3784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96 - Alpha for 300 (BDT) - Releases page iphone footer issues"/>
    <n v="2.1276595744680851"/>
    <n v="0"/>
  </r>
  <r>
    <x v="3"/>
    <m/>
    <m/>
    <m/>
    <m/>
    <x v="1"/>
    <s v="Bug"/>
    <s v="Done"/>
    <s v="BEMISCP-2173"/>
    <s v="310 (BDT) - Order Pg View Details Schedule Line Dates Sort Order Incorrect "/>
    <s v="02173 - 310 (BDT) - Order Pg View Details Schedule Line Dates Sort Order Incorrect "/>
    <x v="371"/>
    <x v="1"/>
    <s v="Done"/>
    <s v="BEMISCP-2295"/>
    <s v="QA for 310 (BDT) - Order Pg View Details Schedule Line Dates Sort Order Incorrect "/>
    <s v="S | 02295 - QA for 310 (BDT) - Order Pg View Details Schedule Line Dates Sort Order Incorrect "/>
    <s v="QA | S | 02295 - QA for 310 (BDT) - Order Pg View Details Schedule Line Dates Sort Order Incorrect "/>
    <m/>
    <n v="377379"/>
    <n v="3784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95 - QA for 310 (BDT) - Order Pg View Details Schedule Line Dates Sort Order Incorrect "/>
    <n v="2.1276595744680851"/>
    <n v="0"/>
  </r>
  <r>
    <x v="3"/>
    <m/>
    <m/>
    <m/>
    <m/>
    <x v="1"/>
    <s v="Bug"/>
    <s v="Done"/>
    <s v="BEMISCP-2173"/>
    <s v="310 (BDT) - Order Pg View Details Schedule Line Dates Sort Order Incorrect "/>
    <s v="02173 - 310 (BDT) - Order Pg View Details Schedule Line Dates Sort Order Incorrect "/>
    <x v="371"/>
    <x v="2"/>
    <s v="Done"/>
    <s v="BEMISCP-2294"/>
    <s v="Review of 310 (BDT) - Order Pg View Details Schedule Line Dates Sort Order Incorrect "/>
    <s v="S | 02294 - Review of 310 (BDT) - Order Pg View Details Schedule Line Dates Sort Order Incorrect "/>
    <s v="Feature Review | S | 02294 - Review of 310 (BDT) - Order Pg View Details Schedule Line Dates Sort Order Incorrect "/>
    <m/>
    <n v="377379"/>
    <n v="3784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94 - Review of 310 (BDT) - Order Pg View Details Schedule Line Dates Sort Order Incorrect "/>
    <n v="2.1276595744680851"/>
    <n v="0"/>
  </r>
  <r>
    <x v="3"/>
    <m/>
    <m/>
    <m/>
    <m/>
    <x v="1"/>
    <s v="Bug"/>
    <s v="Done"/>
    <s v="BEMISCP-2173"/>
    <s v="310 (BDT) - Order Pg View Details Schedule Line Dates Sort Order Incorrect "/>
    <s v="02173 - 310 (BDT) - Order Pg View Details Schedule Line Dates Sort Order Incorrect "/>
    <x v="371"/>
    <x v="0"/>
    <s v="Done"/>
    <s v="BEMISCP-2293"/>
    <s v="Alpha for 310 (BDT) - Order Pg View Details Schedule Line Dates Sort Order Incorrect "/>
    <s v="S | 02293 - Alpha for 310 (BDT) - Order Pg View Details Schedule Line Dates Sort Order Incorrect "/>
    <s v="Alpha Test | S | 02293 - Alpha for 310 (BDT) - Order Pg View Details Schedule Line Dates Sort Order Incorrect "/>
    <m/>
    <n v="377379"/>
    <n v="3784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93 - Alpha for 310 (BDT) - Order Pg View Details Schedule Line Dates Sort Order Incorrect "/>
    <n v="2.1276595744680851"/>
    <n v="0"/>
  </r>
  <r>
    <x v="3"/>
    <m/>
    <m/>
    <m/>
    <m/>
    <x v="1"/>
    <s v="Bug"/>
    <s v="Done"/>
    <s v="BEMISCP-2042"/>
    <s v="270 (BDT) Global Search displays error"/>
    <s v="02042 - 270 (BDT) Global Search displays error"/>
    <x v="372"/>
    <x v="1"/>
    <s v="Done"/>
    <s v="BEMISCP-2292"/>
    <s v="QA for 270 (BDT) Global Search displays error"/>
    <s v="S | 02292 - QA for 270 (BDT) Global Search displays error"/>
    <s v="QA | S | 02292 - QA for 270 (BDT) Global Search displays error"/>
    <m/>
    <n v="376245"/>
    <n v="3784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92 - QA for 270 (BDT) Global Search displays error"/>
    <n v="2.1276595744680851"/>
    <n v="0"/>
  </r>
  <r>
    <x v="3"/>
    <m/>
    <m/>
    <m/>
    <m/>
    <x v="1"/>
    <s v="Bug"/>
    <s v="Done"/>
    <s v="BEMISCP-2042"/>
    <s v="270 (BDT) Global Search displays error"/>
    <s v="02042 - 270 (BDT) Global Search displays error"/>
    <x v="372"/>
    <x v="2"/>
    <s v="Done"/>
    <s v="BEMISCP-2291"/>
    <s v="Review of 270 (BDT) Global Search displays error"/>
    <s v="S | 02291 - Review of 270 (BDT) Global Search displays error"/>
    <s v="Feature Review | S | 02291 - Review of 270 (BDT) Global Search displays error"/>
    <m/>
    <n v="376245"/>
    <n v="3784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91 - Review of 270 (BDT) Global Search displays error"/>
    <n v="2.1276595744680851"/>
    <n v="0"/>
  </r>
  <r>
    <x v="3"/>
    <m/>
    <m/>
    <m/>
    <m/>
    <x v="1"/>
    <s v="Bug"/>
    <s v="Done"/>
    <s v="BEMISCP-2042"/>
    <s v="270 (BDT) Global Search displays error"/>
    <s v="02042 - 270 (BDT) Global Search displays error"/>
    <x v="372"/>
    <x v="0"/>
    <s v="Done"/>
    <s v="BEMISCP-2290"/>
    <s v="Alpha for 270 (BDT) Global Search displays error"/>
    <s v="S | 02290 - Alpha for 270 (BDT) Global Search displays error"/>
    <s v="Alpha Test | S | 02290 - Alpha for 270 (BDT) Global Search displays error"/>
    <m/>
    <n v="376245"/>
    <n v="3784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90 - Alpha for 270 (BDT) Global Search displays error"/>
    <n v="2.1276595744680851"/>
    <n v="0"/>
  </r>
  <r>
    <x v="3"/>
    <m/>
    <m/>
    <m/>
    <m/>
    <x v="1"/>
    <s v="Bug"/>
    <s v="Done"/>
    <s v="BEMISCP-2232"/>
    <s v="330 (BDT) - Order Pg Bemis Product ID missing"/>
    <s v="02232 - 330 (BDT) - Order Pg Bemis Product ID missing"/>
    <x v="373"/>
    <x v="1"/>
    <s v="Done"/>
    <s v="BEMISCP-2289"/>
    <s v="QA for 330 (BDT) - Order Pg Bemis Product ID missing"/>
    <s v="S | 02289 - QA for 330 (BDT) - Order Pg Bemis Product ID missing"/>
    <s v="QA | S | 02289 - QA for 330 (BDT) - Order Pg Bemis Product ID missing"/>
    <m/>
    <n v="378147"/>
    <n v="3784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89 - QA for 330 (BDT) - Order Pg Bemis Product ID missing"/>
    <n v="2.1276595744680851"/>
    <n v="0"/>
  </r>
  <r>
    <x v="3"/>
    <m/>
    <m/>
    <m/>
    <m/>
    <x v="1"/>
    <s v="Bug"/>
    <s v="Done"/>
    <s v="BEMISCP-2232"/>
    <s v="330 (BDT) - Order Pg Bemis Product ID missing"/>
    <s v="02232 - 330 (BDT) - Order Pg Bemis Product ID missing"/>
    <x v="373"/>
    <x v="2"/>
    <s v="Done"/>
    <s v="BEMISCP-2288"/>
    <s v="Review of 330 (BDT) - Order Pg Bemis Product ID missing"/>
    <s v="S | 02288 - Review of 330 (BDT) - Order Pg Bemis Product ID missing"/>
    <s v="Feature Review | S | 02288 - Review of 330 (BDT) - Order Pg Bemis Product ID missing"/>
    <m/>
    <n v="378147"/>
    <n v="3784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88 - Review of 330 (BDT) - Order Pg Bemis Product ID missing"/>
    <n v="2.1276595744680851"/>
    <n v="0"/>
  </r>
  <r>
    <x v="3"/>
    <m/>
    <m/>
    <m/>
    <m/>
    <x v="1"/>
    <s v="Feature"/>
    <s v="Done"/>
    <s v="BEMISCP-1473"/>
    <s v="Switch to SOAP calls"/>
    <s v="01473 - Switch to SOAP calls"/>
    <x v="374"/>
    <x v="1"/>
    <s v="Done"/>
    <s v="BEMISCP-2287"/>
    <s v="QA for Switch to SOAP calls"/>
    <s v="S | 02287 - QA for Switch to SOAP calls"/>
    <s v="QA | S | 02287 - QA for Switch to SOAP calls"/>
    <m/>
    <n v="367329"/>
    <n v="3783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87 - QA for Switch to SOAP calls"/>
    <n v="0"/>
    <n v="0"/>
  </r>
  <r>
    <x v="3"/>
    <m/>
    <m/>
    <m/>
    <m/>
    <x v="1"/>
    <s v="Feature"/>
    <s v="Done"/>
    <s v="BEMISCP-1473"/>
    <s v="Switch to SOAP calls"/>
    <s v="01473 - Switch to SOAP calls"/>
    <x v="374"/>
    <x v="2"/>
    <s v="Done"/>
    <s v="BEMISCP-2286"/>
    <s v="Review of Switch to SOAP calls"/>
    <s v="XS | 02286 - Review of Switch to SOAP calls"/>
    <s v="Feature Review | XS | 02286 - Review of Switch to SOAP calls"/>
    <m/>
    <n v="367329"/>
    <n v="37837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286 - Review of Switch to SOAP calls"/>
    <n v="0"/>
    <n v="0"/>
  </r>
  <r>
    <x v="3"/>
    <m/>
    <m/>
    <m/>
    <m/>
    <x v="1"/>
    <s v="Feature"/>
    <s v="Done"/>
    <s v="BEMISCP-1473"/>
    <s v="Switch to SOAP calls"/>
    <s v="01473 - Switch to SOAP calls"/>
    <x v="374"/>
    <x v="0"/>
    <s v="Done"/>
    <s v="BEMISCP-2285"/>
    <s v="Alpha for Switch to SOAP calls"/>
    <s v="XS | 02285 - Alpha for Switch to SOAP calls"/>
    <s v="Alpha Test | XS | 02285 - Alpha for Switch to SOAP calls"/>
    <m/>
    <n v="367329"/>
    <n v="37837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285 - Alpha for Switch to SOAP calls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1"/>
    <s v="Done"/>
    <s v="BEMISCP-2284"/>
    <s v="QA for Mobile compatibility &amp; responsive design"/>
    <s v="S | 02284 - QA for Mobile compatibility &amp; responsive design"/>
    <s v="QA | S | 02284 - QA for Mobile compatibility &amp; responsive design"/>
    <n v="351507"/>
    <n v="343300"/>
    <n v="378369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0.Done"/>
    <x v="2"/>
    <s v="0.Done &gt; QA | S | 02284 - QA for Mobile compatibility &amp;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2"/>
    <s v="Done"/>
    <s v="BEMISCP-2283"/>
    <s v="Review of Mobile compatibility &amp; responsive design"/>
    <s v="S | 02283 - Review of Mobile compatibility &amp; responsive design"/>
    <s v="Feature Review | S | 02283 - Review of Mobile compatibility &amp; responsive design"/>
    <n v="351507"/>
    <n v="343300"/>
    <n v="378368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0.Done"/>
    <x v="2"/>
    <s v="0.Done &gt; Feature Review | S | 02283 - Review of Mobile compatibility &amp;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0"/>
    <s v="Done"/>
    <s v="BEMISCP-2282"/>
    <s v="Alpha for Mobile compatibility &amp; responsive design"/>
    <s v="S | 02282 - Alpha for Mobile compatibility &amp; responsive design"/>
    <s v="Alpha Test | S | 02282 - Alpha for Mobile compatibility &amp; responsive design"/>
    <n v="351507"/>
    <n v="343300"/>
    <n v="378367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0.Done"/>
    <x v="2"/>
    <s v="0.Done &gt; Alpha Test | S | 02282 - Alpha for Mobile compatibility &amp; responsive design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1"/>
    <s v="Done"/>
    <s v="BEMISCP-2281"/>
    <s v="QA for Global search"/>
    <s v="L | 02281 - QA for Global search"/>
    <s v="QA | L | 02281 - QA for Global search"/>
    <n v="350832"/>
    <n v="343272"/>
    <n v="378366"/>
    <s v="Plan"/>
    <x v="18"/>
    <n v="0"/>
    <n v="0"/>
    <n v="0"/>
    <n v="81"/>
    <s v="L"/>
    <s v="SUBTASK PLAN"/>
    <n v="5.3191489361702127"/>
    <n v="6.3829787234042552"/>
    <n v="0"/>
    <n v="0"/>
    <n v="0"/>
    <n v="5.3191489361702127"/>
    <n v="5.3191489361702127"/>
    <n v="6.3829787234042552"/>
    <n v="0"/>
    <n v="0"/>
    <n v="6.6666666666666666E-2"/>
    <n v="8.2644628099173556E-3"/>
    <n v="1"/>
    <n v="5.3191489361702127"/>
    <x v="0"/>
    <s v="0.Done"/>
    <x v="2"/>
    <s v="0.Done &gt; QA | L | 02281 - QA for Global search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2"/>
    <s v="Done"/>
    <s v="BEMISCP-2280"/>
    <s v="Review of Global search"/>
    <s v="S | 02280 - Review of Global search"/>
    <s v="Feature Review | S | 02280 - Review of Global search"/>
    <n v="350832"/>
    <n v="343272"/>
    <n v="378365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Feature Review | S | 02280 - Review of Global search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0"/>
    <s v="Done"/>
    <s v="BEMISCP-2279"/>
    <s v="Alpha for Global search"/>
    <s v="M | 02279 - Alpha for Global search"/>
    <s v="Alpha Test | M | 02279 - Alpha for Global search"/>
    <n v="350832"/>
    <n v="343272"/>
    <n v="378363"/>
    <s v="Plan"/>
    <x v="18"/>
    <n v="0"/>
    <n v="0"/>
    <n v="0"/>
    <n v="8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s v="0.Done"/>
    <x v="2"/>
    <s v="0.Done &gt; Alpha Test | M | 02279 - Alpha for Global search"/>
    <n v="0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5"/>
    <s v="Done"/>
    <s v="BEMISCP-2278"/>
    <s v="Update data model to capture unique releases"/>
    <s v="M | 02278 - Update data model to capture unique releases"/>
    <s v="Backend Development | M | 02278 - Update data model to capture unique releases"/>
    <m/>
    <n v="376652"/>
    <n v="37835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278 - Update data model to capture unique releases"/>
    <n v="10.638297872340425"/>
    <n v="0"/>
  </r>
  <r>
    <x v="3"/>
    <m/>
    <m/>
    <m/>
    <m/>
    <x v="1"/>
    <s v="Bug"/>
    <s v="Done"/>
    <s v="BEMISCP-2225"/>
    <s v="Pull Shipment Order Information from Delivery Service"/>
    <s v="02225 - Pull Shipment Order Information from Delivery Service"/>
    <x v="377"/>
    <x v="1"/>
    <s v="Done"/>
    <s v="BEMISCP-2277"/>
    <s v="QA for Pull Shipment Order Information from Delivery Service"/>
    <s v="S | 02277 - QA for Pull Shipment Order Information from Delivery Service"/>
    <s v="QA | S | 02277 - QA for Pull Shipment Order Information from Delivery Service"/>
    <m/>
    <n v="378061"/>
    <n v="3783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77 - QA for Pull Shipment Order Information from Delivery Service"/>
    <n v="2.1276595744680851"/>
    <n v="0"/>
  </r>
  <r>
    <x v="3"/>
    <m/>
    <m/>
    <m/>
    <m/>
    <x v="1"/>
    <s v="Bug"/>
    <s v="Done"/>
    <s v="BEMISCP-2273"/>
    <s v="View Details crowded on Desktop"/>
    <s v="02273 - View Details crowded on Desktop"/>
    <x v="346"/>
    <x v="3"/>
    <s v="Done"/>
    <s v="BEMISCP-2274"/>
    <s v="Development for - View Details crowded on Desktop"/>
    <s v="M | 02274 - Development for - View Details crowded on Desktop"/>
    <s v="Frontend Development | M | 02274 - Development for - View Details crowded on Desktop"/>
    <m/>
    <n v="378343"/>
    <n v="37834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74 - Development for - View Details crowded on Desktop"/>
    <n v="5.3191489361702127"/>
    <n v="0"/>
  </r>
  <r>
    <x v="3"/>
    <m/>
    <m/>
    <m/>
    <m/>
    <x v="1"/>
    <s v="Bug"/>
    <s v="Done"/>
    <s v="BEMISCP-2129"/>
    <s v="305 (BDT) - Invoice Report- tablet and iphone additional columns selection issue"/>
    <s v="02129 - 305 (BDT) - Invoice Report- tablet and iphone additional columns selection issue"/>
    <x v="363"/>
    <x v="0"/>
    <s v="Done"/>
    <s v="BEMISCP-2272"/>
    <s v="Alpha for 305 (BDT) - Invoice Report- tablet and iphone additional columns selection issue"/>
    <s v="S | 02272 - Alpha for 305 (BDT) - Invoice Report- tablet and iphone additional columns selection issue"/>
    <s v="Alpha Test | S | 02272 - Alpha for 305 (BDT) - Invoice Report- tablet and iphone additional columns selection issue"/>
    <m/>
    <n v="377080"/>
    <n v="3783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72 - Alpha for 305 (BDT) - Invoice Report- tablet and iphone additional columns selection issue"/>
    <n v="2.1276595744680851"/>
    <n v="0"/>
  </r>
  <r>
    <x v="3"/>
    <m/>
    <m/>
    <m/>
    <m/>
    <x v="1"/>
    <s v="Bug"/>
    <s v="Done"/>
    <s v="BEMISCP-2214"/>
    <s v="Not all shipments are being synced from IBB"/>
    <s v="02214 - Not all shipments are being synced from IBB"/>
    <x v="362"/>
    <x v="0"/>
    <s v="Done"/>
    <s v="BEMISCP-2271"/>
    <s v="Alpha for Not all shipments are being synced from IBB"/>
    <s v="S | 02271 - Alpha for Not all shipments are being synced from IBB"/>
    <s v="Alpha Test | S | 02271 - Alpha for Not all shipments are being synced from IBB"/>
    <m/>
    <n v="377951"/>
    <n v="3783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71 - Alpha for Not all shipments are being synced from IBB"/>
    <n v="2.1276595744680851"/>
    <n v="0"/>
  </r>
  <r>
    <x v="3"/>
    <m/>
    <m/>
    <m/>
    <m/>
    <x v="1"/>
    <s v="Bug"/>
    <s v="Done"/>
    <s v="BEMISCP-2049"/>
    <s v="278 (BDT) - On-hand inventory page- iphone issue with footer"/>
    <s v="02049 - 278 (BDT) - On-hand inventory page- iphone issue with footer"/>
    <x v="359"/>
    <x v="0"/>
    <s v="Done"/>
    <s v="BEMISCP-2270"/>
    <s v="Alpha for 278 (BDT) - On-hand inventory page- iphone issue with footer"/>
    <s v="S | 02270 - Alpha for 278 (BDT) - On-hand inventory page- iphone issue with footer"/>
    <s v="Alpha Test | S | 02270 - Alpha for 278 (BDT) - On-hand inventory page- iphone issue with footer"/>
    <m/>
    <n v="376290"/>
    <n v="3783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70 - Alpha for 278 (BDT) - On-hand inventory page- iphone issue with footer"/>
    <n v="2.1276595744680851"/>
    <n v="0"/>
  </r>
  <r>
    <x v="3"/>
    <m/>
    <m/>
    <m/>
    <m/>
    <x v="1"/>
    <s v="Bug"/>
    <s v="Done"/>
    <s v="BEMISCP-2217"/>
    <s v="320 (BDT) - Shipment Pg Bemis Order#/Line# Incorrect"/>
    <s v="02217 - 320 (BDT) - Shipment Pg Bemis Order#/Line# Incorrect"/>
    <x v="368"/>
    <x v="2"/>
    <s v="Done"/>
    <s v="BEMISCP-2269"/>
    <s v="Review of 320 (BDT) - Shipment Pg Bemis Order#/Line# Incorrect"/>
    <s v="S | 02269 - Review of 320 (BDT) - Shipment Pg Bemis Order#/Line# Incorrect"/>
    <s v="Feature Review | S | 02269 - Review of 320 (BDT) - Shipment Pg Bemis Order#/Line# Incorrect"/>
    <m/>
    <n v="377972"/>
    <n v="3783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69 - Review of 320 (BDT) - Shipment Pg Bemis Order#/Line# Incorrect"/>
    <n v="2.1276595744680851"/>
    <n v="0"/>
  </r>
  <r>
    <x v="3"/>
    <m/>
    <m/>
    <m/>
    <m/>
    <x v="1"/>
    <s v="Bug"/>
    <s v="Done"/>
    <s v="BEMISCP-2225"/>
    <s v="Pull Shipment Order Information from Delivery Service"/>
    <s v="02225 - Pull Shipment Order Information from Delivery Service"/>
    <x v="377"/>
    <x v="2"/>
    <s v="Done"/>
    <s v="BEMISCP-2268"/>
    <s v="Review of Pull Shipment Order Information from Delivery Service"/>
    <s v="S | 02268 - Review of Pull Shipment Order Information from Delivery Service"/>
    <s v="Feature Review | S | 02268 - Review of Pull Shipment Order Information from Delivery Service"/>
    <m/>
    <n v="378061"/>
    <n v="3783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68 - Review of Pull Shipment Order Information from Delivery Service"/>
    <n v="2.1276595744680851"/>
    <n v="0"/>
  </r>
  <r>
    <x v="3"/>
    <m/>
    <m/>
    <m/>
    <m/>
    <x v="1"/>
    <s v="Bug"/>
    <s v="Done"/>
    <s v="BEMISCP-2225"/>
    <s v="Pull Shipment Order Information from Delivery Service"/>
    <s v="02225 - Pull Shipment Order Information from Delivery Service"/>
    <x v="377"/>
    <x v="0"/>
    <s v="Done"/>
    <s v="BEMISCP-2267"/>
    <s v="Alpha for Pull Shipment Order Information from Delivery Service"/>
    <s v="S | 02267 - Alpha for Pull Shipment Order Information from Delivery Service"/>
    <s v="Alpha Test | S | 02267 - Alpha for Pull Shipment Order Information from Delivery Service"/>
    <m/>
    <n v="378061"/>
    <n v="3783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7 - Alpha for Pull Shipment Order Information from Delivery Service"/>
    <n v="2.1276595744680851"/>
    <n v="0"/>
  </r>
  <r>
    <x v="3"/>
    <m/>
    <m/>
    <m/>
    <m/>
    <x v="1"/>
    <s v="Bug"/>
    <s v="Done"/>
    <s v="BEMISCP-2217"/>
    <s v="320 (BDT) - Shipment Pg Bemis Order#/Line# Incorrect"/>
    <s v="02217 - 320 (BDT) - Shipment Pg Bemis Order#/Line# Incorrect"/>
    <x v="368"/>
    <x v="0"/>
    <s v="Done"/>
    <s v="BEMISCP-2266"/>
    <s v="Alpha for 320 (BDT) - Shipment Pg Bemis Order#/Line# Incorrect"/>
    <s v="S | 02266 - Alpha for 320 (BDT) - Shipment Pg Bemis Order#/Line# Incorrect"/>
    <s v="Alpha Test | S | 02266 - Alpha for 320 (BDT) - Shipment Pg Bemis Order#/Line# Incorrect"/>
    <m/>
    <n v="377972"/>
    <n v="3783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6 - Alpha for 320 (BDT) - Shipment Pg Bemis Order#/Line# Incorrect"/>
    <n v="2.1276595744680851"/>
    <n v="0"/>
  </r>
  <r>
    <x v="3"/>
    <m/>
    <m/>
    <m/>
    <m/>
    <x v="1"/>
    <s v="Bug"/>
    <s v="Done"/>
    <s v="BEMISCP-2173"/>
    <s v="310 (BDT) - Order Pg View Details Schedule Line Dates Sort Order Incorrect "/>
    <s v="02173 - 310 (BDT) - Order Pg View Details Schedule Line Dates Sort Order Incorrect "/>
    <x v="371"/>
    <x v="4"/>
    <s v="Done"/>
    <s v="BEMISCP-2265"/>
    <s v="Sort by requestedMadDate in ascending order"/>
    <s v="M | 02265 - Sort by requestedMadDate in ascending order"/>
    <s v="Sub-Task | M | 02265 - Sort by requestedMadDate in ascending order"/>
    <m/>
    <n v="377379"/>
    <n v="37831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2265 - Sort by requestedMadDate in ascending order"/>
    <n v="8.5106382978723403"/>
    <n v="0"/>
  </r>
  <r>
    <x v="3"/>
    <m/>
    <m/>
    <m/>
    <m/>
    <x v="1"/>
    <s v="Bug"/>
    <s v="Done"/>
    <s v="BEMISCP-2217"/>
    <s v="320 (BDT) - Shipment Pg Bemis Order#/Line# Incorrect"/>
    <s v="02217 - 320 (BDT) - Shipment Pg Bemis Order#/Line# Incorrect"/>
    <x v="368"/>
    <x v="7"/>
    <s v="Done"/>
    <s v="BEMISCP-2264"/>
    <s v="Tech Planning - 320 (BDT) - Shipment Pg Bemis Order#/Line# Incorrect"/>
    <s v="S | 02264 - Tech Planning - 320 (BDT) - Shipment Pg Bemis Order#/Line# Incorrect"/>
    <s v="Tech Planning | S | 02264 - Tech Planning - 320 (BDT) - Shipment Pg Bemis Order#/Line# Incorrect"/>
    <m/>
    <n v="377972"/>
    <n v="3783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Tech Planning | S | 02264 - Tech Planning - 320 (BDT) - Shipment Pg Bemis Order#/Line# Incorrect"/>
    <n v="2.1276595744680851"/>
    <n v="0"/>
  </r>
  <r>
    <x v="3"/>
    <m/>
    <m/>
    <m/>
    <m/>
    <x v="1"/>
    <s v="Bug"/>
    <s v="Done"/>
    <s v="BEMISCP-2172"/>
    <s v="309 (BDT) - Orders page- iphone view details UOM Confirmed qtty crowding"/>
    <s v="02172 - 309 (BDT) - Orders page- iphone view details UOM Confirmed qtty crowding"/>
    <x v="360"/>
    <x v="0"/>
    <s v="Done"/>
    <s v="BEMISCP-2263"/>
    <s v="Alpha for 309 (BDT) - Orders page- iphone view details UOM Confirmed qtty crowding"/>
    <s v="S | 02263 - Alpha for 309 (BDT) - Orders page- iphone view details UOM Confirmed qtty crowding"/>
    <s v="Alpha Test | S | 02263 - Alpha for 309 (BDT) - Orders page- iphone view details UOM Confirmed qtty crowding"/>
    <m/>
    <n v="377378"/>
    <n v="3782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3 - Alpha for 309 (BDT) - Orders page- iphone view details UOM Confirmed qtty crowding"/>
    <n v="2.1276595744680851"/>
    <n v="0"/>
  </r>
  <r>
    <x v="3"/>
    <m/>
    <m/>
    <m/>
    <m/>
    <x v="1"/>
    <s v="Bug"/>
    <s v="Done"/>
    <s v="BEMISCP-2232"/>
    <s v="330 (BDT) - Order Pg Bemis Product ID missing"/>
    <s v="02232 - 330 (BDT) - Order Pg Bemis Product ID missing"/>
    <x v="373"/>
    <x v="0"/>
    <s v="Done"/>
    <s v="BEMISCP-2262"/>
    <s v="Alpha for 330 (BDT) - Order Pg Bemis Product ID missing"/>
    <s v="S | 02262 - Alpha for 330 (BDT) - Order Pg Bemis Product ID missing"/>
    <s v="Alpha Test | S | 02262 - Alpha for 330 (BDT) - Order Pg Bemis Product ID missing"/>
    <m/>
    <n v="378147"/>
    <n v="3782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2 - Alpha for 330 (BDT) - Order Pg Bemis Product ID missing"/>
    <n v="2.1276595744680851"/>
    <n v="0"/>
  </r>
  <r>
    <x v="3"/>
    <m/>
    <m/>
    <m/>
    <m/>
    <x v="1"/>
    <s v="Bug"/>
    <s v="Done"/>
    <s v="BEMISCP-2094"/>
    <s v="286 (BDT) - Release Pg Scheduled Release Qty UoM missing"/>
    <s v="02094 - 286 (BDT) - Release Pg Scheduled Release Qty UoM missing"/>
    <x v="367"/>
    <x v="0"/>
    <s v="Done"/>
    <s v="BEMISCP-2261"/>
    <s v="Alpha for 286 (BDT) - Release Pg Scheduled Release Qty UoM missing"/>
    <s v="S | 02261 - Alpha for 286 (BDT) - Release Pg Scheduled Release Qty UoM missing"/>
    <s v="Alpha Test | S | 02261 - Alpha for 286 (BDT) - Release Pg Scheduled Release Qty UoM missing"/>
    <m/>
    <n v="376653"/>
    <n v="3782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1 - Alpha for 286 (BDT) - Release Pg Scheduled Release Qty UoM missing"/>
    <n v="2.1276595744680851"/>
    <n v="0"/>
  </r>
  <r>
    <x v="3"/>
    <m/>
    <m/>
    <m/>
    <m/>
    <x v="1"/>
    <s v="Bug"/>
    <s v="Done"/>
    <s v="BEMISCP-2027"/>
    <s v="272 (BDT) - User Profile- Buyer missing Job Title"/>
    <s v="02027 - 272 (BDT) - User Profile- Buyer missing Job Title"/>
    <x v="361"/>
    <x v="0"/>
    <s v="Done"/>
    <s v="BEMISCP-2260"/>
    <s v="Alpha for 272 (BDT) - User Profile- Buyer missing Job Title"/>
    <s v="S | 02260 - Alpha for 272 (BDT) - User Profile- Buyer missing Job Title"/>
    <s v="Alpha Test | S | 02260 - Alpha for 272 (BDT) - User Profile- Buyer missing Job Title"/>
    <m/>
    <n v="376092"/>
    <n v="3782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60 - Alpha for 272 (BDT) - User Profile- Buyer missing Job Title"/>
    <n v="2.1276595744680851"/>
    <n v="0"/>
  </r>
  <r>
    <x v="3"/>
    <m/>
    <m/>
    <m/>
    <m/>
    <x v="1"/>
    <s v="Bug"/>
    <s v="Done"/>
    <s v="BEMISCP-2239"/>
    <s v="Zip code is missing from Inventory Layout"/>
    <s v="02239 - Zip code is missing from Inventory Layout"/>
    <x v="364"/>
    <x v="0"/>
    <s v="Done"/>
    <s v="BEMISCP-2259"/>
    <s v="Alpha for Zip code is missing from Inventory Layout"/>
    <s v="S | 02259 - Alpha for Zip code is missing from Inventory Layout"/>
    <s v="Alpha Test | S | 02259 - Alpha for Zip code is missing from Inventory Layout"/>
    <m/>
    <n v="378228"/>
    <n v="378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9 - Alpha for Zip code is missing from Inventory Layout"/>
    <n v="2.1276595744680851"/>
    <n v="0"/>
  </r>
  <r>
    <x v="3"/>
    <m/>
    <m/>
    <m/>
    <m/>
    <x v="1"/>
    <s v="Bug"/>
    <s v="Done"/>
    <s v="BEMISCP-2237"/>
    <s v="The quotes around &quot;N/A&quot; need to be removed"/>
    <s v="02237 - The quotes around &quot;N/A&quot; need to be removed"/>
    <x v="365"/>
    <x v="0"/>
    <s v="Done"/>
    <s v="BEMISCP-2258"/>
    <s v="Alpha for The quotes around &quot;N/A&quot; need to be removed"/>
    <s v="S | 02258 - Alpha for The quotes around &quot;N/A&quot; need to be removed"/>
    <s v="Alpha Test | S | 02258 - Alpha for The quotes around &quot;N/A&quot; need to be removed"/>
    <m/>
    <n v="378204"/>
    <n v="3782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8 - Alpha for The quotes around &quot;N/A&quot; need to be removed"/>
    <n v="2.1276595744680851"/>
    <n v="0"/>
  </r>
  <r>
    <x v="3"/>
    <m/>
    <m/>
    <m/>
    <m/>
    <x v="1"/>
    <s v="Bug"/>
    <s v="Done"/>
    <s v="BEMISCP-2216"/>
    <s v="291 (BDT) - Release Pg Release PO incorrect"/>
    <s v="02216 - 291 (BDT) - Release Pg Release PO incorrect"/>
    <x v="366"/>
    <x v="0"/>
    <s v="Done"/>
    <s v="BEMISCP-2257"/>
    <s v="Alpha for 291 (BDT) - Release Pg Release PO incorrect"/>
    <s v="S | 02257 - Alpha for 291 (BDT) - Release Pg Release PO incorrect"/>
    <s v="Alpha Test | S | 02257 - Alpha for 291 (BDT) - Release Pg Release PO incorrect"/>
    <m/>
    <n v="377967"/>
    <n v="3782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7 - Alpha for 291 (BDT) - Release Pg Release PO incorrect"/>
    <n v="2.1276595744680851"/>
    <n v="0"/>
  </r>
  <r>
    <x v="3"/>
    <m/>
    <m/>
    <m/>
    <m/>
    <x v="1"/>
    <s v="Bug"/>
    <s v="Done"/>
    <s v="BEMISCP-2023"/>
    <s v="251 (BDT) - Manufacture date"/>
    <s v="02023 - 251 (BDT) - Manufacture date"/>
    <x v="335"/>
    <x v="0"/>
    <s v="Done"/>
    <s v="BEMISCP-2256"/>
    <s v="Alpha for 251 (BDT) - Manufacture date"/>
    <s v="S | 02256 - Alpha for 251 (BDT) - Manufacture date"/>
    <s v="Alpha Test | S | 02256 - Alpha for 251 (BDT) - Manufacture date"/>
    <m/>
    <n v="376078"/>
    <n v="3782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6 - Alpha for 251 (BDT) - Manufacture date"/>
    <n v="2.1276595744680851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5"/>
    <s v="Done"/>
    <s v="BEMISCP-2255"/>
    <s v="Update address info for parent locations"/>
    <s v="M | 02255 - Update address info for parent locations"/>
    <s v="Backend Development | M | 02255 - Update address info for parent locations"/>
    <m/>
    <n v="375857"/>
    <n v="37826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255 - Update address info for parent locations"/>
    <n v="0"/>
    <n v="0"/>
  </r>
  <r>
    <x v="3"/>
    <m/>
    <m/>
    <m/>
    <m/>
    <x v="1"/>
    <s v="Bug"/>
    <s v="Done"/>
    <s v="BEMISCP-2095"/>
    <s v="269 (BDT) - Release page expanded card missing state zip country"/>
    <s v="02095 - 269 (BDT) - Release page expanded card missing state zip country"/>
    <x v="378"/>
    <x v="1"/>
    <s v="Done"/>
    <s v="BEMISCP-2254"/>
    <s v="QA for 269 (BDT) - Release page expanded card missing state zip country"/>
    <s v="S | 02254 - QA for 269 (BDT) - Release page expanded card missing state zip country"/>
    <s v="QA | S | 02254 - QA for 269 (BDT) - Release page expanded card missing state zip country"/>
    <m/>
    <n v="376655"/>
    <n v="3782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54 - QA for 269 (BDT) - Release page expanded card missing state zip country"/>
    <n v="2.1276595744680851"/>
    <n v="0"/>
  </r>
  <r>
    <x v="3"/>
    <m/>
    <m/>
    <m/>
    <m/>
    <x v="1"/>
    <s v="Bug"/>
    <s v="Done"/>
    <s v="BEMISCP-2171"/>
    <s v="308 (BDT) - Orders page- iphone words in view detail spilling below allotted space"/>
    <s v="02171 - 308 (BDT) - Orders page- iphone words in view detail spilling below allotted space"/>
    <x v="379"/>
    <x v="1"/>
    <s v="Done"/>
    <s v="BEMISCP-2253"/>
    <s v="QA for 308 (BDT) - Orders page- iphone words in view detail spilling below allotted space"/>
    <s v="S | 02253 - QA for 308 (BDT) - Orders page- iphone words in view detail spilling below allotted space"/>
    <s v="QA | S | 02253 - QA for 308 (BDT) - Orders page- iphone words in view detail spilling below allotted space"/>
    <m/>
    <n v="377377"/>
    <n v="3782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53 - QA for 308 (BDT) - Orders page- iphone words in view detail spilling below allotted space"/>
    <n v="2.1276595744680851"/>
    <n v="0"/>
  </r>
  <r>
    <x v="3"/>
    <m/>
    <m/>
    <m/>
    <m/>
    <x v="1"/>
    <s v="Bug"/>
    <s v="Done"/>
    <s v="BEMISCP-2171"/>
    <s v="308 (BDT) - Orders page- iphone words in view detail spilling below allotted space"/>
    <s v="02171 - 308 (BDT) - Orders page- iphone words in view detail spilling below allotted space"/>
    <x v="379"/>
    <x v="2"/>
    <s v="Done"/>
    <s v="BEMISCP-2252"/>
    <s v="Review of 308 (BDT) - Orders page- iphone words in view detail spilling below allotted space"/>
    <s v="S | 02252 - Review of 308 (BDT) - Orders page- iphone words in view detail spilling below allotted space"/>
    <s v="Feature Review | S | 02252 - Review of 308 (BDT) - Orders page- iphone words in view detail spilling below allotted space"/>
    <m/>
    <n v="377377"/>
    <n v="378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52 - Review of 308 (BDT) - Orders page- iphone words in view detail spilling below allotted space"/>
    <n v="2.1276595744680851"/>
    <n v="0"/>
  </r>
  <r>
    <x v="3"/>
    <m/>
    <m/>
    <m/>
    <m/>
    <x v="1"/>
    <s v="Bug"/>
    <s v="Done"/>
    <s v="BEMISCP-2171"/>
    <s v="308 (BDT) - Orders page- iphone words in view detail spilling below allotted space"/>
    <s v="02171 - 308 (BDT) - Orders page- iphone words in view detail spilling below allotted space"/>
    <x v="379"/>
    <x v="0"/>
    <s v="Done"/>
    <s v="BEMISCP-2251"/>
    <s v="Alpha for 308 (BDT) - Orders page- iphone words in view detail spilling below allotted space"/>
    <s v="S | 02251 - Alpha for 308 (BDT) - Orders page- iphone words in view detail spilling below allotted space"/>
    <s v="Alpha Test | S | 02251 - Alpha for 308 (BDT) - Orders page- iphone words in view detail spilling below allotted space"/>
    <m/>
    <n v="377377"/>
    <n v="3782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51 - Alpha for 308 (BDT) - Orders page- iphone words in view detail spilling below allotted space"/>
    <n v="2.1276595744680851"/>
    <n v="0"/>
  </r>
  <r>
    <x v="3"/>
    <m/>
    <m/>
    <m/>
    <m/>
    <x v="1"/>
    <s v="Bug"/>
    <s v="Done"/>
    <s v="BEMISCP-2169"/>
    <s v="214 (BDT) - Theme test- Font spacing incorrect"/>
    <s v="02169 - 214 (BDT) - Theme test- Font spacing incorrect"/>
    <x v="380"/>
    <x v="1"/>
    <s v="Done"/>
    <s v="BEMISCP-2250"/>
    <s v="QA for 214 (BDT) - Theme test- Font spacing incorrect"/>
    <s v="S | 02250 - QA for 214 (BDT) - Theme test- Font spacing incorrect"/>
    <s v="QA | S | 02250 - QA for 214 (BDT) - Theme test- Font spacing incorrect"/>
    <m/>
    <n v="377373"/>
    <n v="3782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50 - QA for 214 (BDT) - Theme test- Font spacing incorrect"/>
    <n v="2.1276595744680851"/>
    <n v="0"/>
  </r>
  <r>
    <x v="3"/>
    <m/>
    <m/>
    <m/>
    <m/>
    <x v="1"/>
    <s v="Bug"/>
    <s v="Done"/>
    <s v="BEMISCP-2169"/>
    <s v="214 (BDT) - Theme test- Font spacing incorrect"/>
    <s v="02169 - 214 (BDT) - Theme test- Font spacing incorrect"/>
    <x v="380"/>
    <x v="2"/>
    <s v="Done"/>
    <s v="BEMISCP-2249"/>
    <s v="Review of 214 (BDT) - Theme test- Font spacing incorrect"/>
    <s v="S | 02249 - Review of 214 (BDT) - Theme test- Font spacing incorrect"/>
    <s v="Feature Review | S | 02249 - Review of 214 (BDT) - Theme test- Font spacing incorrect"/>
    <m/>
    <n v="377373"/>
    <n v="3782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49 - Review of 214 (BDT) - Theme test- Font spacing incorrect"/>
    <n v="2.1276595744680851"/>
    <n v="0"/>
  </r>
  <r>
    <x v="3"/>
    <m/>
    <m/>
    <m/>
    <m/>
    <x v="1"/>
    <s v="Bug"/>
    <s v="Done"/>
    <s v="BEMISCP-2169"/>
    <s v="214 (BDT) - Theme test- Font spacing incorrect"/>
    <s v="02169 - 214 (BDT) - Theme test- Font spacing incorrect"/>
    <x v="380"/>
    <x v="0"/>
    <s v="Done"/>
    <s v="BEMISCP-2248"/>
    <s v="Alpha for 214 (BDT) - Theme test- Font spacing incorrect"/>
    <s v="S | 02248 - Alpha for 214 (BDT) - Theme test- Font spacing incorrect"/>
    <s v="Alpha Test | S | 02248 - Alpha for 214 (BDT) - Theme test- Font spacing incorrect"/>
    <m/>
    <n v="377373"/>
    <n v="3782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48 - Alpha for 214 (BDT) - Theme test- Font spacing incorrect"/>
    <n v="2.1276595744680851"/>
    <n v="0"/>
  </r>
  <r>
    <x v="3"/>
    <m/>
    <m/>
    <m/>
    <m/>
    <x v="1"/>
    <s v="Bug"/>
    <s v="Done"/>
    <s v="BEMISCP-2115"/>
    <s v="299 (BDT) - Scheduled Releases subpage- iphone layout error"/>
    <s v="02115 - 299 (BDT) - Scheduled Releases subpage- iphone layout error"/>
    <x v="381"/>
    <x v="1"/>
    <s v="Done"/>
    <s v="BEMISCP-2247"/>
    <s v="QA for 299 (BDT) - Scheduled Releases subpage- iphone layout error"/>
    <s v="S | 02247 - QA for 299 (BDT) - Scheduled Releases subpage- iphone layout error"/>
    <s v="QA | S | 02247 - QA for 299 (BDT) - Scheduled Releases subpage- iphone layout error"/>
    <m/>
    <n v="376943"/>
    <n v="3782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247 - QA for 299 (BDT) - Scheduled Releases subpage- iphone layout error"/>
    <n v="2.1276595744680851"/>
    <n v="0"/>
  </r>
  <r>
    <x v="3"/>
    <m/>
    <m/>
    <m/>
    <m/>
    <x v="1"/>
    <s v="Bug"/>
    <s v="Done"/>
    <s v="BEMISCP-1922"/>
    <s v="Standard Pallet Qty should be N/A when batch line Pallet amount is N/A"/>
    <s v="01922 - Standard Pallet Qty should be N/A when batch line Pallet amount is N/A"/>
    <x v="382"/>
    <x v="1"/>
    <s v="Done"/>
    <s v="BEMISCP-2246"/>
    <s v="QA for Standard Pallet Qty should be N/A when batch line Pallet amount is N/A"/>
    <s v="S | 02246 - QA for Standard Pallet Qty should be N/A when batch line Pallet amount is N/A"/>
    <s v="QA | S | 02246 - QA for Standard Pallet Qty should be N/A when batch line Pallet amount is N/A"/>
    <m/>
    <n v="375407"/>
    <n v="3782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246 - QA for Standard Pallet Qty should be N/A when batch line Pallet amount is N/A"/>
    <n v="2.1276595744680851"/>
    <n v="0"/>
  </r>
  <r>
    <x v="3"/>
    <m/>
    <m/>
    <m/>
    <m/>
    <x v="1"/>
    <s v="Bug"/>
    <s v="Done"/>
    <s v="BEMISCP-2130"/>
    <s v="306 (BDT) - Orders Page-Report button"/>
    <s v="02130 - 306 (BDT) - Orders Page-Report button"/>
    <x v="383"/>
    <x v="1"/>
    <s v="Done"/>
    <s v="BEMISCP-2245"/>
    <s v="QA for 306 (BDT) - Orders Page-Report button"/>
    <s v="S | 02245 - QA for 306 (BDT) - Orders Page-Report button"/>
    <s v="QA | S | 02245 - QA for 306 (BDT) - Orders Page-Report button"/>
    <m/>
    <n v="377082"/>
    <n v="3782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245 - QA for 306 (BDT) - Orders Page-Report button"/>
    <n v="2.1276595744680851"/>
    <n v="0"/>
  </r>
  <r>
    <x v="3"/>
    <m/>
    <m/>
    <m/>
    <m/>
    <x v="1"/>
    <s v="Bug"/>
    <s v="Done"/>
    <s v="BEMISCP-2130"/>
    <s v="306 (BDT) - Orders Page-Report button"/>
    <s v="02130 - 306 (BDT) - Orders Page-Report button"/>
    <x v="383"/>
    <x v="2"/>
    <s v="Done"/>
    <s v="BEMISCP-2244"/>
    <s v="Review of 306 (BDT) - Orders Page-Report button"/>
    <s v="S | 02244 - Review of 306 (BDT) - Orders Page-Report button"/>
    <s v="Feature Review | S | 02244 - Review of 306 (BDT) - Orders Page-Report button"/>
    <m/>
    <n v="377082"/>
    <n v="3782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244 - Review of 306 (BDT) - Orders Page-Report button"/>
    <n v="2.1276595744680851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1"/>
    <s v="Done"/>
    <s v="BEMISCP-2243"/>
    <s v="QA for Ship To Filter Issue with Name Format and number of items"/>
    <s v="S | 02243 - QA for Ship To Filter Issue with Name Format and number of items"/>
    <s v="QA | S | 02243 - QA for Ship To Filter Issue with Name Format and number of items"/>
    <m/>
    <n v="357596"/>
    <n v="3782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s v="0.Done"/>
    <x v="2"/>
    <s v="0.Done &gt; QA | S | 02243 - QA for Ship To Filter Issue with Name Format and number of items"/>
    <n v="2.1276595744680851"/>
    <n v="0"/>
  </r>
  <r>
    <x v="3"/>
    <m/>
    <m/>
    <m/>
    <m/>
    <x v="1"/>
    <s v="Feature"/>
    <s v="Done"/>
    <s v="BEMISCP-1428"/>
    <s v="Updates to handle Standard Pallet Qty data"/>
    <s v="01428 - Updates to handle Standard Pallet Qty data"/>
    <x v="354"/>
    <x v="3"/>
    <s v="Done"/>
    <s v="BEMISCP-2242"/>
    <s v="Development for - Updates to handle Standard Pallet Qty data"/>
    <s v="M | 02242 - Development for - Updates to handle Standard Pallet Qty data"/>
    <s v="Frontend Development | M | 02242 - Development for - Updates to handle Standard Pallet Qty data"/>
    <m/>
    <n v="365972"/>
    <n v="37824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42 - Development for - Updates to handle Standard Pallet Qty data"/>
    <n v="0"/>
    <n v="0"/>
  </r>
  <r>
    <x v="3"/>
    <m/>
    <m/>
    <m/>
    <m/>
    <x v="1"/>
    <s v="Bug"/>
    <s v="Done"/>
    <s v="BEMISCP-2239"/>
    <s v="Zip code is missing from Inventory Layout"/>
    <s v="02239 - Zip code is missing from Inventory Layout"/>
    <x v="364"/>
    <x v="3"/>
    <s v="Done"/>
    <s v="BEMISCP-2240"/>
    <s v="Development for - Zip code is missing from Inventory Layout"/>
    <s v="M | 02240 - Development for - Zip code is missing from Inventory Layout"/>
    <s v="Frontend Development | M | 02240 - Development for - Zip code is missing from Inventory Layout"/>
    <m/>
    <n v="378228"/>
    <n v="37822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40 - Development for - Zip code is missing from Inventory Layout"/>
    <n v="5.3191489361702127"/>
    <n v="0"/>
  </r>
  <r>
    <x v="3"/>
    <m/>
    <m/>
    <m/>
    <m/>
    <x v="1"/>
    <s v="Bug"/>
    <s v="Done"/>
    <s v="BEMISCP-2237"/>
    <s v="The quotes around &quot;N/A&quot; need to be removed"/>
    <s v="02237 - The quotes around &quot;N/A&quot; need to be removed"/>
    <x v="365"/>
    <x v="3"/>
    <s v="Done"/>
    <s v="BEMISCP-2238"/>
    <s v="Development for - The quotes around &quot;N/A&quot; need to be removed"/>
    <s v="M | 02238 - Development for - The quotes around &quot;N/A&quot; need to be removed"/>
    <s v="Frontend Development | M | 02238 - Development for - The quotes around &quot;N/A&quot; need to be removed"/>
    <m/>
    <n v="378204"/>
    <n v="37820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38 - Development for - The quotes around &quot;N/A&quot; need to be removed"/>
    <n v="5.3191489361702127"/>
    <n v="0"/>
  </r>
  <r>
    <x v="3"/>
    <m/>
    <m/>
    <m/>
    <m/>
    <x v="1"/>
    <s v="Feature"/>
    <s v="Done"/>
    <s v="BEMISCP-1993"/>
    <s v="242 (BDT) - Customer profile - no address pulling in"/>
    <s v="01993 - 242 (BDT) - Customer profile - no address pulling in"/>
    <x v="289"/>
    <x v="7"/>
    <s v="Done"/>
    <s v="BEMISCP-2236"/>
    <s v="Customer Profile - no data pulling in (SMITHSFIELD)"/>
    <s v="S | 02236 - Customer Profile - no data pulling in (SMITHSFIELD)"/>
    <s v="Tech Planning | S | 02236 - Customer Profile - no data pulling in (SMITHSFIELD)"/>
    <m/>
    <n v="375857"/>
    <n v="3782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Tech Planning | S | 02236 - Customer Profile - no data pulling in (SMITHSFIELD)"/>
    <n v="0"/>
    <n v="0"/>
  </r>
  <r>
    <x v="3"/>
    <m/>
    <m/>
    <m/>
    <m/>
    <x v="1"/>
    <s v="Bug"/>
    <s v="Done"/>
    <s v="BEMISCP-2232"/>
    <s v="330 (BDT) - Order Pg Bemis Product ID missing"/>
    <s v="02232 - 330 (BDT) - Order Pg Bemis Product ID missing"/>
    <x v="373"/>
    <x v="3"/>
    <s v="Done"/>
    <s v="BEMISCP-2235"/>
    <s v="Development for - Order Pg Bemis Product ID missing"/>
    <s v="M | 02235 - Development for - Order Pg Bemis Product ID missing"/>
    <s v="Frontend Development | M | 02235 - Development for - Order Pg Bemis Product ID missing"/>
    <m/>
    <n v="378147"/>
    <n v="37819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35 - Development for - Order Pg Bemis Product ID missing"/>
    <n v="5.3191489361702127"/>
    <n v="0"/>
  </r>
  <r>
    <x v="3"/>
    <m/>
    <m/>
    <m/>
    <m/>
    <x v="1"/>
    <s v="Bug"/>
    <s v="Done"/>
    <s v="BEMISCP-1922"/>
    <s v="Standard Pallet Qty should be N/A when batch line Pallet amount is N/A"/>
    <s v="01922 - Standard Pallet Qty should be N/A when batch line Pallet amount is N/A"/>
    <x v="382"/>
    <x v="2"/>
    <s v="Done"/>
    <s v="BEMISCP-2234"/>
    <s v="Review of Standard Pallet Qty should be N/A when batch line Pallet amount is N/A"/>
    <s v="S | 02234 - Review of Standard Pallet Qty should be N/A when batch line Pallet amount is N/A"/>
    <s v="Feature Review | S | 02234 - Review of Standard Pallet Qty should be N/A when batch line Pallet amount is N/A"/>
    <m/>
    <n v="375407"/>
    <n v="3781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234 - Review of Standard Pallet Qty should be N/A when batch line Pallet amount is N/A"/>
    <n v="2.1276595744680851"/>
    <n v="0"/>
  </r>
  <r>
    <x v="3"/>
    <m/>
    <m/>
    <m/>
    <m/>
    <x v="1"/>
    <s v="Bug"/>
    <s v="Done"/>
    <s v="BEMISCP-2216"/>
    <s v="291 (BDT) - Release Pg Release PO incorrect"/>
    <s v="02216 - 291 (BDT) - Release Pg Release PO incorrect"/>
    <x v="366"/>
    <x v="7"/>
    <s v="Done"/>
    <s v="BEMISCP-2233"/>
    <s v="Tech Planning for 291 (BDT) - Release Pg Release PO incorrect"/>
    <s v="M | 02233 - Tech Planning for 291 (BDT) - Release Pg Release PO incorrect"/>
    <s v="Tech Planning | M | 02233 - Tech Planning for 291 (BDT) - Release Pg Release PO incorrect"/>
    <m/>
    <n v="377967"/>
    <n v="37814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233 - Tech Planning for 291 (BDT) - Release Pg Release PO incorrect"/>
    <n v="4.2553191489361701"/>
    <n v="0"/>
  </r>
  <r>
    <x v="3"/>
    <m/>
    <m/>
    <m/>
    <m/>
    <x v="1"/>
    <s v="Bug"/>
    <s v="Done"/>
    <s v="BEMISCP-2227"/>
    <s v="IBB Data Sync Performance "/>
    <s v="02227 - IBB Data Sync Performance "/>
    <x v="348"/>
    <x v="5"/>
    <s v="Done"/>
    <s v="BEMISCP-2228"/>
    <s v="Optimize DS core logic"/>
    <s v="M | 02228 - Optimize DS core logic"/>
    <s v="Backend Development | M | 02228 - Optimize DS core logic"/>
    <m/>
    <n v="378063"/>
    <n v="37806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228 - Optimize DS core logic"/>
    <n v="10.638297872340425"/>
    <n v="0"/>
  </r>
  <r>
    <x v="3"/>
    <m/>
    <m/>
    <m/>
    <m/>
    <x v="1"/>
    <s v="Bug"/>
    <s v="Done"/>
    <s v="BEMISCP-2225"/>
    <s v="Pull Shipment Order Information from Delivery Service"/>
    <s v="02225 - Pull Shipment Order Information from Delivery Service"/>
    <x v="377"/>
    <x v="5"/>
    <s v="Done"/>
    <s v="BEMISCP-2226"/>
    <s v="Backend for Shipment DM changes"/>
    <s v="M | 02226 - Backend for Shipment DM changes"/>
    <s v="Backend Development | M | 02226 - Backend for Shipment DM changes"/>
    <m/>
    <n v="378061"/>
    <n v="37806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226 - Backend for Shipment DM changes"/>
    <n v="10.638297872340425"/>
    <n v="0"/>
  </r>
  <r>
    <x v="3"/>
    <m/>
    <m/>
    <m/>
    <m/>
    <x v="1"/>
    <s v="Bug"/>
    <s v="Done"/>
    <s v="BEMISCP-2130"/>
    <s v="306 (BDT) - Orders Page-Report button"/>
    <s v="02130 - 306 (BDT) - Orders Page-Report button"/>
    <x v="383"/>
    <x v="0"/>
    <s v="Done"/>
    <s v="BEMISCP-2224"/>
    <s v="Alpha for 306 (BDT) - Orders Page-report button"/>
    <s v="S | 02224 - Alpha for 306 (BDT) - Orders Page-report button"/>
    <s v="Alpha Test | S | 02224 - Alpha for 306 (BDT) - Orders Page-report button"/>
    <m/>
    <n v="377082"/>
    <n v="3780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24 - Alpha for 306 (BDT) - Orders Page-report button"/>
    <n v="2.1276595744680851"/>
    <n v="0"/>
  </r>
  <r>
    <x v="3"/>
    <m/>
    <m/>
    <m/>
    <m/>
    <x v="1"/>
    <s v="Bug"/>
    <s v="Done"/>
    <s v="BEMISCP-1859"/>
    <s v="201 (BDT) Report Parameters- Optional Columns Open and Closed Order Status Report"/>
    <s v="01859 - 201 (BDT) Report Parameters- Optional Columns Open and Closed Order Status Report"/>
    <x v="385"/>
    <x v="1"/>
    <s v="Done"/>
    <s v="BEMISCP-2223"/>
    <s v="QA for 201 (BDT) Report Parameters- Optional Columns Open and Closed Order Status Report"/>
    <s v="S | 02223 - QA for 201 (BDT) Report Parameters- Optional Columns Open and Closed Order Status Report"/>
    <s v="QA | S | 02223 - QA for 201 (BDT) Report Parameters- Optional Columns Open and Closed Order Status Report"/>
    <m/>
    <n v="373961"/>
    <n v="3780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223 - QA for 201 (BDT) Report Parameters- Optional Columns Open and Closed Order Status Report"/>
    <n v="2.1276595744680851"/>
    <n v="0"/>
  </r>
  <r>
    <x v="3"/>
    <m/>
    <m/>
    <m/>
    <m/>
    <x v="1"/>
    <s v="Bug"/>
    <s v="Done"/>
    <s v="BEMISCP-1859"/>
    <s v="201 (BDT) Report Parameters- Optional Columns Open and Closed Order Status Report"/>
    <s v="01859 - 201 (BDT) Report Parameters- Optional Columns Open and Closed Order Status Report"/>
    <x v="385"/>
    <x v="2"/>
    <s v="Done"/>
    <s v="BEMISCP-2222"/>
    <s v="Review of 201 (BDT) Report Parameters- Optional Columns Open and Closed Order Status Report"/>
    <s v="S | 02222 - Review of 201 (BDT) Report Parameters- Optional Columns Open and Closed Order Status Report"/>
    <s v="Feature Review | S | 02222 - Review of 201 (BDT) Report Parameters- Optional Columns Open and Closed Order Status Report"/>
    <m/>
    <n v="373961"/>
    <n v="3780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222 - Review of 201 (BDT) Report Parameters- Optional Columns Open and Closed Order Status Report"/>
    <n v="2.1276595744680851"/>
    <n v="0"/>
  </r>
  <r>
    <x v="3"/>
    <m/>
    <m/>
    <m/>
    <m/>
    <x v="1"/>
    <s v="Bug"/>
    <s v="Done"/>
    <s v="BEMISCP-1859"/>
    <s v="201 (BDT) Report Parameters- Optional Columns Open and Closed Order Status Report"/>
    <s v="01859 - 201 (BDT) Report Parameters- Optional Columns Open and Closed Order Status Report"/>
    <x v="385"/>
    <x v="0"/>
    <s v="Done"/>
    <s v="BEMISCP-2220"/>
    <s v="Alpha for 201 (BDT) Report Parameters- Optional Columns Open and Closed Order Status Report"/>
    <s v="S | 02220 - Alpha for 201 (BDT) Report Parameters- Optional Columns Open and Closed Order Status Report"/>
    <s v="Alpha Test | S | 02220 - Alpha for 201 (BDT) Report Parameters- Optional Columns Open and Closed Order Status Report"/>
    <m/>
    <n v="373961"/>
    <n v="3780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20 - Alpha for 201 (BDT) Report Parameters- Optional Columns Open and Closed Order Status Report"/>
    <n v="2.1276595744680851"/>
    <n v="0"/>
  </r>
  <r>
    <x v="3"/>
    <m/>
    <m/>
    <m/>
    <m/>
    <x v="1"/>
    <s v="Bug"/>
    <s v="Done"/>
    <s v="BEMISCP-2214"/>
    <s v="Not all shipments are being synced from IBB"/>
    <s v="02214 - Not all shipments are being synced from IBB"/>
    <x v="362"/>
    <x v="5"/>
    <s v="Done"/>
    <s v="BEMISCP-2215"/>
    <s v="Update data sync initial call"/>
    <s v="M | 02215 - Update data sync initial call"/>
    <s v="Backend Development | M | 02215 - Update data sync initial call"/>
    <m/>
    <n v="377951"/>
    <n v="3779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215 - Update data sync initial call"/>
    <n v="10.638297872340425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5"/>
    <s v="Done"/>
    <s v="BEMISCP-2212"/>
    <s v="Remove duplicate (device manager) tables"/>
    <s v="S | 02212 - Remove duplicate (device manager) tables"/>
    <s v="Backend Development | S | 02212 - Remove duplicate (device manager) tables"/>
    <m/>
    <n v="376965"/>
    <n v="37793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212 - Remove duplicate (device manager) tables"/>
    <n v="8.5106382978723403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5"/>
    <s v="Done"/>
    <s v="BEMISCP-2211"/>
    <s v="Change MAD calculation logic"/>
    <s v="M | 02211 - Change MAD calculation logic"/>
    <s v="Backend Development | M | 02211 - Change MAD calculation logic"/>
    <m/>
    <n v="375783"/>
    <n v="3779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2211 - Change MAD calculation logic"/>
    <n v="10.638297872340425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4"/>
    <s v="Done"/>
    <s v="BEMISCP-2210"/>
    <s v="If only a single schedule line exists and the confimed Qty = 0, LOG AND SKIP RECORD"/>
    <s v="M | 02210 - If only a single schedule line exists and the confimed Qty = 0, LOG AND SKIP RECORD"/>
    <s v="Sub-Task | M | 02210 - If only a single schedule line exists and the confimed Qty = 0, LOG AND SKIP RECORD"/>
    <m/>
    <n v="375783"/>
    <n v="37792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Sub-Task | M | 02210 - If only a single schedule line exists and the confimed Qty = 0, LOG AND SKIP RECORD"/>
    <n v="8.5106382978723403"/>
    <n v="0"/>
  </r>
  <r>
    <x v="3"/>
    <m/>
    <m/>
    <m/>
    <m/>
    <x v="1"/>
    <s v="Bug"/>
    <s v="Done"/>
    <s v="BEMISCP-2095"/>
    <s v="269 (BDT) - Release page expanded card missing state zip country"/>
    <s v="02095 - 269 (BDT) - Release page expanded card missing state zip country"/>
    <x v="378"/>
    <x v="2"/>
    <s v="Done"/>
    <s v="BEMISCP-2209"/>
    <s v="Review of 269 (BDT) - Release page expanded card missing state zip country"/>
    <s v="S | 02209 - Review of 269 (BDT) - Release page expanded card missing state zip country"/>
    <s v="Feature Review | S | 02209 - Review of 269 (BDT) - Release page expanded card missing state zip country"/>
    <m/>
    <n v="376655"/>
    <n v="377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209 - Review of 269 (BDT) - Release page expanded card missing state zip country"/>
    <n v="2.1276595744680851"/>
    <n v="0"/>
  </r>
  <r>
    <x v="3"/>
    <m/>
    <m/>
    <m/>
    <m/>
    <x v="1"/>
    <s v="Bug"/>
    <s v="Done"/>
    <s v="BEMISCP-2095"/>
    <s v="269 (BDT) - Release page expanded card missing state zip country"/>
    <s v="02095 - 269 (BDT) - Release page expanded card missing state zip country"/>
    <x v="378"/>
    <x v="0"/>
    <s v="Done"/>
    <s v="BEMISCP-2208"/>
    <s v="Alpha for 269 (BDT) - Release page expanded card missing state zip country"/>
    <s v="S | 02208 - Alpha for 269 (BDT) - Release page expanded card missing state zip country"/>
    <s v="Alpha Test | S | 02208 - Alpha for 269 (BDT) - Release page expanded card missing state zip country"/>
    <m/>
    <n v="376655"/>
    <n v="377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208 - Alpha for 269 (BDT) - Release page expanded card missing state zip country"/>
    <n v="2.1276595744680851"/>
    <n v="0"/>
  </r>
  <r>
    <x v="3"/>
    <m/>
    <m/>
    <m/>
    <m/>
    <x v="1"/>
    <s v="Bug"/>
    <s v="Done"/>
    <s v="BEMISCP-2129"/>
    <s v="305 (BDT) - Invoice Report- tablet and iphone additional columns selection issue"/>
    <s v="02129 - 305 (BDT) - Invoice Report- tablet and iphone additional columns selection issue"/>
    <x v="363"/>
    <x v="3"/>
    <s v="Done"/>
    <s v="BEMISCP-2207"/>
    <s v="Development for - Invoice Report- tablet and iphone additional columns selection issue"/>
    <s v="M | 02207 - Development for - Invoice Report- tablet and iphone additional columns selection issue"/>
    <s v="Frontend Development | M | 02207 - Development for - Invoice Report- tablet and iphone additional columns selection issue"/>
    <m/>
    <n v="377080"/>
    <n v="37791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207 - Development for - Invoice Report- tablet and iphone additional columns selection issue"/>
    <n v="5.3191489361702127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4"/>
    <s v="Done"/>
    <s v="BEMISCP-2206"/>
    <s v="Calculate qty based on order UOM"/>
    <s v="M | 02206 - Calculate qty based on order UOM"/>
    <s v="Sub-Task | M | 02206 - Calculate qty based on order UOM"/>
    <m/>
    <n v="377365"/>
    <n v="37791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Sub-Task | M | 02206 - Calculate qty based on order UOM"/>
    <n v="8.5106382978723403"/>
    <n v="0"/>
  </r>
  <r>
    <x v="3"/>
    <m/>
    <m/>
    <m/>
    <m/>
    <x v="1"/>
    <s v="Feature"/>
    <s v="Done"/>
    <s v="BEMISCP-1873"/>
    <s v="211 (BDT) Report parameter issue from page view buttons- Open and Closed/ Releases and Shipment History "/>
    <s v="01873 - 211 (BDT) Report parameter issue from page view buttons- Open and Closed/ Releases and Shipment History "/>
    <x v="387"/>
    <x v="1"/>
    <s v="Done"/>
    <s v="BEMISCP-2204"/>
    <s v="QA for Report parameter issue from page view buttons- Open and Closed/ Releases and Shipment History "/>
    <s v="S | 02204 - QA for Report parameter issue from page view buttons- Open and Closed/ Releases and Shipment History "/>
    <s v="QA | S | 02204 - QA for Report parameter issue from page view buttons- Open and Closed/ Releases and Shipment History "/>
    <m/>
    <n v="374318"/>
    <n v="377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204 - QA for Report parameter issue from page view buttons- Open and Closed/ Releases and Shipment History "/>
    <n v="0"/>
    <n v="0"/>
  </r>
  <r>
    <x v="3"/>
    <m/>
    <m/>
    <m/>
    <m/>
    <x v="1"/>
    <s v="Feature"/>
    <s v="Done"/>
    <s v="BEMISCP-1873"/>
    <s v="211 (BDT) Report parameter issue from page view buttons- Open and Closed/ Releases and Shipment History "/>
    <s v="01873 - 211 (BDT) Report parameter issue from page view buttons- Open and Closed/ Releases and Shipment History "/>
    <x v="387"/>
    <x v="2"/>
    <s v="Done"/>
    <s v="BEMISCP-2203"/>
    <s v="Review of Report parameter issue from page view buttons- Open and Closed/ Releases and Shipment History "/>
    <s v="S | 02203 - Review of Report parameter issue from page view buttons- Open and Closed/ Releases and Shipment History "/>
    <s v="Feature Review | S | 02203 - Review of Report parameter issue from page view buttons- Open and Closed/ Releases and Shipment History "/>
    <m/>
    <n v="374318"/>
    <n v="3778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203 - Review of Report parameter issue from page view buttons- Open and Closed/ Releases and Shipment History "/>
    <n v="0"/>
    <n v="0"/>
  </r>
  <r>
    <x v="3"/>
    <m/>
    <m/>
    <m/>
    <m/>
    <x v="1"/>
    <s v="Feature"/>
    <s v="Done"/>
    <s v="BEMISCP-1873"/>
    <s v="211 (BDT) Report parameter issue from page view buttons- Open and Closed/ Releases and Shipment History "/>
    <s v="01873 - 211 (BDT) Report parameter issue from page view buttons- Open and Closed/ Releases and Shipment History "/>
    <x v="387"/>
    <x v="0"/>
    <s v="Done"/>
    <s v="BEMISCP-2202"/>
    <s v="Alpha for Report parameter issue from page view buttons- Open and Closed/ Releases and Shipment History "/>
    <s v="S | 02202 - Alpha for Report parameter issue from page view buttons- Open and Closed/ Releases and Shipment History "/>
    <s v="Alpha Test | S | 02202 - Alpha for Report parameter issue from page view buttons- Open and Closed/ Releases and Shipment History "/>
    <m/>
    <n v="374318"/>
    <n v="3778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02 - Alpha for Report parameter issue from page view buttons- Open and Closed/ Releases and Shipment History "/>
    <n v="0"/>
    <n v="0"/>
  </r>
  <r>
    <x v="3"/>
    <m/>
    <m/>
    <m/>
    <m/>
    <x v="1"/>
    <s v="Bug"/>
    <s v="Done"/>
    <s v="BEMISCP-1922"/>
    <s v="Standard Pallet Qty should be N/A when batch line Pallet amount is N/A"/>
    <s v="01922 - Standard Pallet Qty should be N/A when batch line Pallet amount is N/A"/>
    <x v="382"/>
    <x v="0"/>
    <s v="Done"/>
    <s v="BEMISCP-2201"/>
    <s v="Alpha for Standard Pallet Qty should be N/A when batch line Pallet amount is N/A"/>
    <s v="S | 02201 - Alpha for Standard Pallet Qty should be N/A when batch line Pallet amount is N/A"/>
    <s v="Alpha Test | S | 02201 - Alpha for Standard Pallet Qty should be N/A when batch line Pallet amount is N/A"/>
    <m/>
    <n v="375407"/>
    <n v="3778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201 - Alpha for Standard Pallet Qty should be N/A when batch line Pallet amount is N/A"/>
    <n v="2.1276595744680851"/>
    <n v="0"/>
  </r>
  <r>
    <x v="3"/>
    <m/>
    <m/>
    <m/>
    <m/>
    <x v="1"/>
    <s v="Bug"/>
    <s v="Done"/>
    <s v="BEMISCP-2024"/>
    <s v="247 (BDT) - Inventory Delete Functionality - Old Inventory data showing on Screen"/>
    <s v="02024 - 247 (BDT) - Inventory Delete Functionality - Old Inventory data showing on Screen"/>
    <x v="388"/>
    <x v="1"/>
    <s v="Done"/>
    <s v="BEMISCP-2200"/>
    <s v="QA for 247 (BDT) - Inventory Delete Functionality - Old Inventory data showing on Screen"/>
    <s v="XS | 02200 - QA for 247 (BDT) - Inventory Delete Functionality - Old Inventory data showing on Screen"/>
    <s v="QA | XS | 02200 - QA for 247 (BDT) - Inventory Delete Functionality - Old Inventory data showing on Screen"/>
    <m/>
    <n v="376086"/>
    <n v="37785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QA | XS | 02200 - QA for 247 (BDT) - Inventory Delete Functionality - Old Inventory data showing on Screen"/>
    <n v="1.0638297872340425"/>
    <n v="0"/>
  </r>
  <r>
    <x v="3"/>
    <m/>
    <m/>
    <m/>
    <m/>
    <x v="1"/>
    <s v="Bug"/>
    <s v="Done"/>
    <s v="BEMISCP-2024"/>
    <s v="247 (BDT) - Inventory Delete Functionality - Old Inventory data showing on Screen"/>
    <s v="02024 - 247 (BDT) - Inventory Delete Functionality - Old Inventory data showing on Screen"/>
    <x v="388"/>
    <x v="2"/>
    <s v="Done"/>
    <s v="BEMISCP-2199"/>
    <s v="Review of 247 (BDT) - Inventory Delete Functionality - Old Inventory data showing on Screen"/>
    <s v="XS | 02199 - Review of 247 (BDT) - Inventory Delete Functionality - Old Inventory data showing on Screen"/>
    <s v="Feature Review | XS | 02199 - Review of 247 (BDT) - Inventory Delete Functionality - Old Inventory data showing on Screen"/>
    <m/>
    <n v="376086"/>
    <n v="37785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Feature Review | XS | 02199 - Review of 247 (BDT) - Inventory Delete Functionality - Old Inventory data showing on Screen"/>
    <n v="1.0638297872340425"/>
    <n v="0"/>
  </r>
  <r>
    <x v="3"/>
    <m/>
    <m/>
    <m/>
    <m/>
    <x v="1"/>
    <s v="Bug"/>
    <s v="Done"/>
    <s v="BEMISCP-2024"/>
    <s v="247 (BDT) - Inventory Delete Functionality - Old Inventory data showing on Screen"/>
    <s v="02024 - 247 (BDT) - Inventory Delete Functionality - Old Inventory data showing on Screen"/>
    <x v="388"/>
    <x v="0"/>
    <s v="Done"/>
    <s v="BEMISCP-2198"/>
    <s v="Alpha for 247 (BDT) - Inventory Delete Functionality - Old Inventory data showing on Screen"/>
    <s v="XS | 02198 - Alpha for 247 (BDT) - Inventory Delete Functionality - Old Inventory data showing on Screen"/>
    <s v="Alpha Test | XS | 02198 - Alpha for 247 (BDT) - Inventory Delete Functionality - Old Inventory data showing on Screen"/>
    <m/>
    <n v="376086"/>
    <n v="37785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Alpha Test | XS | 02198 - Alpha for 247 (BDT) - Inventory Delete Functionality - Old Inventory data showing on Screen"/>
    <n v="1.0638297872340425"/>
    <n v="0"/>
  </r>
  <r>
    <x v="3"/>
    <m/>
    <m/>
    <m/>
    <m/>
    <x v="1"/>
    <s v="Feature"/>
    <s v="To QA"/>
    <s v="BEMISCP-1891"/>
    <s v="Add Google Analytics to the Customer Portal Sites"/>
    <s v="01891 - Add Google Analytics to the Customer Portal Sites"/>
    <x v="204"/>
    <x v="7"/>
    <s v="Done"/>
    <s v="BEMISCP-2197"/>
    <s v="Tech planning for Add Google Analytics to the Customer Portal Sites"/>
    <s v="M | 02197 - Tech planning for Add Google Analytics to the Customer Portal Sites"/>
    <s v="Tech Planning | M | 02197 - Tech planning for Add Google Analytics to the Customer Portal Sites"/>
    <m/>
    <n v="374810"/>
    <n v="37782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2.To QA"/>
    <x v="2"/>
    <s v="0.Done &gt; Tech Planning | M | 02197 - Tech planning for Add Google Analytics to the Customer Portal Sites"/>
    <n v="0"/>
    <n v="0"/>
  </r>
  <r>
    <x v="3"/>
    <m/>
    <m/>
    <m/>
    <m/>
    <x v="1"/>
    <s v="Bug"/>
    <s v="Done"/>
    <s v="BEMISCP-2115"/>
    <s v="299 (BDT) - Scheduled Releases subpage- iphone layout error"/>
    <s v="02115 - 299 (BDT) - Scheduled Releases subpage- iphone layout error"/>
    <x v="381"/>
    <x v="2"/>
    <s v="Done"/>
    <s v="BEMISCP-2194"/>
    <s v="Review of 299 (BDT) - Scheduled Releases subpage- iphone layout error"/>
    <s v="S | 02194 - Review of 299 (BDT) - Scheduled Releases subpage- iphone layout error"/>
    <s v="Feature Review | S | 02194 - Review of 299 (BDT) - Scheduled Releases subpage- iphone layout error"/>
    <m/>
    <n v="376943"/>
    <n v="377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94 - Review of 299 (BDT) - Scheduled Releases subpage- iphone layout error"/>
    <n v="2.1276595744680851"/>
    <n v="0"/>
  </r>
  <r>
    <x v="3"/>
    <m/>
    <m/>
    <m/>
    <m/>
    <x v="1"/>
    <s v="Bug"/>
    <s v="Done"/>
    <s v="BEMISCP-2133"/>
    <s v="Search icon in ship to dropdown is off center"/>
    <s v="02133 - Search icon in ship to dropdown is off center"/>
    <x v="369"/>
    <x v="2"/>
    <s v="Done"/>
    <s v="BEMISCP-2193"/>
    <s v="Review of Search icon in ship to dropdown is off center"/>
    <s v="S | 02193 - Review of Search icon in ship to dropdown is off center"/>
    <s v="Feature Review | S | 02193 - Review of Search icon in ship to dropdown is off center"/>
    <m/>
    <n v="377173"/>
    <n v="3776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93 - Review of Search icon in ship to dropdown is off center"/>
    <n v="2.1276595744680851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2192"/>
    <s v="Trigger data sync manually"/>
    <s v="M | 02192 - Trigger data sync manually"/>
    <s v="Backend Development | M | 02192 - Trigger data sync manually"/>
    <n v="350255"/>
    <n v="343068"/>
    <n v="37763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3.3333333333333333E-2"/>
    <n v="1"/>
    <n v="10.638297872340425"/>
    <x v="0"/>
    <s v="4.To Feature Review"/>
    <x v="2"/>
    <s v="0.Done &gt; Backend Development | M | 02192 - Trigger data sync manually"/>
    <n v="0"/>
    <n v="0"/>
  </r>
  <r>
    <x v="3"/>
    <m/>
    <m/>
    <m/>
    <m/>
    <x v="1"/>
    <s v="Bug"/>
    <s v="Done"/>
    <s v="BEMISCP-2171"/>
    <s v="308 (BDT) - Orders page- iphone words in view detail spilling below allotted space"/>
    <s v="02171 - 308 (BDT) - Orders page- iphone words in view detail spilling below allotted space"/>
    <x v="379"/>
    <x v="3"/>
    <s v="Done"/>
    <s v="BEMISCP-2191"/>
    <s v="Development for - Orders page- iphone words in view detail spilling below allotted space"/>
    <s v="M | 02191 - Development for - Orders page- iphone words in view detail spilling below allotted space"/>
    <s v="Frontend Development | M | 02191 - Development for - Orders page- iphone words in view detail spilling below allotted space"/>
    <m/>
    <n v="377377"/>
    <n v="3776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91 - Development for - Orders page- iphone words in view detail spilling below allotted space"/>
    <n v="5.3191489361702127"/>
    <n v="0"/>
  </r>
  <r>
    <x v="3"/>
    <m/>
    <m/>
    <m/>
    <m/>
    <x v="1"/>
    <s v="Bug"/>
    <s v="Done"/>
    <s v="BEMISCP-2172"/>
    <s v="309 (BDT) - Orders page- iphone view details UOM Confirmed qtty crowding"/>
    <s v="02172 - 309 (BDT) - Orders page- iphone view details UOM Confirmed qtty crowding"/>
    <x v="360"/>
    <x v="3"/>
    <s v="Done"/>
    <s v="BEMISCP-2190"/>
    <s v="Development for - Orders page- iphone view details UOM Confirmed qtty crowding"/>
    <s v="M | 02190 - Development for - Orders page- iphone view details UOM Confirmed qtty crowding"/>
    <s v="Frontend Development | M | 02190 - Development for - Orders page- iphone view details UOM Confirmed qtty crowding"/>
    <m/>
    <n v="377378"/>
    <n v="3776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90 - Development for - Orders page- iphone view details UOM Confirmed qtty crowding"/>
    <n v="5.3191489361702127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2189"/>
    <s v="Enable JMX in JVM Options"/>
    <s v="M | 02189 - Enable JMX in JVM Options"/>
    <s v="Sub-Task | M | 02189 - Enable JMX in JVM Options"/>
    <n v="351453"/>
    <n v="367474"/>
    <n v="377594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1.8518518518518517E-2"/>
    <n v="1"/>
    <n v="8.5106382978723403"/>
    <x v="0"/>
    <s v="0.Done"/>
    <x v="2"/>
    <s v="0.Done &gt; Sub-Task | M | 02189 - Enable JMX in JVM Options"/>
    <n v="0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6"/>
    <s v="Done"/>
    <s v="BEMISCP-2188"/>
    <s v="Shipment Qty should be called Shipped Qty"/>
    <s v="M | 02188 - Shipment Qty should be called Shipped Qty"/>
    <s v="Alpha Bug | M | 02188 - Shipment Qty should be called Shipped Qty"/>
    <m/>
    <n v="374389"/>
    <n v="3775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188 - Shipment Qty should be called Shipped Qty"/>
    <n v="3.191489361702128"/>
    <n v="0"/>
  </r>
  <r>
    <x v="3"/>
    <m/>
    <m/>
    <m/>
    <m/>
    <x v="1"/>
    <s v="Bug"/>
    <s v="Done"/>
    <s v="BEMISCP-2337"/>
    <s v="Pallet Field should display as Est. Pallet Count"/>
    <s v="02337 - Pallet Field should display as Est. Pallet Count"/>
    <x v="352"/>
    <x v="6"/>
    <s v="Done"/>
    <s v="BEMISCP-2187"/>
    <s v="Pallet Field should display as Est. Pallet Count"/>
    <s v="M | 02187 - Pallet Field should display as Est. Pallet Count"/>
    <s v="Alpha Bug | M | 02187 - Pallet Field should display as Est. Pallet Count"/>
    <m/>
    <n v="378573"/>
    <n v="37753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s v="0.Done"/>
    <x v="2"/>
    <s v="0.Done &gt; Alpha Bug | M | 02187 - Pallet Field should display as Est. Pallet Count"/>
    <n v="3.191489361702128"/>
    <n v="0"/>
  </r>
  <r>
    <x v="3"/>
    <m/>
    <m/>
    <m/>
    <m/>
    <x v="1"/>
    <s v="Bug"/>
    <s v="Done"/>
    <s v="BEMISCP-2169"/>
    <s v="214 (BDT) - Theme test- Font spacing incorrect"/>
    <s v="02169 - 214 (BDT) - Theme test- Font spacing incorrect"/>
    <x v="380"/>
    <x v="3"/>
    <s v="Done"/>
    <s v="BEMISCP-2186"/>
    <s v="Development for - Theme test- Font spacing incorrect"/>
    <s v="M | 02186 - Development for - Theme test- Font spacing incorrect"/>
    <s v="Frontend Development | M | 02186 - Development for - Theme test- Font spacing incorrect"/>
    <m/>
    <n v="377373"/>
    <n v="3775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86 - Development for - Theme test- Font spacing incorrect"/>
    <n v="5.3191489361702127"/>
    <n v="0"/>
  </r>
  <r>
    <x v="3"/>
    <m/>
    <m/>
    <m/>
    <m/>
    <x v="1"/>
    <s v="Bug"/>
    <s v="Done"/>
    <s v="BEMISCP-2042"/>
    <s v="270 (BDT) Global Search displays error"/>
    <s v="02042 - 270 (BDT) Global Search displays error"/>
    <x v="372"/>
    <x v="5"/>
    <s v="Done"/>
    <s v="BEMISCP-2185"/>
    <s v="Fix Global Search"/>
    <s v="M | 02185 - Fix Global Search"/>
    <s v="Backend Development | M | 02185 - Fix Global Search"/>
    <m/>
    <n v="376245"/>
    <n v="37749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185 - Fix Global Search"/>
    <n v="10.638297872340425"/>
    <n v="0"/>
  </r>
  <r>
    <x v="3"/>
    <m/>
    <m/>
    <m/>
    <m/>
    <x v="1"/>
    <s v="Bug"/>
    <s v="Done"/>
    <s v="BEMISCP-2096"/>
    <s v="289(BDT) - Release Pg No Release"/>
    <s v="02096 - 289(BDT) - Release Pg No Release"/>
    <x v="325"/>
    <x v="7"/>
    <s v="Done"/>
    <s v="BEMISCP-2184"/>
    <s v="Tech Planning for 289(BDT) - Release Pg No Release"/>
    <s v="M | 02184 - Tech Planning for 289(BDT) - Release Pg No Release"/>
    <s v="Tech Planning | M | 02184 - Tech Planning for 289(BDT) - Release Pg No Release"/>
    <m/>
    <n v="376657"/>
    <n v="37748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184 - Tech Planning for 289(BDT) - Release Pg No Release"/>
    <n v="4.2553191489361701"/>
    <n v="0"/>
  </r>
  <r>
    <x v="3"/>
    <m/>
    <m/>
    <m/>
    <m/>
    <x v="1"/>
    <s v="Bug"/>
    <s v="Done"/>
    <s v="BEMISCP-2095"/>
    <s v="269 (BDT) - Release page expanded card missing state zip country"/>
    <s v="02095 - 269 (BDT) - Release page expanded card missing state zip country"/>
    <x v="378"/>
    <x v="7"/>
    <s v="Done"/>
    <s v="BEMISCP-2183"/>
    <s v="Tech Planning for 269 (BDT) - Release page expanded card missing state zip country"/>
    <s v="M | 02183 - Tech Planning for 269 (BDT) - Release page expanded card missing state zip country"/>
    <s v="Tech Planning | M | 02183 - Tech Planning for 269 (BDT) - Release page expanded card missing state zip country"/>
    <m/>
    <n v="376655"/>
    <n v="37748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183 - Tech Planning for 269 (BDT) - Release page expanded card missing state zip country"/>
    <n v="4.2553191489361701"/>
    <n v="0"/>
  </r>
  <r>
    <x v="3"/>
    <m/>
    <m/>
    <m/>
    <m/>
    <x v="1"/>
    <s v="Bug"/>
    <s v="Done"/>
    <s v="BEMISCP-2093"/>
    <s v="284 (BDT) - Scheduled Releases Sub-Pg cards missing "/>
    <s v="02093 - 284 (BDT) - Scheduled Releases Sub-Pg cards missing "/>
    <x v="332"/>
    <x v="7"/>
    <s v="Done"/>
    <s v="BEMISCP-2182"/>
    <s v="Tech Planning for 284 (BDT) - Scheduled Releases Sub-Pg cards missing"/>
    <s v="M | 02182 - Tech Planning for 284 (BDT) - Scheduled Releases Sub-Pg cards missing"/>
    <s v="Tech Planning | M | 02182 - Tech Planning for 284 (BDT) - Scheduled Releases Sub-Pg cards missing"/>
    <m/>
    <n v="376652"/>
    <n v="37748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2182 - Tech Planning for 284 (BDT) - Scheduled Releases Sub-Pg cards missing"/>
    <n v="4.2553191489361701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5"/>
    <s v="Done"/>
    <s v="BEMISCP-2181"/>
    <s v="Update ShipTo Filter list with every search"/>
    <s v="XS | 02181 - Update ShipTo Filter list with every search"/>
    <s v="Backend Development | XS | 02181 - Update ShipTo Filter list with every search"/>
    <m/>
    <n v="357596"/>
    <n v="377447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s v="0.Done"/>
    <x v="2"/>
    <s v="0.Done &gt; Backend Development | XS | 02181 - Update ShipTo Filter list with every search"/>
    <n v="2.1276595744680851"/>
    <n v="0"/>
  </r>
  <r>
    <x v="3"/>
    <m/>
    <m/>
    <m/>
    <m/>
    <x v="1"/>
    <s v="Bug"/>
    <s v="Done"/>
    <s v="BEMISCP-2133"/>
    <s v="Search icon in ship to dropdown is off center"/>
    <s v="02133 - Search icon in ship to dropdown is off center"/>
    <x v="369"/>
    <x v="0"/>
    <s v="Done"/>
    <s v="BEMISCP-2180"/>
    <s v="Alpha for Search icon in ship to dropdown is off center"/>
    <s v="S | 02180 - Alpha for Search icon in ship to dropdown is off center"/>
    <s v="Alpha Test | S | 02180 - Alpha for Search icon in ship to dropdown is off center"/>
    <m/>
    <n v="377173"/>
    <n v="3774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80 - Alpha for Search icon in ship to dropdown is off center"/>
    <n v="2.1276595744680851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6"/>
    <s v="Done"/>
    <s v="BEMISCP-2179"/>
    <s v="Commas on the qty display causes field value to wrap"/>
    <s v="M | 02179 - Commas on the qty display causes field value to wrap"/>
    <s v="Alpha Bug | M | 02179 - Commas on the qty display causes field value to wrap"/>
    <m/>
    <n v="370798"/>
    <n v="37743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179 - Commas on the qty display causes field value to wrap"/>
    <n v="0"/>
    <n v="0"/>
  </r>
  <r>
    <x v="3"/>
    <m/>
    <m/>
    <m/>
    <m/>
    <x v="1"/>
    <s v="Bug"/>
    <s v="Done"/>
    <s v="BEMISCP-2001"/>
    <s v="Duplicate Entry Exception for Orders"/>
    <s v="02001 - Duplicate Entry Exception for Orders"/>
    <x v="390"/>
    <x v="1"/>
    <s v="Done"/>
    <s v="BEMISCP-2178"/>
    <s v="QA for Duplicate Entry Exception for Orders"/>
    <s v="S | 02178 - QA for Duplicate Entry Exception for Orders"/>
    <s v="QA | S | 02178 - QA for Duplicate Entry Exception for Orders"/>
    <m/>
    <n v="375922"/>
    <n v="377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78 - QA for Duplicate Entry Exception for Orders"/>
    <n v="2.1276595744680851"/>
    <n v="0"/>
  </r>
  <r>
    <x v="3"/>
    <m/>
    <m/>
    <m/>
    <m/>
    <x v="1"/>
    <s v="Bug"/>
    <s v="Done"/>
    <s v="BEMISCP-2001"/>
    <s v="Duplicate Entry Exception for Orders"/>
    <s v="02001 - Duplicate Entry Exception for Orders"/>
    <x v="390"/>
    <x v="2"/>
    <s v="Done"/>
    <s v="BEMISCP-2177"/>
    <s v="Review of Duplicate Entry Exception for Orders"/>
    <s v="S | 02177 - Review of Duplicate Entry Exception for Orders"/>
    <s v="Feature Review | S | 02177 - Review of Duplicate Entry Exception for Orders"/>
    <m/>
    <n v="375922"/>
    <n v="377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77 - Review of Duplicate Entry Exception for Orders"/>
    <n v="2.1276595744680851"/>
    <n v="0"/>
  </r>
  <r>
    <x v="3"/>
    <m/>
    <m/>
    <m/>
    <m/>
    <x v="1"/>
    <s v="Bug"/>
    <s v="Done"/>
    <s v="BEMISCP-2001"/>
    <s v="Duplicate Entry Exception for Orders"/>
    <s v="02001 - Duplicate Entry Exception for Orders"/>
    <x v="390"/>
    <x v="0"/>
    <s v="Done"/>
    <s v="BEMISCP-2176"/>
    <s v="Alpha for Duplicate Entry Exception for Orders"/>
    <s v="S | 02176 - Alpha for Duplicate Entry Exception for Orders"/>
    <s v="Alpha Test | S | 02176 - Alpha for Duplicate Entry Exception for Orders"/>
    <m/>
    <n v="375922"/>
    <n v="3774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76 - Alpha for Duplicate Entry Exception for Orders"/>
    <n v="2.1276595744680851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6"/>
    <s v="Done"/>
    <s v="BEMISCP-2175"/>
    <s v="Development for - Searchbar missing X update UX "/>
    <s v="M | 02175 - Development for - Searchbar missing X update UX "/>
    <s v="Alpha Bug | M | 02175 - Development for - Searchbar missing X update UX "/>
    <m/>
    <n v="376039"/>
    <n v="37741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e v="#N/A"/>
    <x v="2"/>
    <s v="0.Done &gt; Alpha Bug | M | 02175 - Development for - Searchbar missing X update UX "/>
    <n v="3.191489361702128"/>
    <n v="0"/>
  </r>
  <r>
    <x v="3"/>
    <m/>
    <m/>
    <m/>
    <m/>
    <x v="1"/>
    <s v="Bug"/>
    <s v="Done"/>
    <s v="BEMISCP-2115"/>
    <s v="299 (BDT) - Scheduled Releases subpage- iphone layout error"/>
    <s v="02115 - 299 (BDT) - Scheduled Releases subpage- iphone layout error"/>
    <x v="381"/>
    <x v="0"/>
    <s v="Done"/>
    <s v="BEMISCP-2174"/>
    <s v="Alpha for 299 (BDT) - Scheduled Releases subpage- iphone layout error"/>
    <s v="S | 02174 - Alpha for 299 (BDT) - Scheduled Releases subpage- iphone layout error"/>
    <s v="Alpha Test | S | 02174 - Alpha for 299 (BDT) - Scheduled Releases subpage- iphone layout error"/>
    <m/>
    <n v="376943"/>
    <n v="3773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74 - Alpha for 299 (BDT) - Scheduled Releases subpage- iphone layout error"/>
    <n v="2.1276595744680851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5"/>
    <s v="Done"/>
    <s v="BEMISCP-2170"/>
    <s v="Calculate Scheduled Releases Qty based on Open releases"/>
    <s v="S | 02170 - Calculate Scheduled Releases Qty based on Open releases"/>
    <s v="Backend Development | S | 02170 - Calculate Scheduled Releases Qty based on Open releases"/>
    <m/>
    <n v="377365"/>
    <n v="37737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2170 - Calculate Scheduled Releases Qty based on Open releases"/>
    <n v="8.5106382978723403"/>
    <n v="0"/>
  </r>
  <r>
    <x v="3"/>
    <m/>
    <m/>
    <m/>
    <m/>
    <x v="1"/>
    <s v="Bug"/>
    <s v="Done"/>
    <s v="BEMISCP-2167"/>
    <s v="319 (BDT) Negative Scheduled Releases "/>
    <s v="02167 - 319 (BDT) Negative Scheduled Releases "/>
    <x v="370"/>
    <x v="7"/>
    <s v="Done"/>
    <s v="BEMISCP-2168"/>
    <s v="Tech Planning for Negative Scheduled Releases"/>
    <s v="M | 02168 - Tech Planning for Negative Scheduled Releases"/>
    <s v="Tech Planning | M | 02168 - Tech Planning for Negative Scheduled Releases"/>
    <m/>
    <n v="377365"/>
    <n v="37736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168 - Tech Planning for Negative Scheduled Releases"/>
    <n v="4.2553191489361701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6"/>
    <s v="Done"/>
    <s v="BEMISCP-2166"/>
    <s v="Clicking on the link for Invoice or BOL &quot;fails to load PDF&quot;"/>
    <s v="M | 02166 - Clicking on the link for Invoice or BOL &quot;fails to load PDF&quot;"/>
    <s v="Alpha Bug | M | 02166 - Clicking on the link for Invoice or BOL &quot;fails to load PDF&quot;"/>
    <n v="347928"/>
    <n v="350405"/>
    <n v="37736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5873015873015872E-2"/>
    <n v="1"/>
    <n v="3.191489361702128"/>
    <x v="0"/>
    <s v="0.Done"/>
    <x v="2"/>
    <s v="0.Done &gt; Alpha Bug | M | 02166 - Clicking on the link for Invoice or BOL &quot;fails to load PDF&quot;"/>
    <n v="0"/>
    <n v="0"/>
  </r>
  <r>
    <x v="3"/>
    <m/>
    <m/>
    <m/>
    <m/>
    <x v="1"/>
    <s v="Task"/>
    <s v="Done"/>
    <s v="BEMISCP-1847"/>
    <s v="Update Mock Services for changes to Data Sync"/>
    <s v="01847 - Update Mock Services for changes to Data Sync"/>
    <x v="392"/>
    <x v="2"/>
    <s v="Done"/>
    <s v="BEMISCP-2165"/>
    <s v="Review of Update Mock Services for changes to Data Sync"/>
    <s v="02165 - Review of Update Mock Services for changes to Data Sync"/>
    <s v="Feature Review | 02165 - Review of Update Mock Services for changes to Data Sync"/>
    <m/>
    <n v="373510"/>
    <n v="3773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s v="0.Done"/>
    <x v="2"/>
    <s v="0.Done &gt; Feature Review | 02165 - Review of Update Mock Services for changes to Data Sync"/>
    <n v="0"/>
    <n v="0"/>
  </r>
  <r>
    <x v="3"/>
    <m/>
    <m/>
    <m/>
    <m/>
    <x v="1"/>
    <s v="Bug"/>
    <s v="Done"/>
    <s v="BEMISCP-1986"/>
    <s v="244 (BDT) - Order Pg Scheduled Releases/Available Qty Incorrect "/>
    <s v="01986 - 244 (BDT) - Order Pg Scheduled Releases/Available Qty Incorrect "/>
    <x v="334"/>
    <x v="0"/>
    <s v="Done"/>
    <s v="BEMISCP-2164"/>
    <s v="Alpha for 244 (BDT) - Order Pg Scheduled Releases/Available Qty Incorrect "/>
    <s v="XS | 02164 - Alpha for 244 (BDT) - Order Pg Scheduled Releases/Available Qty Incorrect "/>
    <s v="Alpha Test | XS | 02164 - Alpha for 244 (BDT) - Order Pg Scheduled Releases/Available Qty Incorrect "/>
    <m/>
    <n v="375784"/>
    <n v="37732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164 - Alpha for 244 (BDT) - Order Pg Scheduled Releases/Available Qty Incorrect "/>
    <n v="1.0638297872340425"/>
    <n v="0"/>
  </r>
  <r>
    <x v="3"/>
    <m/>
    <m/>
    <m/>
    <m/>
    <x v="1"/>
    <s v="Bug"/>
    <s v="Done"/>
    <s v="BEMISCP-2025"/>
    <s v="252 (BDT) - Order Pg View Details 0 Confirmed Qty Should Not Be Displayed"/>
    <s v="02025 - 252 (BDT) - Order Pg View Details 0 Confirmed Qty Should Not Be Displayed"/>
    <x v="393"/>
    <x v="1"/>
    <s v="Done"/>
    <s v="BEMISCP-2163"/>
    <s v="QA for 252 (BDT) - Order Pg View Details 0 Confirmed Qty Should Not Be Displayed"/>
    <s v="XS | 02163 - QA for 252 (BDT) - Order Pg View Details 0 Confirmed Qty Should Not Be Displayed"/>
    <s v="QA | XS | 02163 - QA for 252 (BDT) - Order Pg View Details 0 Confirmed Qty Should Not Be Displayed"/>
    <m/>
    <n v="376090"/>
    <n v="37727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163 - QA for 252 (BDT) - Order Pg View Details 0 Confirmed Qty Should Not Be Displayed"/>
    <n v="1.0638297872340425"/>
    <n v="0"/>
  </r>
  <r>
    <x v="3"/>
    <m/>
    <m/>
    <m/>
    <m/>
    <x v="1"/>
    <s v="Bug"/>
    <s v="Done"/>
    <s v="BEMISCP-2025"/>
    <s v="252 (BDT) - Order Pg View Details 0 Confirmed Qty Should Not Be Displayed"/>
    <s v="02025 - 252 (BDT) - Order Pg View Details 0 Confirmed Qty Should Not Be Displayed"/>
    <x v="393"/>
    <x v="2"/>
    <s v="Done"/>
    <s v="BEMISCP-2162"/>
    <s v="Review of 252 (BDT) - Order Pg View Details 0 Confirmed Qty Should Not Be Displayed"/>
    <s v="XS | 02162 - Review of 252 (BDT) - Order Pg View Details 0 Confirmed Qty Should Not Be Displayed"/>
    <s v="Feature Review | XS | 02162 - Review of 252 (BDT) - Order Pg View Details 0 Confirmed Qty Should Not Be Displayed"/>
    <m/>
    <n v="376090"/>
    <n v="37727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162 - Review of 252 (BDT) - Order Pg View Details 0 Confirmed Qty Should Not Be Displayed"/>
    <n v="1.0638297872340425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1"/>
    <s v="Done"/>
    <s v="BEMISCP-2161"/>
    <s v="QA for 243 (BDT) - Orders Page Material Avail Date/Req Date Incorrect "/>
    <s v="XS | 02161 - QA for 243 (BDT) - Orders Page Material Avail Date/Req Date Incorrect "/>
    <s v="QA | XS | 02161 - QA for 243 (BDT) - Orders Page Material Avail Date/Req Date Incorrect "/>
    <m/>
    <n v="375783"/>
    <n v="37727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QA | XS | 02161 - QA for 243 (BDT) - Orders Page Material Avail Date/Req Date Incorrect "/>
    <n v="1.0638297872340425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2"/>
    <s v="Done"/>
    <s v="BEMISCP-2160"/>
    <s v="Review of 243 (BDT) - Orders Page Material Avail Date/Req Date Incorrect "/>
    <s v="XS | 02160 - Review of 243 (BDT) - Orders Page Material Avail Date/Req Date Incorrect "/>
    <s v="Feature Review | XS | 02160 - Review of 243 (BDT) - Orders Page Material Avail Date/Req Date Incorrect "/>
    <m/>
    <n v="375783"/>
    <n v="37727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Feature Review | XS | 02160 - Review of 243 (BDT) - Orders Page Material Avail Date/Req Date Incorrect "/>
    <n v="1.0638297872340425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1"/>
    <s v="Done"/>
    <s v="BEMISCP-2159"/>
    <s v="QA for 283 (BDT) - Scheduled Releases Sub-Page Line# Contains Leading Zeroes "/>
    <s v="S | 02159 - QA for 283 (BDT) - Scheduled Releases Sub-Page Line# Contains Leading Zeroes "/>
    <s v="QA | S | 02159 - QA for 283 (BDT) - Scheduled Releases Sub-Page Line# Contains Leading Zeroes "/>
    <m/>
    <n v="376316"/>
    <n v="3772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159 - QA for 283 (BDT) - Scheduled Releases Sub-Page Line# Contains Leading Zeroes "/>
    <n v="2.1276595744680851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2"/>
    <s v="Done"/>
    <s v="BEMISCP-2158"/>
    <s v="Review of 283 (BDT) - Scheduled Releases Sub-Page Line# Contains Leading Zeroes "/>
    <s v="S | 02158 - Review of 283 (BDT) - Scheduled Releases Sub-Page Line# Contains Leading Zeroes "/>
    <s v="Feature Review | S | 02158 - Review of 283 (BDT) - Scheduled Releases Sub-Page Line# Contains Leading Zeroes "/>
    <m/>
    <n v="376316"/>
    <n v="3772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Feature Review | S | 02158 - Review of 283 (BDT) - Scheduled Releases Sub-Page Line# Contains Leading Zeroes "/>
    <n v="2.1276595744680851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0"/>
    <s v="Done"/>
    <s v="BEMISCP-2157"/>
    <s v="Alpha for 283 (BDT) - Scheduled Releases Sub-Page Line# Contains Leading Zeroes "/>
    <s v="S | 02157 - Alpha for 283 (BDT) - Scheduled Releases Sub-Page Line# Contains Leading Zeroes "/>
    <s v="Alpha Test | S | 02157 - Alpha for 283 (BDT) - Scheduled Releases Sub-Page Line# Contains Leading Zeroes "/>
    <m/>
    <n v="376316"/>
    <n v="3772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157 - Alpha for 283 (BDT) - Scheduled Releases Sub-Page Line# Contains Leading Zeroes "/>
    <n v="2.1276595744680851"/>
    <n v="0"/>
  </r>
  <r>
    <x v="3"/>
    <m/>
    <m/>
    <m/>
    <m/>
    <x v="1"/>
    <s v="Bug"/>
    <s v="Done"/>
    <s v="BEMISCP-2113"/>
    <s v="297 (BDT) - On Hand Inventory page code error"/>
    <s v="02113 - 297 (BDT) - On Hand Inventory page code error"/>
    <x v="394"/>
    <x v="1"/>
    <s v="Done"/>
    <s v="BEMISCP-2156"/>
    <s v="QA for 297 (BDT) - On Hand Inventory page code error"/>
    <s v="S | 02156 - QA for 297 (BDT) - On Hand Inventory page code error"/>
    <s v="QA | S | 02156 - QA for 297 (BDT) - On Hand Inventory page code error"/>
    <m/>
    <n v="376941"/>
    <n v="3772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56 - QA for 297 (BDT) - On Hand Inventory page code error"/>
    <n v="2.1276595744680851"/>
    <n v="0"/>
  </r>
  <r>
    <x v="3"/>
    <m/>
    <m/>
    <m/>
    <m/>
    <x v="1"/>
    <s v="Bug"/>
    <s v="Done"/>
    <s v="BEMISCP-2113"/>
    <s v="297 (BDT) - On Hand Inventory page code error"/>
    <s v="02113 - 297 (BDT) - On Hand Inventory page code error"/>
    <x v="394"/>
    <x v="2"/>
    <s v="Done"/>
    <s v="BEMISCP-2155"/>
    <s v="Review of 297 (BDT) - On Hand Inventory page code error"/>
    <s v="S | 02155 - Review of 297 (BDT) - On Hand Inventory page code error"/>
    <s v="Feature Review | S | 02155 - Review of 297 (BDT) - On Hand Inventory page code error"/>
    <m/>
    <n v="376941"/>
    <n v="3772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55 - Review of 297 (BDT) - On Hand Inventory page code error"/>
    <n v="2.1276595744680851"/>
    <n v="0"/>
  </r>
  <r>
    <x v="3"/>
    <m/>
    <m/>
    <m/>
    <m/>
    <x v="1"/>
    <s v="Bug"/>
    <s v="Done"/>
    <s v="BEMISCP-2048"/>
    <s v="277 (BDT) - On hand Inventory page- tablet- Batch # is hyperlinked"/>
    <s v="02048 - 277 (BDT) - On hand Inventory page- tablet- Batch # is hyperlinked"/>
    <x v="395"/>
    <x v="1"/>
    <s v="Done"/>
    <s v="BEMISCP-2154"/>
    <s v="QA for 277 (BDT) - On hand Inventory page- tablet- Batch # is hyperlinked"/>
    <s v="S | 02154 - QA for 277 (BDT) - On hand Inventory page- tablet- Batch # is hyperlinked"/>
    <s v="QA | S | 02154 - QA for 277 (BDT) - On hand Inventory page- tablet- Batch # is hyperlinked"/>
    <m/>
    <n v="376288"/>
    <n v="377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154 - QA for 277 (BDT) - On hand Inventory page- tablet- Batch # is hyperlinked"/>
    <n v="2.1276595744680851"/>
    <n v="0"/>
  </r>
  <r>
    <x v="3"/>
    <m/>
    <m/>
    <m/>
    <m/>
    <x v="1"/>
    <s v="Bug"/>
    <s v="Done"/>
    <s v="BEMISCP-2048"/>
    <s v="277 (BDT) - On hand Inventory page- tablet- Batch # is hyperlinked"/>
    <s v="02048 - 277 (BDT) - On hand Inventory page- tablet- Batch # is hyperlinked"/>
    <x v="395"/>
    <x v="2"/>
    <s v="Done"/>
    <s v="BEMISCP-2153"/>
    <s v="Review of 277 (BDT) - On hand Inventory page- tablet- Batch # is hyperlinked"/>
    <s v="S | 02153 - Review of 277 (BDT) - On hand Inventory page- tablet- Batch # is hyperlinked"/>
    <s v="Feature Review | S | 02153 - Review of 277 (BDT) - On hand Inventory page- tablet- Batch # is hyperlinked"/>
    <m/>
    <n v="376288"/>
    <n v="3772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Feature Review | S | 02153 - Review of 277 (BDT) - On hand Inventory page- tablet- Batch # is hyperlinked"/>
    <n v="2.1276595744680851"/>
    <n v="0"/>
  </r>
  <r>
    <x v="3"/>
    <m/>
    <m/>
    <m/>
    <m/>
    <x v="1"/>
    <s v="Bug"/>
    <s v="Done"/>
    <s v="BEMISCP-2021"/>
    <s v="271 (BDT) - Orders page- hyperlinks and expand card issue"/>
    <s v="02021 - 271 (BDT) - Orders page- hyperlinks and expand card issue"/>
    <x v="396"/>
    <x v="1"/>
    <s v="Done"/>
    <s v="BEMISCP-2152"/>
    <s v="QA for 271 (BDT) - Orders page- hyperlinks and expand card issue"/>
    <s v="S | 02152 - QA for 271 (BDT) - Orders page- hyperlinks and expand card issue"/>
    <s v="QA | S | 02152 - QA for 271 (BDT) - Orders page- hyperlinks and expand card issue"/>
    <m/>
    <n v="376072"/>
    <n v="3772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52 - QA for 271 (BDT) - Orders page- hyperlinks and expand card issue"/>
    <n v="2.1276595744680851"/>
    <n v="0"/>
  </r>
  <r>
    <x v="3"/>
    <m/>
    <m/>
    <m/>
    <m/>
    <x v="1"/>
    <s v="Bug"/>
    <s v="Done"/>
    <s v="BEMISCP-1989"/>
    <s v="256 (BDT) - Orders page- mobile- expanded view - view details"/>
    <s v="01989 - 256 (BDT) - Orders page- mobile- expanded view - view details"/>
    <x v="397"/>
    <x v="1"/>
    <s v="Done"/>
    <s v="BEMISCP-2151"/>
    <s v="QA for 256 (BDT) - Orders page- mobile- expanded view - view details"/>
    <s v="XS | 02151 - QA for 256 (BDT) - Orders page- mobile- expanded view - view details"/>
    <s v="QA | XS | 02151 - QA for 256 (BDT) - Orders page- mobile- expanded view - view details"/>
    <m/>
    <n v="375796"/>
    <n v="37726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151 - QA for 256 (BDT) - Orders page- mobile- expanded view - view details"/>
    <n v="1.0638297872340425"/>
    <n v="0"/>
  </r>
  <r>
    <x v="3"/>
    <m/>
    <m/>
    <m/>
    <m/>
    <x v="1"/>
    <s v="Feature"/>
    <s v="Done"/>
    <s v="BEMISCP-1879"/>
    <s v="Update 'View Details' dropdown to include UOM"/>
    <s v="01879 - Update 'View Details' dropdown to include UOM"/>
    <x v="398"/>
    <x v="1"/>
    <s v="Done"/>
    <s v="BEMISCP-2150"/>
    <s v="QA for Update 'View Details' dropdown to include UOM"/>
    <s v="S | 02150 - QA for Update 'View Details' dropdown to include UOM"/>
    <s v="QA | S | 02150 - QA for Update 'View Details' dropdown to include UOM"/>
    <m/>
    <n v="374433"/>
    <n v="3772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50 - QA for Update 'View Details' dropdown to include UOM"/>
    <n v="0"/>
    <n v="0"/>
  </r>
  <r>
    <x v="3"/>
    <m/>
    <m/>
    <m/>
    <m/>
    <x v="1"/>
    <s v="Feature"/>
    <s v="Done"/>
    <s v="BEMISCP-1858"/>
    <s v="200 (BDT)New Parameter Customer Item- wording on Field label"/>
    <s v="01858 - 200 (BDT)New Parameter Customer Item- wording on Field label"/>
    <x v="399"/>
    <x v="1"/>
    <s v="Done"/>
    <s v="BEMISCP-2149"/>
    <s v="QA for 200 (BDT)New Parameter Customer Item- wording on Field label"/>
    <s v="S | 02149 - QA for 200 (BDT)New Parameter Customer Item- wording on Field label"/>
    <s v="QA | S | 02149 - QA for 200 (BDT)New Parameter Customer Item- wording on Field label"/>
    <m/>
    <n v="373956"/>
    <n v="3772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49 - QA for 200 (BDT)New Parameter Customer Item- wording on Field label"/>
    <n v="0"/>
    <n v="0"/>
  </r>
  <r>
    <x v="3"/>
    <m/>
    <m/>
    <m/>
    <m/>
    <x v="1"/>
    <s v="Feature"/>
    <s v="Done"/>
    <s v="BEMISCP-1858"/>
    <s v="200 (BDT)New Parameter Customer Item- wording on Field label"/>
    <s v="01858 - 200 (BDT)New Parameter Customer Item- wording on Field label"/>
    <x v="399"/>
    <x v="2"/>
    <s v="Done"/>
    <s v="BEMISCP-2148"/>
    <s v="Review of 200 (BDT)New Parameter Customer Item- wording on Field label"/>
    <s v="S | 02148 - Review of 200 (BDT)New Parameter Customer Item- wording on Field label"/>
    <s v="Feature Review | S | 02148 - Review of 200 (BDT)New Parameter Customer Item- wording on Field label"/>
    <m/>
    <n v="373956"/>
    <n v="3772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48 - Review of 200 (BDT)New Parameter Customer Item- wording on Field label"/>
    <n v="0"/>
    <n v="0"/>
  </r>
  <r>
    <x v="3"/>
    <m/>
    <m/>
    <m/>
    <m/>
    <x v="1"/>
    <s v="Feature"/>
    <s v="Done"/>
    <s v="BEMISCP-1879"/>
    <s v="Update 'View Details' dropdown to include UOM"/>
    <s v="01879 - Update 'View Details' dropdown to include UOM"/>
    <x v="398"/>
    <x v="2"/>
    <s v="Done"/>
    <s v="BEMISCP-2147"/>
    <s v="Review of Update 'View Details' dropdown to include UOM"/>
    <s v="S | 02147 - Review of Update 'View Details' dropdown to include UOM"/>
    <s v="Feature Review | S | 02147 - Review of Update 'View Details' dropdown to include UOM"/>
    <m/>
    <n v="374433"/>
    <n v="3772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47 - Review of Update 'View Details' dropdown to include UOM"/>
    <n v="0"/>
    <n v="0"/>
  </r>
  <r>
    <x v="3"/>
    <m/>
    <m/>
    <m/>
    <m/>
    <x v="1"/>
    <s v="Bug"/>
    <s v="Done"/>
    <s v="BEMISCP-2052"/>
    <s v="282 (BDT) - Orders Page- Location filter location indicator "/>
    <s v="02052 - 282 (BDT) - Orders Page- Location filter location indicator "/>
    <x v="400"/>
    <x v="1"/>
    <s v="Done"/>
    <s v="BEMISCP-2146"/>
    <s v="QA for 282 (BDT) - Orders Page- Location filter location indicator "/>
    <s v="XS | 02146 - QA for 282 (BDT) - Orders Page- Location filter location indicator "/>
    <s v="QA | XS | 02146 - QA for 282 (BDT) - Orders Page- Location filter location indicator "/>
    <m/>
    <n v="376295"/>
    <n v="37724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146 - QA for 282 (BDT) - Orders Page- Location filter location indicator "/>
    <n v="1.0638297872340425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1"/>
    <s v="Done"/>
    <s v="BEMISCP-2145"/>
    <s v="QA for 275 (BDT) - Order Pg Sort Functionality"/>
    <s v="XS | 02145 - QA for 275 (BDT) - Order Pg Sort Functionality"/>
    <s v="QA | XS | 02145 - QA for 275 (BDT) - Order Pg Sort Functionality"/>
    <m/>
    <n v="376286"/>
    <n v="37724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QA | XS | 02145 - QA for 275 (BDT) - Order Pg Sort Functionality"/>
    <n v="1.0638297872340425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1"/>
    <s v="Queued for Review"/>
    <s v="BEMISCP-2144"/>
    <s v="QA for 241 (BDT) - Searchbar missing X "/>
    <s v="S | 02144 - QA for 241 (BDT) - Searchbar missing X "/>
    <s v="QA | S | 02144 - QA for 241 (BDT) - Searchbar missing X "/>
    <m/>
    <n v="376039"/>
    <n v="37724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6666666666666666"/>
    <n v="0"/>
    <n v="1"/>
    <n v="0"/>
    <x v="1"/>
    <e v="#N/A"/>
    <x v="1"/>
    <e v="#N/A"/>
    <n v="2.1276595744680851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1"/>
    <s v="Done"/>
    <s v="BEMISCP-2143"/>
    <s v="QA for 213 (BDT) Theme- Assets that are light blue and should be dark blue -various portal pages"/>
    <s v="S | 02143 - QA for 213 (BDT) Theme- Assets that are light blue and should be dark blue -various portal pages"/>
    <s v="QA | S | 02143 - QA for 213 (BDT) Theme- Assets that are light blue and should be dark blue -various portal pages"/>
    <m/>
    <n v="374380"/>
    <n v="3772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143 - QA for 213 (BDT) Theme- Assets that are light blue and should be dark blue -various portal pages"/>
    <n v="2.1276595744680851"/>
    <n v="0"/>
  </r>
  <r>
    <x v="3"/>
    <m/>
    <m/>
    <m/>
    <m/>
    <x v="1"/>
    <s v="Bug"/>
    <s v="Done"/>
    <s v="BEMISCP-1868"/>
    <s v="209 (BDT) Report Page test- deleting reports in download folder"/>
    <s v="01868 - 209 (BDT) Report Page test- deleting reports in download folder"/>
    <x v="403"/>
    <x v="1"/>
    <s v="Done"/>
    <s v="BEMISCP-2142"/>
    <s v="QA for 209 (BDT) Report Page test- deleting reports in download folder"/>
    <s v="S | 02142 - QA for 209 (BDT) Report Page test- deleting reports in download folder"/>
    <s v="QA | S | 02142 - QA for 209 (BDT) Report Page test- deleting reports in download folder"/>
    <m/>
    <n v="374269"/>
    <n v="3772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42 - QA for 209 (BDT) Report Page test- deleting reports in download folder"/>
    <n v="2.1276595744680851"/>
    <n v="0"/>
  </r>
  <r>
    <x v="3"/>
    <m/>
    <m/>
    <m/>
    <m/>
    <x v="1"/>
    <s v="Bug"/>
    <s v="Done"/>
    <s v="BEMISCP-2020"/>
    <s v="267 (BDT) - General mobile design- menu should automatically collapse "/>
    <s v="02020 - 267 (BDT) - General mobile design- menu should automatically collapse "/>
    <x v="404"/>
    <x v="1"/>
    <s v="Done"/>
    <s v="BEMISCP-2141"/>
    <s v="QA for 267 (BDT) - General mobile design- menu should automatically collapse "/>
    <s v="XS | 02141 - QA for 267 (BDT) - General mobile design- menu should automatically collapse "/>
    <s v="QA | XS | 02141 - QA for 267 (BDT) - General mobile design- menu should automatically collapse "/>
    <m/>
    <n v="376068"/>
    <n v="37722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QA | XS | 02141 - QA for 267 (BDT) - General mobile design- menu should automatically collapse "/>
    <n v="1.0638297872340425"/>
    <n v="0"/>
  </r>
  <r>
    <x v="3"/>
    <m/>
    <m/>
    <m/>
    <m/>
    <x v="1"/>
    <s v="Bug"/>
    <s v="Done"/>
    <s v="BEMISCP-2028"/>
    <s v="273 (BDT) - User Profile- Buyer- blank space in address information"/>
    <s v="02028 - 273 (BDT) - User Profile- Buyer- blank space in address information"/>
    <x v="405"/>
    <x v="1"/>
    <s v="Done"/>
    <s v="BEMISCP-2140"/>
    <s v="QA for 273 (BDT) - User Profile- Buyer- blank space in address information"/>
    <s v="S | 02140 - QA for 273 (BDT) - User Profile- Buyer- blank space in address information"/>
    <s v="QA | S | 02140 - QA for 273 (BDT) - User Profile- Buyer- blank space in address information"/>
    <m/>
    <n v="376093"/>
    <n v="377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40 - QA for 273 (BDT) - User Profile- Buyer- blank space in address information"/>
    <n v="2.1276595744680851"/>
    <n v="0"/>
  </r>
  <r>
    <x v="3"/>
    <m/>
    <m/>
    <m/>
    <m/>
    <x v="1"/>
    <s v="Bug"/>
    <s v="Done"/>
    <s v="BEMISCP-2019"/>
    <s v="266 (BDT) - Iphone view of welcome page- order of pages "/>
    <s v="02019 - 266 (BDT) - Iphone view of welcome page- order of pages "/>
    <x v="406"/>
    <x v="1"/>
    <s v="Done"/>
    <s v="BEMISCP-2139"/>
    <s v="QA for 266 (BDT) - Iphone view of welcome page- order of pages "/>
    <s v="S | 02139 - QA for 266 (BDT) - Iphone view of welcome page- order of pages "/>
    <s v="QA | S | 02139 - QA for 266 (BDT) - Iphone view of welcome page- order of pages "/>
    <m/>
    <n v="376066"/>
    <n v="377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139 - QA for 266 (BDT) - Iphone view of welcome page- order of pages "/>
    <n v="2.1276595744680851"/>
    <n v="0"/>
  </r>
  <r>
    <x v="3"/>
    <s v="Demand"/>
    <s v="Doing"/>
    <s v="BEMISCP-533"/>
    <s v="Bemis CP Theme"/>
    <x v="27"/>
    <s v="Feature"/>
    <s v="Done"/>
    <s v="BEMISCP-1180"/>
    <s v="Updates to Bemis Portal Navigation"/>
    <s v="01180 - Updates to Bemis Portal Navigation"/>
    <x v="407"/>
    <x v="1"/>
    <s v="Done"/>
    <s v="BEMISCP-2138"/>
    <s v="QA for Updates to Bemis Portal Navigation"/>
    <s v="S | 02138 - QA for Updates to Bemis Portal Navigation"/>
    <s v="QA | S | 02138 - QA for Updates to Bemis Portal Navigation"/>
    <n v="351507"/>
    <n v="363315"/>
    <n v="3772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s v="0.Done"/>
    <x v="2"/>
    <s v="0.Done &gt; QA | S | 02138 - QA for Updates to Bemis Portal Navigation"/>
    <n v="0"/>
    <n v="0"/>
  </r>
  <r>
    <x v="3"/>
    <s v="Demand"/>
    <s v="Doing"/>
    <s v="BEMISCP-533"/>
    <s v="Bemis CP Theme"/>
    <x v="27"/>
    <s v="Feature"/>
    <s v="Done"/>
    <s v="BEMISCP-1180"/>
    <s v="Updates to Bemis Portal Navigation"/>
    <s v="01180 - Updates to Bemis Portal Navigation"/>
    <x v="407"/>
    <x v="2"/>
    <s v="Done"/>
    <s v="BEMISCP-2137"/>
    <s v="Review of Updates to Bemis Portal Navigation"/>
    <s v="S | 02137 - Review of Updates to Bemis Portal Navigation"/>
    <s v="Feature Review | S | 02137 - Review of Updates to Bemis Portal Navigation"/>
    <n v="351507"/>
    <n v="363315"/>
    <n v="3772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s v="0.Done"/>
    <x v="2"/>
    <s v="0.Done &gt; Feature Review | S | 02137 - Review of Updates to Bemis Portal Navigation"/>
    <n v="0"/>
    <n v="0"/>
  </r>
  <r>
    <x v="3"/>
    <m/>
    <m/>
    <m/>
    <m/>
    <x v="1"/>
    <s v="Bug"/>
    <s v="Done"/>
    <s v="BEMISCP-2113"/>
    <s v="297 (BDT) - On Hand Inventory page code error"/>
    <s v="02113 - 297 (BDT) - On Hand Inventory page code error"/>
    <x v="394"/>
    <x v="0"/>
    <s v="Done"/>
    <s v="BEMISCP-2136"/>
    <s v="Alpha for 297 (BDT) - On Hand Inventory page code error"/>
    <s v="S | 02136 - Alpha for 297 (BDT) - On Hand Inventory page code error"/>
    <s v="Alpha Test | S | 02136 - Alpha for 297 (BDT) - On Hand Inventory page code error"/>
    <m/>
    <n v="376941"/>
    <n v="3771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36 - Alpha for 297 (BDT) - On Hand Inventory page code error"/>
    <n v="2.1276595744680851"/>
    <n v="0"/>
  </r>
  <r>
    <x v="3"/>
    <m/>
    <m/>
    <m/>
    <m/>
    <x v="1"/>
    <s v="Bug"/>
    <s v="Done"/>
    <s v="BEMISCP-2133"/>
    <s v="Search icon in ship to dropdown is off center"/>
    <s v="02133 - Search icon in ship to dropdown is off center"/>
    <x v="369"/>
    <x v="3"/>
    <s v="Done"/>
    <s v="BEMISCP-2135"/>
    <s v="Development for - Search icon is off center"/>
    <s v="M | 02135 - Development for - Search icon is off center"/>
    <s v="Frontend Development | M | 02135 - Development for - Search icon is off center"/>
    <m/>
    <n v="377173"/>
    <n v="3771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35 - Development for - Search icon is off center"/>
    <n v="5.3191489361702127"/>
    <n v="0"/>
  </r>
  <r>
    <x v="3"/>
    <m/>
    <m/>
    <m/>
    <m/>
    <x v="1"/>
    <s v="Bug"/>
    <s v="Done"/>
    <s v="BEMISCP-2113"/>
    <s v="297 (BDT) - On Hand Inventory page code error"/>
    <s v="02113 - 297 (BDT) - On Hand Inventory page code error"/>
    <x v="394"/>
    <x v="5"/>
    <s v="Done"/>
    <s v="BEMISCP-2134"/>
    <s v="Fix for ghost data on inventory"/>
    <s v="M | 02134 - Fix for ghost data on inventory"/>
    <s v="Backend Development | M | 02134 - Fix for ghost data on inventory"/>
    <m/>
    <n v="376941"/>
    <n v="37717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134 - Fix for ghost data on inventory"/>
    <n v="10.638297872340425"/>
    <n v="0"/>
  </r>
  <r>
    <x v="3"/>
    <m/>
    <m/>
    <m/>
    <m/>
    <x v="1"/>
    <s v="Bug"/>
    <s v="Done"/>
    <s v="BEMISCP-2115"/>
    <s v="299 (BDT) - Scheduled Releases subpage- iphone layout error"/>
    <s v="02115 - 299 (BDT) - Scheduled Releases subpage- iphone layout error"/>
    <x v="381"/>
    <x v="3"/>
    <s v="Done"/>
    <s v="BEMISCP-2132"/>
    <s v="Development for - Scheduled Releases subpage- iphone layout error"/>
    <s v="M | 02132 - Development for - Scheduled Releases subpage- iphone layout error"/>
    <s v="Frontend Development | M | 02132 - Development for - Scheduled Releases subpage- iphone layout error"/>
    <m/>
    <n v="376943"/>
    <n v="3771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32 - Development for - Scheduled Releases subpage- iphone layout error"/>
    <n v="5.3191489361702127"/>
    <n v="0"/>
  </r>
  <r>
    <x v="3"/>
    <m/>
    <m/>
    <m/>
    <m/>
    <x v="1"/>
    <s v="Bug"/>
    <s v="Done"/>
    <s v="BEMISCP-2028"/>
    <s v="273 (BDT) - User Profile- Buyer- blank space in address information"/>
    <s v="02028 - 273 (BDT) - User Profile- Buyer- blank space in address information"/>
    <x v="405"/>
    <x v="2"/>
    <s v="Done"/>
    <s v="BEMISCP-2131"/>
    <s v="Review of 273 (BDT) - User Profile- Buyer- blank space in address information"/>
    <s v="S | 02131 - Review of 273 (BDT) - User Profile- Buyer- blank space in address information"/>
    <s v="Feature Review | S | 02131 - Review of 273 (BDT) - User Profile- Buyer- blank space in address information"/>
    <m/>
    <n v="376093"/>
    <n v="3770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31 - Review of 273 (BDT) - User Profile- Buyer- blank space in address information"/>
    <n v="2.1276595744680851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6"/>
    <s v="Cancelled"/>
    <s v="BEMISCP-2128"/>
    <s v="Order Page - tablet view - columns are still stacked "/>
    <s v="M | 02128 - Order Page - tablet view - columns are still stacked "/>
    <s v="Alpha Bug | M | 02128 - Order Page - tablet view - columns are still stacked "/>
    <m/>
    <n v="375862"/>
    <n v="3770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0"/>
    <x v="1"/>
    <s v="0.Done"/>
    <x v="3"/>
    <s v="0.Cancelled &gt; Alpha Bug | M | 02128 - Order Page - tablet view - columns are still stacked "/>
    <n v="3.191489361702128"/>
    <n v="0"/>
  </r>
  <r>
    <x v="3"/>
    <m/>
    <m/>
    <m/>
    <m/>
    <x v="1"/>
    <s v="Bug"/>
    <s v="Done"/>
    <s v="BEMISCP-2052"/>
    <s v="282 (BDT) - Orders Page- Location filter location indicator "/>
    <s v="02052 - 282 (BDT) - Orders Page- Location filter location indicator "/>
    <x v="400"/>
    <x v="2"/>
    <s v="Done"/>
    <s v="BEMISCP-2127"/>
    <s v="Review of 282 (BDT) - Orders Page- Location filter location indicator "/>
    <s v="XS | 02127 - Review of 282 (BDT) - Orders Page- Location filter location indicator "/>
    <s v="Feature Review | XS | 02127 - Review of 282 (BDT) - Orders Page- Location filter location indicator "/>
    <m/>
    <n v="376295"/>
    <n v="37706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127 - Review of 282 (BDT) - Orders Page- Location filter location indicator "/>
    <n v="1.0638297872340425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2"/>
    <s v="Done"/>
    <s v="BEMISCP-2126"/>
    <s v="Review of 213 (BDT) Theme- Assets that are light blue and should be dark blue -various portal pages"/>
    <s v="S | 02126 - Review of 213 (BDT) Theme- Assets that are light blue and should be dark blue -various portal pages"/>
    <s v="Feature Review | S | 02126 - Review of 213 (BDT) Theme- Assets that are light blue and should be dark blue -various portal pages"/>
    <m/>
    <n v="374380"/>
    <n v="3770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Feature Review | S | 02126 - Review of 213 (BDT) Theme- Assets that are light blue and should be dark blue -various portal pages"/>
    <n v="2.1276595744680851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2"/>
    <s v="Done"/>
    <s v="BEMISCP-2125"/>
    <s v="Review of 275 (BDT) - Order Pg Sort Functionality"/>
    <s v="XS | 02125 - Review of 275 (BDT) - Order Pg Sort Functionality"/>
    <s v="Feature Review | XS | 02125 - Review of 275 (BDT) - Order Pg Sort Functionality"/>
    <m/>
    <n v="376286"/>
    <n v="37702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Feature Review | XS | 02125 - Review of 275 (BDT) - Order Pg Sort Functionality"/>
    <n v="1.0638297872340425"/>
    <n v="0"/>
  </r>
  <r>
    <x v="3"/>
    <m/>
    <m/>
    <m/>
    <m/>
    <x v="1"/>
    <s v="Bug"/>
    <s v="Done"/>
    <s v="BEMISCP-1868"/>
    <s v="209 (BDT) Report Page test- deleting reports in download folder"/>
    <s v="01868 - 209 (BDT) Report Page test- deleting reports in download folder"/>
    <x v="403"/>
    <x v="2"/>
    <s v="Done"/>
    <s v="BEMISCP-2124"/>
    <s v="Review of 209 (BDT) Report Page test- deleting reports in download folder"/>
    <s v="S | 02124 - Review of 209 (BDT) Report Page test- deleting reports in download folder"/>
    <s v="Feature Review | S | 02124 - Review of 209 (BDT) Report Page test- deleting reports in download folder"/>
    <m/>
    <n v="374269"/>
    <n v="3770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24 - Review of 209 (BDT) Report Page test- deleting reports in download folder"/>
    <n v="2.1276595744680851"/>
    <n v="0"/>
  </r>
  <r>
    <x v="3"/>
    <m/>
    <m/>
    <m/>
    <m/>
    <x v="1"/>
    <s v="Bug"/>
    <s v="Done"/>
    <s v="BEMISCP-2020"/>
    <s v="267 (BDT) - General mobile design- menu should automatically collapse "/>
    <s v="02020 - 267 (BDT) - General mobile design- menu should automatically collapse "/>
    <x v="404"/>
    <x v="2"/>
    <s v="Done"/>
    <s v="BEMISCP-2123"/>
    <s v="Review of 267 (BDT) - General mobile design- menu should automatically collapse "/>
    <s v="XS | 02123 - Review of 267 (BDT) - General mobile design- menu should automatically collapse "/>
    <s v="Feature Review | XS | 02123 - Review of 267 (BDT) - General mobile design- menu should automatically collapse "/>
    <m/>
    <n v="376068"/>
    <n v="37702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123 - Review of 267 (BDT) - General mobile design- menu should automatically collapse "/>
    <n v="1.0638297872340425"/>
    <n v="0"/>
  </r>
  <r>
    <x v="3"/>
    <m/>
    <m/>
    <m/>
    <m/>
    <x v="1"/>
    <s v="Bug"/>
    <s v="Done"/>
    <s v="BEMISCP-1989"/>
    <s v="256 (BDT) - Orders page- mobile- expanded view - view details"/>
    <s v="01989 - 256 (BDT) - Orders page- mobile- expanded view - view details"/>
    <x v="397"/>
    <x v="2"/>
    <s v="Done"/>
    <s v="BEMISCP-2122"/>
    <s v="Review of 256 (BDT) - Orders page- mobile- expanded view - view details"/>
    <s v="XS | 02122 - Review of 256 (BDT) - Orders page- mobile- expanded view - view details"/>
    <s v="Feature Review | XS | 02122 - Review of 256 (BDT) - Orders page- mobile- expanded view - view details"/>
    <m/>
    <n v="375796"/>
    <n v="37702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eature Review | XS | 02122 - Review of 256 (BDT) - Orders page- mobile- expanded view - view details"/>
    <n v="1.0638297872340425"/>
    <n v="0"/>
  </r>
  <r>
    <x v="3"/>
    <m/>
    <m/>
    <m/>
    <m/>
    <x v="1"/>
    <s v="Bug"/>
    <s v="Done"/>
    <s v="BEMISCP-2021"/>
    <s v="271 (BDT) - Orders page- hyperlinks and expand card issue"/>
    <s v="02021 - 271 (BDT) - Orders page- hyperlinks and expand card issue"/>
    <x v="396"/>
    <x v="2"/>
    <s v="Done"/>
    <s v="BEMISCP-2121"/>
    <s v="Review of 271 (BDT) - Orders page- hyperlinks and expand card issue"/>
    <s v="S | 02121 - Review of 271 (BDT) - Orders page- hyperlinks and expand card issue"/>
    <s v="Feature Review | S | 02121 - Review of 271 (BDT) - Orders page- hyperlinks and expand card issue"/>
    <m/>
    <n v="376072"/>
    <n v="3770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21 - Review of 271 (BDT) - Orders page- hyperlinks and expand card issue"/>
    <n v="2.1276595744680851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5"/>
    <s v="Done"/>
    <s v="BEMISCP-2120"/>
    <s v="Identify additional logging needed for 2FA inconsistencies"/>
    <s v="M | 02120 - Identify additional logging needed for 2FA inconsistencies"/>
    <s v="Backend Development | M | 02120 - Identify additional logging needed for 2FA inconsistencies"/>
    <m/>
    <n v="376965"/>
    <n v="37696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2120 - Identify additional logging needed for 2FA inconsistencies"/>
    <n v="10.638297872340425"/>
    <n v="0"/>
  </r>
  <r>
    <x v="3"/>
    <m/>
    <m/>
    <m/>
    <m/>
    <x v="1"/>
    <s v="Bug"/>
    <s v="Done"/>
    <s v="BEMISCP-2118"/>
    <s v="304(BDT) - 2FA has inconsistent behavior"/>
    <s v="02118 - 304(BDT) - 2FA has inconsistent behavior"/>
    <x v="331"/>
    <x v="7"/>
    <s v="Done"/>
    <s v="BEMISCP-2119"/>
    <s v="Tech Planning for 2FA has inconsistent behavior"/>
    <s v="M | 02119 - Tech Planning for 2FA has inconsistent behavior"/>
    <s v="Tech Planning | M | 02119 - Tech Planning for 2FA has inconsistent behavior"/>
    <m/>
    <n v="376965"/>
    <n v="37696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119 - Tech Planning for 2FA has inconsistent behavior"/>
    <n v="4.2553191489361701"/>
    <n v="0"/>
  </r>
  <r>
    <x v="3"/>
    <m/>
    <m/>
    <m/>
    <m/>
    <x v="1"/>
    <s v="Bug"/>
    <s v="Done"/>
    <s v="BEMISCP-2019"/>
    <s v="266 (BDT) - Iphone view of welcome page- order of pages "/>
    <s v="02019 - 266 (BDT) - Iphone view of welcome page- order of pages "/>
    <x v="406"/>
    <x v="2"/>
    <s v="Done"/>
    <s v="BEMISCP-2112"/>
    <s v="Review of 266 (BDT) - Iphone view of welcome page- order of pages "/>
    <s v="S | 02112 - Review of 266 (BDT) - Iphone view of welcome page- order of pages "/>
    <s v="Feature Review | S | 02112 - Review of 266 (BDT) - Iphone view of welcome page- order of pages "/>
    <m/>
    <n v="376066"/>
    <n v="3768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Feature Review | S | 02112 - Review of 266 (BDT) - Iphone view of welcome page- order of pages "/>
    <n v="2.1276595744680851"/>
    <n v="0"/>
  </r>
  <r>
    <x v="3"/>
    <s v="Demand"/>
    <s v="Doing"/>
    <s v="BEMISCP-531"/>
    <s v="System Architecture"/>
    <x v="22"/>
    <s v="Task"/>
    <s v="Doing"/>
    <s v="BEMISCP-717"/>
    <s v="Manage Technical Debt"/>
    <s v="00717 - Manage Technical Debt"/>
    <x v="408"/>
    <x v="5"/>
    <s v="Done"/>
    <s v="BEMISCP-2111"/>
    <s v="Clean up data sync sorting"/>
    <s v="XS | 02111 - Clean up data sync sorting"/>
    <s v="Backend Development | XS | 02111 - Clean up data sync sorting"/>
    <n v="351453"/>
    <n v="356507"/>
    <n v="376829"/>
    <s v="Plan"/>
    <x v="0"/>
    <n v="0"/>
    <n v="0"/>
    <n v="200"/>
    <n v="32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1.8518518518518517E-2"/>
    <n v="1"/>
    <n v="2.1276595744680851"/>
    <x v="0"/>
    <s v="7.Doing"/>
    <x v="2"/>
    <s v="0.Done &gt; Backend Development | XS | 02111 - Clean up data sync sorting"/>
    <n v="0"/>
    <n v="0"/>
  </r>
  <r>
    <x v="3"/>
    <m/>
    <m/>
    <m/>
    <m/>
    <x v="1"/>
    <s v="Feature"/>
    <s v="Done"/>
    <s v="BEMISCP-1718"/>
    <s v="BIT 176 -  BOL# Incorrect for SAP Shipment"/>
    <s v="01718 - BIT 176 -  BOL# Incorrect for SAP Shipment"/>
    <x v="259"/>
    <x v="0"/>
    <s v="Done"/>
    <s v="BEMISCP-2110"/>
    <s v="Alpha for BIT 176 -  BOL# Incorrect for SAP Shipment"/>
    <s v="S | 02110 - Alpha for BIT 176 -  BOL# Incorrect for SAP Shipment"/>
    <s v="Alpha Test | S | 02110 - Alpha for BIT 176 -  BOL# Incorrect for SAP Shipment"/>
    <m/>
    <n v="371152"/>
    <n v="3767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10 - Alpha for BIT 176 -  BOL# Incorrect for SAP Shipment"/>
    <n v="0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2"/>
    <s v="Done"/>
    <s v="BEMISCP-2109"/>
    <s v="Review of 241 (BDT) - Searchbar missing X "/>
    <s v="S | 02109 - Review of 241 (BDT) - Searchbar missing X "/>
    <s v="Feature Review | S | 02109 - Review of 241 (BDT) - Searchbar missing X "/>
    <m/>
    <n v="376039"/>
    <n v="3767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e v="#N/A"/>
    <x v="2"/>
    <s v="0.Done &gt; Feature Review | S | 02109 - Review of 241 (BDT) - Searchbar missing X "/>
    <n v="2.1276595744680851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0"/>
    <s v="Done"/>
    <s v="BEMISCP-2108"/>
    <s v="Alpha for BOL Hyperlink fails to load PDF"/>
    <s v="S | 02108 - Alpha for BOL Hyperlink fails to load PDF"/>
    <s v="Alpha Test | S | 02108 - Alpha for BOL Hyperlink fails to load PDF"/>
    <m/>
    <n v="364220"/>
    <n v="3767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2108 - Alpha for BOL Hyperlink fails to load PDF"/>
    <n v="2.1276595744680851"/>
    <n v="0"/>
  </r>
  <r>
    <x v="3"/>
    <m/>
    <m/>
    <m/>
    <m/>
    <x v="1"/>
    <s v="Bug"/>
    <s v="Done"/>
    <s v="BEMISCP-2052"/>
    <s v="282 (BDT) - Orders Page- Location filter location indicator "/>
    <s v="02052 - 282 (BDT) - Orders Page- Location filter location indicator "/>
    <x v="400"/>
    <x v="0"/>
    <s v="Done"/>
    <s v="BEMISCP-2107"/>
    <s v="Alpha for 282 (BDT) - Orders Page- Location filter location indicator "/>
    <s v="XS | 02107 - Alpha for 282 (BDT) - Orders Page- Location filter location indicator "/>
    <s v="Alpha Test | XS | 02107 - Alpha for 282 (BDT) - Orders Page- Location filter location indicator "/>
    <m/>
    <n v="376295"/>
    <n v="37673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107 - Alpha for 282 (BDT) - Orders Page- Location filter location indicator "/>
    <n v="1.0638297872340425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0"/>
    <s v="Done"/>
    <s v="BEMISCP-2106"/>
    <s v="Alpha for 275 (BDT) - Order Pg Sort Functionality"/>
    <s v="XS | 02106 - Alpha for 275 (BDT) - Order Pg Sort Functionality"/>
    <s v="Alpha Test | XS | 02106 - Alpha for 275 (BDT) - Order Pg Sort Functionality"/>
    <m/>
    <n v="376286"/>
    <n v="37672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Alpha Test | XS | 02106 - Alpha for 275 (BDT) - Order Pg Sort Functionality"/>
    <n v="1.0638297872340425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0"/>
    <s v="Done"/>
    <s v="BEMISCP-2105"/>
    <s v="Alpha for 243 (BDT) - Orders Page Material Avail Date/Req Date Incorrect "/>
    <s v="XS | 02105 - Alpha for 243 (BDT) - Orders Page Material Avail Date/Req Date Incorrect "/>
    <s v="Alpha Test | XS | 02105 - Alpha for 243 (BDT) - Orders Page Material Avail Date/Req Date Incorrect "/>
    <m/>
    <n v="375783"/>
    <n v="37671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s v="0.Done"/>
    <x v="2"/>
    <s v="0.Done &gt; Alpha Test | XS | 02105 - Alpha for 243 (BDT) - Orders Page Material Avail Date/Req Date Incorrect "/>
    <n v="1.0638297872340425"/>
    <n v="0"/>
  </r>
  <r>
    <x v="3"/>
    <m/>
    <m/>
    <m/>
    <m/>
    <x v="1"/>
    <s v="Bug"/>
    <s v="Done"/>
    <s v="BEMISCP-2048"/>
    <s v="277 (BDT) - On hand Inventory page- tablet- Batch # is hyperlinked"/>
    <s v="02048 - 277 (BDT) - On hand Inventory page- tablet- Batch # is hyperlinked"/>
    <x v="395"/>
    <x v="0"/>
    <s v="Done"/>
    <s v="BEMISCP-2103"/>
    <s v="Alpha for 277 (BDT) - On hand Inventory page- tablet- Batch # is hyperlinked"/>
    <s v="S | 02103 - Alpha for 277 (BDT) - On hand Inventory page- tablet- Batch # is hyperlinked"/>
    <s v="Alpha Test | S | 02103 - Alpha for 277 (BDT) - On hand Inventory page- tablet- Batch # is hyperlinked"/>
    <m/>
    <n v="376288"/>
    <n v="376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Alpha Test | S | 02103 - Alpha for 277 (BDT) - On hand Inventory page- tablet- Batch # is hyperlinked"/>
    <n v="2.1276595744680851"/>
    <n v="0"/>
  </r>
  <r>
    <x v="3"/>
    <m/>
    <m/>
    <m/>
    <m/>
    <x v="1"/>
    <s v="Bug"/>
    <s v="Done"/>
    <s v="BEMISCP-1989"/>
    <s v="256 (BDT) - Orders page- mobile- expanded view - view details"/>
    <s v="01989 - 256 (BDT) - Orders page- mobile- expanded view - view details"/>
    <x v="397"/>
    <x v="0"/>
    <s v="Done"/>
    <s v="BEMISCP-2102"/>
    <s v="Alpha for 256 (BDT) - Orders page- mobile- expanded view - view details"/>
    <s v="XS | 02102 - Alpha for 256 (BDT) - Orders page- mobile- expanded view - view details"/>
    <s v="Alpha Test | XS | 02102 - Alpha for 256 (BDT) - Orders page- mobile- expanded view - view details"/>
    <m/>
    <n v="375796"/>
    <n v="37668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102 - Alpha for 256 (BDT) - Orders page- mobile- expanded view - view details"/>
    <n v="1.0638297872340425"/>
    <n v="0"/>
  </r>
  <r>
    <x v="3"/>
    <m/>
    <m/>
    <m/>
    <m/>
    <x v="1"/>
    <s v="Bug"/>
    <s v="Done"/>
    <s v="BEMISCP-1868"/>
    <s v="209 (BDT) Report Page test- deleting reports in download folder"/>
    <s v="01868 - 209 (BDT) Report Page test- deleting reports in download folder"/>
    <x v="403"/>
    <x v="0"/>
    <s v="Done"/>
    <s v="BEMISCP-2101"/>
    <s v="Alpha for 209 (BDT) Report Page test- deleting reports in download folder"/>
    <s v="S | 02101 - Alpha for 209 (BDT) Report Page test- deleting reports in download folder"/>
    <s v="Alpha Test | S | 02101 - Alpha for 209 (BDT) Report Page test- deleting reports in download folder"/>
    <m/>
    <n v="374269"/>
    <n v="376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101 - Alpha for 209 (BDT) Report Page test- deleting reports in download folder"/>
    <n v="2.1276595744680851"/>
    <n v="0"/>
  </r>
  <r>
    <x v="3"/>
    <m/>
    <m/>
    <m/>
    <m/>
    <x v="1"/>
    <s v="Bug"/>
    <s v="Done"/>
    <s v="BEMISCP-2094"/>
    <s v="286 (BDT) - Release Pg Scheduled Release Qty UoM missing"/>
    <s v="02094 - 286 (BDT) - Release Pg Scheduled Release Qty UoM missing"/>
    <x v="367"/>
    <x v="3"/>
    <s v="Done"/>
    <s v="BEMISCP-2100"/>
    <s v="Development for - Release Pg Scheduled Release Qty UoM missing"/>
    <s v="M | 02100 - Development for - Release Pg Scheduled Release Qty UoM missing"/>
    <s v="Frontend Development | M | 02100 - Development for - Release Pg Scheduled Release Qty UoM missing"/>
    <m/>
    <n v="376653"/>
    <n v="37666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100 - Development for - Release Pg Scheduled Release Qty UoM missing"/>
    <n v="5.3191489361702127"/>
    <n v="0"/>
  </r>
  <r>
    <x v="3"/>
    <m/>
    <m/>
    <m/>
    <m/>
    <x v="1"/>
    <s v="Bug"/>
    <s v="Done"/>
    <s v="BEMISCP-2028"/>
    <s v="273 (BDT) - User Profile- Buyer- blank space in address information"/>
    <s v="02028 - 273 (BDT) - User Profile- Buyer- blank space in address information"/>
    <x v="405"/>
    <x v="0"/>
    <s v="Done"/>
    <s v="BEMISCP-2099"/>
    <s v="Alpha for 273 (BDT) - User Profile- Buyer- blank space in address information"/>
    <s v="S | 02099 - Alpha for 273 (BDT) - User Profile- Buyer- blank space in address information"/>
    <s v="Alpha Test | S | 02099 - Alpha for 273 (BDT) - User Profile- Buyer- blank space in address information"/>
    <m/>
    <n v="376093"/>
    <n v="3766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099 - Alpha for 273 (BDT) - User Profile- Buyer- blank space in address information"/>
    <n v="2.1276595744680851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3"/>
    <s v="Done"/>
    <s v="BEMISCP-2097"/>
    <s v="Development for - Scheduled Releases Sub-Page Line# Contains Leading Zeroes"/>
    <s v="M | 02097 - Development for - Scheduled Releases Sub-Page Line# Contains Leading Zeroes"/>
    <s v="Frontend Development | M | 02097 - Development for - Scheduled Releases Sub-Page Line# Contains Leading Zeroes"/>
    <m/>
    <n v="376316"/>
    <n v="37665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2097 - Development for - Scheduled Releases Sub-Page Line# Contains Leading Zeroes"/>
    <n v="5.3191489361702127"/>
    <n v="0"/>
  </r>
  <r>
    <x v="3"/>
    <m/>
    <m/>
    <m/>
    <m/>
    <x v="1"/>
    <s v="Bug"/>
    <s v="Done"/>
    <s v="BEMISCP-2021"/>
    <s v="271 (BDT) - Orders page- hyperlinks and expand card issue"/>
    <s v="02021 - 271 (BDT) - Orders page- hyperlinks and expand card issue"/>
    <x v="396"/>
    <x v="0"/>
    <s v="Done"/>
    <s v="BEMISCP-2090"/>
    <s v="Alpha for 271 (BDT) - Orders page- hyperlinks and expand card issue"/>
    <s v="S | 02090 - Alpha for 271 (BDT) - Orders page- hyperlinks and expand card issue"/>
    <s v="Alpha Test | S | 02090 - Alpha for 271 (BDT) - Orders page- hyperlinks and expand card issue"/>
    <m/>
    <n v="376072"/>
    <n v="3766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090 - Alpha for 271 (BDT) - Orders page- hyperlinks and expand card issue"/>
    <n v="2.1276595744680851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0"/>
    <s v="Done"/>
    <s v="BEMISCP-2088"/>
    <s v="Alpha for 260 (BDT) - Orders page- tablet view change page orientation from portrait to landscape"/>
    <s v="S | 02088 - Alpha for 260 (BDT) - Orders page- tablet view change page orientation from portrait to landscape"/>
    <s v="Alpha Test | S | 02088 - Alpha for 260 (BDT) - Orders page- tablet view change page orientation from portrait to landscape"/>
    <m/>
    <n v="375862"/>
    <n v="3766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088 - Alpha for 260 (BDT) - Orders page- tablet view change page orientation from portrait to landscape"/>
    <n v="2.1276595744680851"/>
    <n v="0"/>
  </r>
  <r>
    <x v="3"/>
    <m/>
    <m/>
    <m/>
    <m/>
    <x v="1"/>
    <s v="Bug"/>
    <s v="Done"/>
    <s v="BEMISCP-2057"/>
    <s v="283 (BDT) - Scheduled Releases Sub-Page Line# Contains Leading Zeroes "/>
    <s v="02057 - 283 (BDT) - Scheduled Releases Sub-Page Line# Contains Leading Zeroes "/>
    <x v="314"/>
    <x v="7"/>
    <s v="Done"/>
    <s v="BEMISCP-2087"/>
    <s v="Tech Planning for 283 (BDT) - Scheduled Releases Sub-Page Line# Contains Leading Zeroes "/>
    <s v="M | 02087 - Tech Planning for 283 (BDT) - Scheduled Releases Sub-Page Line# Contains Leading Zeroes "/>
    <s v="Tech Planning | M | 02087 - Tech Planning for 283 (BDT) - Scheduled Releases Sub-Page Line# Contains Leading Zeroes "/>
    <m/>
    <n v="376316"/>
    <n v="37659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2087 - Tech Planning for 283 (BDT) - Scheduled Releases Sub-Page Line# Contains Leading Zeroes "/>
    <n v="4.2553191489361701"/>
    <n v="0"/>
  </r>
  <r>
    <x v="3"/>
    <m/>
    <m/>
    <m/>
    <m/>
    <x v="1"/>
    <s v="Bug"/>
    <s v="Done"/>
    <s v="BEMISCP-2020"/>
    <s v="267 (BDT) - General mobile design- menu should automatically collapse "/>
    <s v="02020 - 267 (BDT) - General mobile design- menu should automatically collapse "/>
    <x v="404"/>
    <x v="0"/>
    <s v="Done"/>
    <s v="BEMISCP-2086"/>
    <s v="Alpha for 267 (BDT) - General mobile design- menu should automatically collapse "/>
    <s v="XS | 02086 - Alpha for 267 (BDT) - General mobile design- menu should automatically collapse "/>
    <s v="Alpha Test | XS | 02086 - Alpha for 267 (BDT) - General mobile design- menu should automatically collapse "/>
    <m/>
    <n v="376068"/>
    <n v="37656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2086 - Alpha for 267 (BDT) - General mobile design- menu should automatically collapse "/>
    <n v="1.0638297872340425"/>
    <n v="0"/>
  </r>
  <r>
    <x v="3"/>
    <m/>
    <m/>
    <m/>
    <m/>
    <x v="1"/>
    <s v="Bug"/>
    <s v="Done"/>
    <s v="BEMISCP-2019"/>
    <s v="266 (BDT) - Iphone view of welcome page- order of pages "/>
    <s v="02019 - 266 (BDT) - Iphone view of welcome page- order of pages "/>
    <x v="406"/>
    <x v="0"/>
    <s v="Done"/>
    <s v="BEMISCP-2085"/>
    <s v="Alpha for 266 (BDT) - Iphone view of welcome page- order of pages "/>
    <s v="S | 02085 - Alpha for 266 (BDT) - Iphone view of welcome page- order of pages "/>
    <s v="Alpha Test | S | 02085 - Alpha for 266 (BDT) - Iphone view of welcome page- order of pages "/>
    <m/>
    <n v="376066"/>
    <n v="376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085 - Alpha for 266 (BDT) - Iphone view of welcome page- order of pages "/>
    <n v="2.1276595744680851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Cancelled"/>
    <s v="BEMISCP-2084"/>
    <s v="One Click Install"/>
    <s v="M | 02084 - One Click Install"/>
    <s v="Sub-Task | M | 02084 - One Click Install"/>
    <n v="351453"/>
    <n v="336162"/>
    <n v="37655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0"/>
    <x v="0"/>
    <s v="7.Doing"/>
    <x v="3"/>
    <s v="0.Cancelled &gt; Sub-Task | M | 02084 - One Click Install"/>
    <n v="0"/>
    <n v="0"/>
  </r>
  <r>
    <x v="3"/>
    <m/>
    <m/>
    <m/>
    <m/>
    <x v="1"/>
    <s v="Bug"/>
    <s v="Done"/>
    <s v="BEMISCP-1986"/>
    <s v="244 (BDT) - Order Pg Scheduled Releases/Available Qty Incorrect "/>
    <s v="01986 - 244 (BDT) - Order Pg Scheduled Releases/Available Qty Incorrect "/>
    <x v="334"/>
    <x v="5"/>
    <s v="Done"/>
    <s v="BEMISCP-2083"/>
    <s v="Fix Order calculated fields"/>
    <s v="M | 02083 - Fix Order calculated fields"/>
    <s v="Backend Development | M | 02083 - Fix Order calculated fields"/>
    <m/>
    <n v="375784"/>
    <n v="3764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2083 - Fix Order calculated fields"/>
    <n v="10.638297872340425"/>
    <n v="0"/>
  </r>
  <r>
    <x v="3"/>
    <m/>
    <m/>
    <m/>
    <m/>
    <x v="1"/>
    <s v="Bug"/>
    <s v="Done"/>
    <s v="BEMISCP-1967"/>
    <s v="235 (BDT) - confirmed quantity in view details shows error "/>
    <s v="01967 - 235 (BDT) - confirmed quantity in view details shows error "/>
    <x v="409"/>
    <x v="1"/>
    <s v="Done"/>
    <s v="BEMISCP-2082"/>
    <s v="QA for 235 (BDT) - confirmed quantity in view details shows error "/>
    <s v="S | 02082 - QA for 235 (BDT) - confirmed quantity in view details shows error "/>
    <s v="QA | S | 02082 - QA for 235 (BDT) - confirmed quantity in view details shows error "/>
    <m/>
    <n v="375654"/>
    <n v="376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82 - QA for 235 (BDT) - confirmed quantity in view details shows error "/>
    <n v="2.1276595744680851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6"/>
    <s v="Done"/>
    <s v="BEMISCP-2081"/>
    <s v="X in search bar only displays after you hit enter in the search box"/>
    <s v="M | 02081 - X in search bar only displays after you hit enter in the search box"/>
    <s v="Alpha Bug | M | 02081 - X in search bar only displays after you hit enter in the search box"/>
    <m/>
    <n v="376039"/>
    <n v="37642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e v="#N/A"/>
    <x v="2"/>
    <s v="0.Done &gt; Alpha Bug | M | 02081 - X in search bar only displays after you hit enter in the search box"/>
    <n v="3.191489361702128"/>
    <n v="0"/>
  </r>
  <r>
    <x v="3"/>
    <m/>
    <m/>
    <m/>
    <m/>
    <x v="1"/>
    <s v="Bug"/>
    <s v="Done"/>
    <s v="BEMISCP-2025"/>
    <s v="252 (BDT) - Order Pg View Details 0 Confirmed Qty Should Not Be Displayed"/>
    <s v="02025 - 252 (BDT) - Order Pg View Details 0 Confirmed Qty Should Not Be Displayed"/>
    <x v="393"/>
    <x v="6"/>
    <s v="Cancelled"/>
    <s v="BEMISCP-2080"/>
    <s v="Schedule lines with Confirmed Qty of 0 are still displaying"/>
    <s v="M | 02080 - Schedule lines with Confirmed Qty of 0 are still displaying"/>
    <s v="Alpha Bug | M | 02080 - Schedule lines with Confirmed Qty of 0 are still displaying"/>
    <m/>
    <n v="376090"/>
    <n v="37642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0"/>
    <x v="1"/>
    <s v="0.Done"/>
    <x v="3"/>
    <s v="0.Cancelled &gt; Alpha Bug | M | 02080 - Schedule lines with Confirmed Qty of 0 are still displaying"/>
    <n v="3.191489361702128"/>
    <n v="0"/>
  </r>
  <r>
    <x v="3"/>
    <m/>
    <m/>
    <m/>
    <m/>
    <x v="1"/>
    <s v="Bug"/>
    <s v="Done"/>
    <s v="BEMISCP-1995"/>
    <s v="257 (BDT) - Orders page- mobile footer cutting off fields"/>
    <s v="01995 - 257 (BDT) - Orders page- mobile footer cutting off fields"/>
    <x v="410"/>
    <x v="1"/>
    <s v="Done"/>
    <s v="BEMISCP-2079"/>
    <s v="QA for 257 (BDT) - Orders page- mobile footer cutting off fields"/>
    <s v="S | 02079 - QA for 257 (BDT) - Orders page- mobile footer cutting off fields"/>
    <s v="QA | S | 02079 - QA for 257 (BDT) - Orders page- mobile footer cutting off fields"/>
    <m/>
    <n v="375860"/>
    <n v="3764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79 - QA for 257 (BDT) - Orders page- mobile footer cutting off fields"/>
    <n v="2.1276595744680851"/>
    <n v="0"/>
  </r>
  <r>
    <x v="3"/>
    <m/>
    <m/>
    <m/>
    <m/>
    <x v="1"/>
    <s v="Bug"/>
    <s v="Done"/>
    <s v="BEMISCP-1995"/>
    <s v="257 (BDT) - Orders page- mobile footer cutting off fields"/>
    <s v="01995 - 257 (BDT) - Orders page- mobile footer cutting off fields"/>
    <x v="410"/>
    <x v="2"/>
    <s v="Done"/>
    <s v="BEMISCP-2078"/>
    <s v="Review of 257 (BDT) - Orders page- mobile footer cutting off fields"/>
    <s v="02078 - Review of 257 (BDT) - Orders page- mobile footer cutting off fields"/>
    <s v="Feature Review | 02078 - Review of 257 (BDT) - Orders page- mobile footer cutting off fields"/>
    <m/>
    <n v="375860"/>
    <n v="3764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78 - Review of 257 (BDT) - Orders page- mobile footer cutting off fields"/>
    <n v="0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1"/>
    <s v="Done"/>
    <s v="BEMISCP-2077"/>
    <s v="QA for 259 (BDT) - Orders Page- mobile view some customer PO numbers are hyperlinked"/>
    <s v="S | 02077 - QA for 259 (BDT) - Orders Page- mobile view some customer PO numbers are hyperlinked"/>
    <s v="QA | S | 02077 - QA for 259 (BDT) - Orders Page- mobile view some customer PO numbers are hyperlinked"/>
    <m/>
    <n v="375861"/>
    <n v="3764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2077 - QA for 259 (BDT) - Orders Page- mobile view some customer PO numbers are hyperlinked"/>
    <n v="2.1276595744680851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2"/>
    <s v="Done"/>
    <s v="BEMISCP-2076"/>
    <s v="Review of 259 (BDT) - Orders Page- mobile view some customer PO numbers are hyperlinked"/>
    <s v="02076 - Review of 259 (BDT) - Orders Page- mobile view some customer PO numbers are hyperlinked"/>
    <s v="Feature Review | 02076 - Review of 259 (BDT) - Orders Page- mobile view some customer PO numbers are hyperlinked"/>
    <m/>
    <n v="375861"/>
    <n v="3764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2076 - Review of 259 (BDT) - Orders Page- mobile view some customer PO numbers are hyperlinked"/>
    <n v="0"/>
    <n v="0"/>
  </r>
  <r>
    <x v="3"/>
    <m/>
    <m/>
    <m/>
    <m/>
    <x v="1"/>
    <s v="Bug"/>
    <s v="Done"/>
    <s v="BEMISCP-1987"/>
    <s v="245 (BDT) - Order Pg View Details Schedule Lines Sorted Incorrectly"/>
    <s v="01987 - 245 (BDT) - Order Pg View Details Schedule Lines Sorted Incorrectly"/>
    <x v="411"/>
    <x v="1"/>
    <s v="Done"/>
    <s v="BEMISCP-2075"/>
    <s v="QA for 245 (BDT) - Order Pg View Details Schedule Lines Sorted Incorrectly"/>
    <s v="S | 02075 - QA for 245 (BDT) - Order Pg View Details Schedule Lines Sorted Incorrectly"/>
    <s v="QA | S | 02075 - QA for 245 (BDT) - Order Pg View Details Schedule Lines Sorted Incorrectly"/>
    <m/>
    <n v="375785"/>
    <n v="3764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075 - QA for 245 (BDT) - Order Pg View Details Schedule Lines Sorted Incorrectly"/>
    <n v="2.1276595744680851"/>
    <n v="0"/>
  </r>
  <r>
    <x v="3"/>
    <m/>
    <m/>
    <m/>
    <m/>
    <x v="1"/>
    <s v="Bug"/>
    <s v="Done"/>
    <s v="BEMISCP-1987"/>
    <s v="245 (BDT) - Order Pg View Details Schedule Lines Sorted Incorrectly"/>
    <s v="01987 - 245 (BDT) - Order Pg View Details Schedule Lines Sorted Incorrectly"/>
    <x v="411"/>
    <x v="2"/>
    <s v="Done"/>
    <s v="BEMISCP-2074"/>
    <s v="Review of 245 (BDT) - Order Pg View Details Schedule Lines Sorted Incorrectly"/>
    <s v="02074 - Review of 245 (BDT) - Order Pg View Details Schedule Lines Sorted Incorrectly"/>
    <s v="Feature Review | 02074 - Review of 245 (BDT) - Order Pg View Details Schedule Lines Sorted Incorrectly"/>
    <m/>
    <n v="375785"/>
    <n v="3764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2074 - Review of 245 (BDT) - Order Pg View Details Schedule Lines Sorted Incorrectly"/>
    <n v="0"/>
    <n v="0"/>
  </r>
  <r>
    <x v="3"/>
    <m/>
    <m/>
    <m/>
    <m/>
    <x v="1"/>
    <s v="Bug"/>
    <s v="Done"/>
    <s v="BEMISCP-2018"/>
    <s v="265 (BDT) - General mobile design issues- footer covers menu"/>
    <s v="02018 - 265 (BDT) - General mobile design issues- footer covers menu"/>
    <x v="412"/>
    <x v="1"/>
    <s v="Done"/>
    <s v="BEMISCP-2073"/>
    <s v="QA for 265 (BDT) - General mobile design issues- footer covers menu"/>
    <s v="S | 02073 - QA for 265 (BDT) - General mobile design issues- footer covers menu"/>
    <s v="QA | S | 02073 - QA for 265 (BDT) - General mobile design issues- footer covers menu"/>
    <m/>
    <n v="376062"/>
    <n v="3764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2073 - QA for 265 (BDT) - General mobile design issues- footer covers menu"/>
    <n v="2.1276595744680851"/>
    <n v="0"/>
  </r>
  <r>
    <x v="3"/>
    <m/>
    <m/>
    <m/>
    <m/>
    <x v="1"/>
    <s v="Bug"/>
    <s v="Done"/>
    <s v="BEMISCP-2018"/>
    <s v="265 (BDT) - General mobile design issues- footer covers menu"/>
    <s v="02018 - 265 (BDT) - General mobile design issues- footer covers menu"/>
    <x v="412"/>
    <x v="2"/>
    <s v="Done"/>
    <s v="BEMISCP-2072"/>
    <s v="Review of 265 (BDT) - General mobile design issues- footer covers menu"/>
    <s v="02072 - Review of 265 (BDT) - General mobile design issues- footer covers menu"/>
    <s v="Feature Review | 02072 - Review of 265 (BDT) - General mobile design issues- footer covers menu"/>
    <m/>
    <n v="376062"/>
    <n v="37640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2072 - Review of 265 (BDT) - General mobile design issues- footer covers menu"/>
    <n v="0"/>
    <n v="0"/>
  </r>
  <r>
    <x v="3"/>
    <m/>
    <m/>
    <m/>
    <m/>
    <x v="1"/>
    <s v="Feature"/>
    <s v="Done"/>
    <s v="BEMISCP-1981"/>
    <s v="Logging Updates"/>
    <s v="01981 - Logging Updates"/>
    <x v="312"/>
    <x v="5"/>
    <s v="Done"/>
    <s v="BEMISCP-2071"/>
    <s v="Add class name information to logging messages"/>
    <s v="M | 02071 - Add class name information to logging messages"/>
    <s v="Backend Development | M | 02071 - Add class name information to logging messages"/>
    <m/>
    <n v="375778"/>
    <n v="37639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071 - Add class name information to logging messages"/>
    <n v="0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1"/>
    <s v="Done"/>
    <s v="BEMISCP-2070"/>
    <s v="QA for 217 (BDT) Theme- upload document screen- blue bar theme updates "/>
    <s v="S | 02070 - QA for 217 (BDT) Theme- upload document screen- blue bar theme updates "/>
    <s v="QA | S | 02070 - QA for 217 (BDT) Theme- upload document screen- blue bar theme updates "/>
    <m/>
    <n v="374404"/>
    <n v="3763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2070 - QA for 217 (BDT) Theme- upload document screen- blue bar theme updates "/>
    <n v="2.1276595744680851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1"/>
    <s v="Done"/>
    <s v="BEMISCP-2069"/>
    <s v="QA for 214 (BDT)Theme test- excel logo wrong color and font spacing incorrect"/>
    <s v="S | 02069 - QA for 214 (BDT)Theme test- excel logo wrong color and font spacing incorrect"/>
    <s v="QA | S | 02069 - QA for 214 (BDT)Theme test- excel logo wrong color and font spacing incorrect"/>
    <m/>
    <n v="374389"/>
    <n v="3763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QA | S | 02069 - QA for 214 (BDT)Theme test- excel logo wrong color and font spacing incorrect"/>
    <n v="2.1276595744680851"/>
    <n v="0"/>
  </r>
  <r>
    <x v="3"/>
    <m/>
    <m/>
    <m/>
    <m/>
    <x v="1"/>
    <s v="Bug"/>
    <s v="Done"/>
    <s v="BEMISCP-1876"/>
    <s v="216 (BDT) Theme Generate Report link wrong color "/>
    <s v="01876 - 216 (BDT) Theme Generate Report link wrong color "/>
    <x v="414"/>
    <x v="1"/>
    <s v="Done"/>
    <s v="BEMISCP-2068"/>
    <s v="QA for 216 (BDT) Theme Generate Report link wrong color "/>
    <s v="S | 02068 - QA for 216 (BDT) Theme Generate Report link wrong color "/>
    <s v="QA | S | 02068 - QA for 216 (BDT) Theme Generate Report link wrong color "/>
    <m/>
    <n v="374397"/>
    <n v="3763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8 - QA for 216 (BDT) Theme Generate Report link wrong color "/>
    <n v="2.1276595744680851"/>
    <n v="0"/>
  </r>
  <r>
    <x v="3"/>
    <m/>
    <m/>
    <m/>
    <m/>
    <x v="1"/>
    <s v="Bug"/>
    <s v="Cancelled"/>
    <s v="BEMISCP-1850"/>
    <s v="195 (BDT) Documents- unable to download; CSR and buyer view"/>
    <s v="01850 - 195 (BDT) Documents- unable to download; CSR and buyer view"/>
    <x v="415"/>
    <x v="0"/>
    <s v="Cancelled"/>
    <s v="BEMISCP-2067"/>
    <s v="Alpha for 195 (BDT) Documents- unable to download; CSR and buyer view"/>
    <s v="S | 02067 - Alpha for 195 (BDT) Documents- unable to download; CSR and buyer view"/>
    <s v="Alpha Test | S | 02067 - Alpha for 195 (BDT) Documents- unable to download; CSR and buyer view"/>
    <m/>
    <n v="373906"/>
    <n v="3763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s v="0.Cancelled"/>
    <x v="3"/>
    <s v="0.Cancelled &gt; Alpha Test | S | 02067 - Alpha for 195 (BDT) Documents- unable to download; CSR and buyer view"/>
    <n v="2.1276595744680851"/>
    <n v="0"/>
  </r>
  <r>
    <x v="3"/>
    <m/>
    <m/>
    <m/>
    <m/>
    <x v="1"/>
    <s v="Bug"/>
    <s v="Done"/>
    <s v="BEMISCP-1974"/>
    <s v="Login in container errors block login input"/>
    <s v="01974 - Login in container errors block login input"/>
    <x v="416"/>
    <x v="1"/>
    <s v="Done"/>
    <s v="BEMISCP-2066"/>
    <s v="QA for Login in container errors block login input"/>
    <s v="S | 02066 - QA for Login in container errors block login input"/>
    <s v="QA | S | 02066 - QA for Login in container errors block login input"/>
    <m/>
    <n v="375735"/>
    <n v="3763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6 - QA for Login in container errors block login input"/>
    <n v="2.1276595744680851"/>
    <n v="0"/>
  </r>
  <r>
    <x v="3"/>
    <m/>
    <m/>
    <m/>
    <m/>
    <x v="1"/>
    <s v="Bug"/>
    <s v="Done"/>
    <s v="BEMISCP-1917"/>
    <s v="Icons for Ship To filter and Sorting do not display on Mobile view of Orders page"/>
    <s v="01917 - Icons for Ship To filter and Sorting do not display on Mobile view of Orders page"/>
    <x v="417"/>
    <x v="1"/>
    <s v="Done"/>
    <s v="BEMISCP-2065"/>
    <s v="QA for Icons for Ship To filter and Sorting do not display on Mobile view of Orders page"/>
    <s v="S | 02065 - QA for Icons for Ship To filter and Sorting do not display on Mobile view of Orders page"/>
    <s v="QA | S | 02065 - QA for Icons for Ship To filter and Sorting do not display on Mobile view of Orders page"/>
    <m/>
    <n v="375401"/>
    <n v="3763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5 - QA for Icons for Ship To filter and Sorting do not display on Mobile view of Orders page"/>
    <n v="2.1276595744680851"/>
    <n v="0"/>
  </r>
  <r>
    <x v="3"/>
    <m/>
    <m/>
    <m/>
    <m/>
    <x v="1"/>
    <s v="Bug"/>
    <s v="Done"/>
    <s v="BEMISCP-1878"/>
    <s v="218 (BDT) Theme My Company Locations Font Color"/>
    <s v="01878 - 218 (BDT) Theme My Company Locations Font Color"/>
    <x v="418"/>
    <x v="1"/>
    <s v="Done"/>
    <s v="BEMISCP-2064"/>
    <s v="QA for 218 (BDT) Theme My Company Locations Font Color"/>
    <s v="S | 02064 - QA for 218 (BDT) Theme My Company Locations Font Color"/>
    <s v="QA | S | 02064 - QA for 218 (BDT) Theme My Company Locations Font Color"/>
    <m/>
    <n v="374415"/>
    <n v="3763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4 - QA for 218 (BDT) Theme My Company Locations Font Color"/>
    <n v="2.1276595744680851"/>
    <n v="0"/>
  </r>
  <r>
    <x v="3"/>
    <m/>
    <m/>
    <m/>
    <m/>
    <x v="1"/>
    <s v="Bug"/>
    <s v="Done"/>
    <s v="BEMISCP-1920"/>
    <s v="Total On Hand Qty should include UOM  "/>
    <s v="01920 - Total On Hand Qty should include UOM  "/>
    <x v="419"/>
    <x v="1"/>
    <s v="Done"/>
    <s v="BEMISCP-2063"/>
    <s v="QA for Total On Hand Qty should include UOM  "/>
    <s v="S | 02063 - QA for Total On Hand Qty should include UOM  "/>
    <s v="QA | S | 02063 - QA for Total On Hand Qty should include UOM  "/>
    <m/>
    <n v="375405"/>
    <n v="3763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2063 - QA for Total On Hand Qty should include UOM  "/>
    <n v="2.1276595744680851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2062"/>
    <s v="Sonar check will run only if flag is enabled"/>
    <s v="XS | 02062 - Sonar check will run only if flag is enabled"/>
    <s v="Sub-Task | XS | 02062 - Sonar check will run only if flag is enabled"/>
    <n v="351453"/>
    <n v="336162"/>
    <n v="376348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8518518518518517E-2"/>
    <n v="1"/>
    <n v="2.1276595744680851"/>
    <x v="0"/>
    <s v="7.Doing"/>
    <x v="2"/>
    <s v="0.Done &gt; Sub-Task | XS | 02062 - Sonar check will run only if flag is enabled"/>
    <n v="0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5"/>
    <s v="Done"/>
    <s v="BEMISCP-2061"/>
    <s v="Development for - Order Pg Sort Functionality"/>
    <s v="M | 02061 - Development for - Order Pg Sort Functionality"/>
    <s v="Backend Development | M | 02061 - Development for - Order Pg Sort Functionality"/>
    <m/>
    <n v="376286"/>
    <n v="37634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2061 - Development for - Order Pg Sort Functionality"/>
    <n v="10.638297872340425"/>
    <n v="0"/>
  </r>
  <r>
    <x v="3"/>
    <m/>
    <m/>
    <m/>
    <m/>
    <x v="1"/>
    <s v="Bug"/>
    <s v="Done"/>
    <s v="BEMISCP-2047"/>
    <s v="275 (BDT) - Order Pg Sort Functionality"/>
    <s v="02047 - 275 (BDT) - Order Pg Sort Functionality"/>
    <x v="401"/>
    <x v="3"/>
    <s v="Done"/>
    <s v="BEMISCP-2060"/>
    <s v="Development for - Order Pg Sort Functionality "/>
    <s v="M | 02060 - Development for - Order Pg Sort Functionality "/>
    <s v="Frontend Development | M | 02060 - Development for - Order Pg Sort Functionality "/>
    <m/>
    <n v="376286"/>
    <n v="3763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060 - Development for - Order Pg Sort Functionality "/>
    <n v="5.3191489361702127"/>
    <n v="0"/>
  </r>
  <r>
    <x v="3"/>
    <m/>
    <m/>
    <m/>
    <m/>
    <x v="1"/>
    <s v="Feature"/>
    <s v="Done"/>
    <s v="BEMISCP-1981"/>
    <s v="Logging Updates"/>
    <s v="01981 - Logging Updates"/>
    <x v="312"/>
    <x v="0"/>
    <s v="Done"/>
    <s v="BEMISCP-2059"/>
    <s v="Alpha for Logging Updates"/>
    <s v="S | 02059 - Alpha for Logging Updates"/>
    <s v="Alpha Test | S | 02059 - Alpha for Logging Updates"/>
    <m/>
    <n v="375778"/>
    <n v="376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Alpha Test | S | 02059 - Alpha for Logging Updates"/>
    <n v="0"/>
    <n v="0"/>
  </r>
  <r>
    <x v="3"/>
    <m/>
    <m/>
    <m/>
    <m/>
    <x v="1"/>
    <s v="Bug"/>
    <s v="Done"/>
    <s v="BEMISCP-2052"/>
    <s v="282 (BDT) - Orders Page- Location filter location indicator "/>
    <s v="02052 - 282 (BDT) - Orders Page- Location filter location indicator "/>
    <x v="400"/>
    <x v="3"/>
    <s v="Done"/>
    <s v="BEMISCP-2058"/>
    <s v="Development for - Orders Page- Location filter location indicator"/>
    <s v="M | 02058 - Development for - Orders Page- Location filter location indicator"/>
    <s v="Frontend Development | M | 02058 - Development for - Orders Page- Location filter location indicator"/>
    <m/>
    <n v="376295"/>
    <n v="3763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58 - Development for - Orders Page- Location filter location indicator"/>
    <n v="5.3191489361702127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0"/>
    <s v="Done"/>
    <s v="BEMISCP-2056"/>
    <s v="Alpha for 259 (BDT) - Orders Page- mobile view some customer PO numbers are hyperlinked"/>
    <s v="02056 - Alpha for 259 (BDT) - Orders Page- mobile view some customer PO numbers are hyperlinked"/>
    <s v="Alpha Test | 02056 - Alpha for 259 (BDT) - Orders Page- mobile view some customer PO numbers are hyperlinked"/>
    <m/>
    <n v="375861"/>
    <n v="3763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2056 - Alpha for 259 (BDT) - Orders Page- mobile view some customer PO numbers are hyperlinked"/>
    <n v="0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0"/>
    <s v="Done"/>
    <s v="BEMISCP-2055"/>
    <s v="Alpha for 241 (BDT) - Searchbar missing X "/>
    <s v="S | 02055 - Alpha for 241 (BDT) - Searchbar missing X "/>
    <s v="Alpha Test | S | 02055 - Alpha for 241 (BDT) - Searchbar missing X "/>
    <m/>
    <n v="376039"/>
    <n v="3763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e v="#N/A"/>
    <x v="2"/>
    <s v="0.Done &gt; Alpha Test | S | 02055 - Alpha for 241 (BDT) - Searchbar missing X "/>
    <n v="2.1276595744680851"/>
    <n v="0"/>
  </r>
  <r>
    <x v="3"/>
    <m/>
    <m/>
    <m/>
    <m/>
    <x v="1"/>
    <s v="Bug"/>
    <s v="Done"/>
    <s v="BEMISCP-2018"/>
    <s v="265 (BDT) - General mobile design issues- footer covers menu"/>
    <s v="02018 - 265 (BDT) - General mobile design issues- footer covers menu"/>
    <x v="412"/>
    <x v="0"/>
    <s v="Done"/>
    <s v="BEMISCP-2054"/>
    <s v="Alpha for 265 (BDT) - General mobile design issues- footer covers menu"/>
    <s v="02054 - Alpha for 265 (BDT) - General mobile design issues- footer covers menu"/>
    <s v="Alpha Test | 02054 - Alpha for 265 (BDT) - General mobile design issues- footer covers menu"/>
    <m/>
    <n v="376062"/>
    <n v="376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2054 - Alpha for 265 (BDT) - General mobile design issues- footer covers menu"/>
    <n v="0"/>
    <n v="0"/>
  </r>
  <r>
    <x v="3"/>
    <m/>
    <m/>
    <m/>
    <m/>
    <x v="1"/>
    <s v="Bug"/>
    <s v="Done"/>
    <s v="BEMISCP-1995"/>
    <s v="257 (BDT) - Orders page- mobile footer cutting off fields"/>
    <s v="01995 - 257 (BDT) - Orders page- mobile footer cutting off fields"/>
    <x v="410"/>
    <x v="0"/>
    <s v="Done"/>
    <s v="BEMISCP-2053"/>
    <s v="Alpha for 257 (BDT) - Orders page- mobile footer cutting off fields"/>
    <s v="02053 - Alpha for 257 (BDT) - Orders page- mobile footer cutting off fields"/>
    <s v="Alpha Test | 02053 - Alpha for 257 (BDT) - Orders page- mobile footer cutting off fields"/>
    <m/>
    <n v="375860"/>
    <n v="3762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2053 - Alpha for 257 (BDT) - Orders page- mobile footer cutting off fields"/>
    <n v="0"/>
    <n v="0"/>
  </r>
  <r>
    <x v="3"/>
    <m/>
    <m/>
    <m/>
    <m/>
    <x v="1"/>
    <s v="Bug"/>
    <s v="Done"/>
    <s v="BEMISCP-1967"/>
    <s v="235 (BDT) - confirmed quantity in view details shows error "/>
    <s v="01967 - 235 (BDT) - confirmed quantity in view details shows error "/>
    <x v="409"/>
    <x v="2"/>
    <s v="Done"/>
    <s v="BEMISCP-2050"/>
    <s v="Review of 235 (BDT) - confirmed quantity in view details shows error "/>
    <s v="02050 - Review of 235 (BDT) - confirmed quantity in view details shows error "/>
    <s v="Feature Review | 02050 - Review of 235 (BDT) - confirmed quantity in view details shows error "/>
    <m/>
    <n v="375654"/>
    <n v="3762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50 - Review of 235 (BDT) - confirmed quantity in view details shows error "/>
    <n v="0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6"/>
    <s v="Done"/>
    <s v="BEMISCP-2046"/>
    <s v="Ellipsis still showing as light blue"/>
    <s v="M | 02046 - Ellipsis still showing as light blue"/>
    <s v="Alpha Bug | M | 02046 - Ellipsis still showing as light blue"/>
    <m/>
    <n v="374380"/>
    <n v="37628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2046 - Ellipsis still showing as light blue"/>
    <n v="3.191489361702128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0"/>
    <s v="Done"/>
    <s v="BEMISCP-2045"/>
    <s v="Alpha for User friendly error messaging for CSR and Buyers"/>
    <s v="S | 02045 - Alpha for User friendly error messaging for CSR and Buyers"/>
    <s v="Alpha Test | S | 02045 - Alpha for User friendly error messaging for CSR and Buyers"/>
    <m/>
    <n v="368715"/>
    <n v="3762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2045 - Alpha for User friendly error messaging for CSR and Buyers"/>
    <n v="0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2"/>
    <s v="Done"/>
    <s v="BEMISCP-2044"/>
    <s v="Review of 214 (BDT)Theme test- excel logo wrong color and font spacing incorrect"/>
    <s v="02044 - Review of 214 (BDT)Theme test- excel logo wrong color and font spacing incorrect"/>
    <s v="Feature Review | 02044 - Review of 214 (BDT)Theme test- excel logo wrong color and font spacing incorrect"/>
    <m/>
    <n v="374389"/>
    <n v="3762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s v="0.Done"/>
    <x v="2"/>
    <s v="0.Done &gt; Feature Review | 02044 - Review of 214 (BDT)Theme test- excel logo wrong color and font spacing incorrect"/>
    <n v="0"/>
    <n v="0"/>
  </r>
  <r>
    <x v="3"/>
    <m/>
    <m/>
    <m/>
    <m/>
    <x v="1"/>
    <s v="Bug"/>
    <s v="Done"/>
    <s v="BEMISCP-1967"/>
    <s v="235 (BDT) - confirmed quantity in view details shows error "/>
    <s v="01967 - 235 (BDT) - confirmed quantity in view details shows error "/>
    <x v="409"/>
    <x v="0"/>
    <s v="Done"/>
    <s v="BEMISCP-2043"/>
    <s v="Alpha for 235 (BDT) - confirmed quantity in view details shows error "/>
    <s v="02043 - Alpha for 235 (BDT) - confirmed quantity in view details shows error "/>
    <s v="Alpha Test | 02043 - Alpha for 235 (BDT) - confirmed quantity in view details shows error "/>
    <m/>
    <n v="375654"/>
    <n v="3762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2043 - Alpha for 235 (BDT) - confirmed quantity in view details shows error "/>
    <n v="0"/>
    <n v="0"/>
  </r>
  <r>
    <x v="3"/>
    <m/>
    <m/>
    <m/>
    <m/>
    <x v="1"/>
    <s v="Bug"/>
    <s v="Done"/>
    <s v="BEMISCP-1876"/>
    <s v="216 (BDT) Theme Generate Report link wrong color "/>
    <s v="01876 - 216 (BDT) Theme Generate Report link wrong color "/>
    <x v="414"/>
    <x v="2"/>
    <s v="Done"/>
    <s v="BEMISCP-2041"/>
    <s v="Review of 216 (BDT) Theme Generate Report link wrong color "/>
    <s v="02041 - Review of 216 (BDT) Theme Generate Report link wrong color "/>
    <s v="Feature Review | 02041 - Review of 216 (BDT) Theme Generate Report link wrong color "/>
    <m/>
    <n v="374397"/>
    <n v="3762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41 - Review of 216 (BDT) Theme Generate Report link wrong color "/>
    <n v="0"/>
    <n v="0"/>
  </r>
  <r>
    <x v="3"/>
    <m/>
    <m/>
    <m/>
    <m/>
    <x v="1"/>
    <s v="Bug"/>
    <s v="Done"/>
    <s v="BEMISCP-1974"/>
    <s v="Login in container errors block login input"/>
    <s v="01974 - Login in container errors block login input"/>
    <x v="416"/>
    <x v="2"/>
    <s v="Done"/>
    <s v="BEMISCP-2040"/>
    <s v="Review of Login in container errors block login input"/>
    <s v="02040 - Review of Login in container errors block login input"/>
    <s v="Feature Review | 02040 - Review of Login in container errors block login input"/>
    <m/>
    <n v="375735"/>
    <n v="3762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40 - Review of Login in container errors block login input"/>
    <n v="0"/>
    <n v="0"/>
  </r>
  <r>
    <x v="3"/>
    <m/>
    <m/>
    <m/>
    <m/>
    <x v="1"/>
    <s v="Bug"/>
    <s v="Done"/>
    <s v="BEMISCP-2025"/>
    <s v="252 (BDT) - Order Pg View Details 0 Confirmed Qty Should Not Be Displayed"/>
    <s v="02025 - 252 (BDT) - Order Pg View Details 0 Confirmed Qty Should Not Be Displayed"/>
    <x v="393"/>
    <x v="0"/>
    <s v="Done"/>
    <s v="BEMISCP-2039"/>
    <s v="Alpha for 252 (BDT) - Order Pg View Details 0 Confirmed Qty Displayed"/>
    <s v="S | 02039 - Alpha for 252 (BDT) - Order Pg View Details 0 Confirmed Qty Displayed"/>
    <s v="Alpha Test | S | 02039 - Alpha for 252 (BDT) - Order Pg View Details 0 Confirmed Qty Displayed"/>
    <m/>
    <n v="376090"/>
    <n v="3761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2039 - Alpha for 252 (BDT) - Order Pg View Details 0 Confirmed Qty Displayed"/>
    <n v="2.1276595744680851"/>
    <n v="0"/>
  </r>
  <r>
    <x v="3"/>
    <m/>
    <m/>
    <m/>
    <m/>
    <x v="1"/>
    <s v="Bug"/>
    <s v="Done"/>
    <s v="BEMISCP-1987"/>
    <s v="245 (BDT) - Order Pg View Details Schedule Lines Sorted Incorrectly"/>
    <s v="01987 - 245 (BDT) - Order Pg View Details Schedule Lines Sorted Incorrectly"/>
    <x v="411"/>
    <x v="0"/>
    <s v="Done"/>
    <s v="BEMISCP-2038"/>
    <s v="Alpha for 245 (BDT) - Order Pg View Details Schedule Lines Sorted Incorrectly"/>
    <s v="02038 - Alpha for 245 (BDT) - Order Pg View Details Schedule Lines Sorted Incorrectly"/>
    <s v="Alpha Test | 02038 - Alpha for 245 (BDT) - Order Pg View Details Schedule Lines Sorted Incorrectly"/>
    <m/>
    <n v="375785"/>
    <n v="3761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2038 - Alpha for 245 (BDT) - Order Pg View Details Schedule Lines Sorted Incorrectly"/>
    <n v="0"/>
    <n v="0"/>
  </r>
  <r>
    <x v="3"/>
    <m/>
    <m/>
    <m/>
    <m/>
    <x v="1"/>
    <s v="Bug"/>
    <s v="Done"/>
    <s v="BEMISCP-1985"/>
    <s v="243 (BDT) - Orders Page Material Avail Date/Req Date Incorrect "/>
    <s v="01985 - 243 (BDT) - Orders Page Material Avail Date/Req Date Incorrect "/>
    <x v="386"/>
    <x v="5"/>
    <s v="Done"/>
    <s v="BEMISCP-2037"/>
    <s v="Update material availability/requested date logic"/>
    <s v="M | 02037 - Update material availability/requested date logic"/>
    <s v="Backend Development | M | 02037 - Update material availability/requested date logic"/>
    <m/>
    <n v="375783"/>
    <n v="3761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2037 - Update material availability/requested date logic"/>
    <n v="10.638297872340425"/>
    <n v="0"/>
  </r>
  <r>
    <x v="3"/>
    <m/>
    <m/>
    <m/>
    <m/>
    <x v="1"/>
    <s v="Bug"/>
    <s v="Done"/>
    <s v="BEMISCP-1868"/>
    <s v="209 (BDT) Report Page test- deleting reports in download folder"/>
    <s v="01868 - 209 (BDT) Report Page test- deleting reports in download folder"/>
    <x v="403"/>
    <x v="3"/>
    <s v="Done"/>
    <s v="BEMISCP-2036"/>
    <s v="Development for -  Report Page test- deleting reports in download folder"/>
    <s v="M | 02036 - Development for -  Report Page test- deleting reports in download folder"/>
    <s v="Frontend Development | M | 02036 - Development for -  Report Page test- deleting reports in download folder"/>
    <m/>
    <n v="374269"/>
    <n v="37612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6 - Development for -  Report Page test- deleting reports in download folder"/>
    <n v="5.3191489361702127"/>
    <n v="0"/>
  </r>
  <r>
    <x v="3"/>
    <m/>
    <m/>
    <m/>
    <m/>
    <x v="1"/>
    <s v="Bug"/>
    <s v="Done"/>
    <s v="BEMISCP-2027"/>
    <s v="272 (BDT) - User Profile- Buyer missing Job Title"/>
    <s v="02027 - 272 (BDT) - User Profile- Buyer missing Job Title"/>
    <x v="361"/>
    <x v="3"/>
    <s v="Done"/>
    <s v="BEMISCP-2035"/>
    <s v="Development for - User Profile- Buyer missing Job Title"/>
    <s v="M | 02035 - Development for - User Profile- Buyer missing Job Title"/>
    <s v="Frontend Development | M | 02035 - Development for - User Profile- Buyer missing Job Title"/>
    <m/>
    <n v="376092"/>
    <n v="37612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5 - Development for - User Profile- Buyer missing Job Title"/>
    <n v="5.3191489361702127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2"/>
    <s v="Cancelled"/>
    <s v="BEMISCP-2034"/>
    <s v="Review for217 (BDT) Theme- upload document screen- blue bar theme updates"/>
    <s v="M | 02034 - Review for217 (BDT) Theme- upload document screen- blue bar theme updates"/>
    <s v="Feature Review | M | 02034 - Review for217 (BDT) Theme- upload document screen- blue bar theme updates"/>
    <m/>
    <n v="374404"/>
    <n v="37611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0"/>
    <x v="1"/>
    <s v="0.Done"/>
    <x v="3"/>
    <s v="0.Cancelled &gt; Feature Review | M | 02034 - Review for217 (BDT) Theme- upload document screen- blue bar theme updates"/>
    <n v="3.191489361702128"/>
    <n v="0"/>
  </r>
  <r>
    <x v="3"/>
    <m/>
    <m/>
    <m/>
    <m/>
    <x v="1"/>
    <s v="Bug"/>
    <s v="Done"/>
    <s v="BEMISCP-2028"/>
    <s v="273 (BDT) - User Profile- Buyer- blank space in address information"/>
    <s v="02028 - 273 (BDT) - User Profile- Buyer- blank space in address information"/>
    <x v="405"/>
    <x v="3"/>
    <s v="Done"/>
    <s v="BEMISCP-2033"/>
    <s v="Development for - User Profile- Buyer- blank space in address information"/>
    <s v="M | 02033 - Development for - User Profile- Buyer- blank space in address information"/>
    <s v="Frontend Development | M | 02033 - Development for - User Profile- Buyer- blank space in address information"/>
    <m/>
    <n v="376093"/>
    <n v="37611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3 - Development for - User Profile- Buyer- blank space in address information"/>
    <n v="5.3191489361702127"/>
    <n v="0"/>
  </r>
  <r>
    <x v="3"/>
    <m/>
    <m/>
    <m/>
    <m/>
    <x v="1"/>
    <s v="Bug"/>
    <s v="Done"/>
    <s v="BEMISCP-2021"/>
    <s v="271 (BDT) - Orders page- hyperlinks and expand card issue"/>
    <s v="02021 - 271 (BDT) - Orders page- hyperlinks and expand card issue"/>
    <x v="396"/>
    <x v="3"/>
    <s v="Done"/>
    <s v="BEMISCP-2032"/>
    <s v="Development for - Orders page- hyperlinks and expand card issue"/>
    <s v="M | 02032 - Development for - Orders page- hyperlinks and expand card issue"/>
    <s v="Frontend Development | M | 02032 - Development for - Orders page- hyperlinks and expand card issue"/>
    <m/>
    <n v="376072"/>
    <n v="3761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2 - Development for - Orders page- hyperlinks and expand card issue"/>
    <n v="5.3191489361702127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2"/>
    <s v="Done"/>
    <s v="BEMISCP-2031"/>
    <s v="Review of 217 (BDT) Theme- upload document screen- blue bar theme updates "/>
    <s v="02031 - Review of 217 (BDT) Theme- upload document screen- blue bar theme updates "/>
    <s v="Feature Review | 02031 - Review of 217 (BDT) Theme- upload document screen- blue bar theme updates "/>
    <m/>
    <n v="374404"/>
    <n v="3761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2031 - Review of 217 (BDT) Theme- upload document screen- blue bar theme updates "/>
    <n v="0"/>
    <n v="0"/>
  </r>
  <r>
    <x v="3"/>
    <m/>
    <m/>
    <m/>
    <m/>
    <x v="1"/>
    <s v="Bug"/>
    <s v="Done"/>
    <s v="BEMISCP-2020"/>
    <s v="267 (BDT) - General mobile design- menu should automatically collapse "/>
    <s v="02020 - 267 (BDT) - General mobile design- menu should automatically collapse "/>
    <x v="404"/>
    <x v="3"/>
    <s v="Done"/>
    <s v="BEMISCP-2030"/>
    <s v="Development for -  General mobile design- menu should automatically collapse"/>
    <s v="M | 02030 - Development for -  General mobile design- menu should automatically collapse"/>
    <s v="Frontend Development | M | 02030 - Development for -  General mobile design- menu should automatically collapse"/>
    <m/>
    <n v="376068"/>
    <n v="3761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30 - Development for -  General mobile design- menu should automatically collapse"/>
    <n v="5.3191489361702127"/>
    <n v="0"/>
  </r>
  <r>
    <x v="3"/>
    <m/>
    <m/>
    <m/>
    <m/>
    <x v="1"/>
    <s v="Bug"/>
    <s v="Done"/>
    <s v="BEMISCP-2019"/>
    <s v="266 (BDT) - Iphone view of welcome page- order of pages "/>
    <s v="02019 - 266 (BDT) - Iphone view of welcome page- order of pages "/>
    <x v="406"/>
    <x v="3"/>
    <s v="Done"/>
    <s v="BEMISCP-2029"/>
    <s v="Development for -  Iphone view of welcome page- order of pages"/>
    <s v="M | 02029 - Development for -  Iphone view of welcome page- order of pages"/>
    <s v="Frontend Development | M | 02029 - Development for -  Iphone view of welcome page- order of pages"/>
    <m/>
    <n v="376066"/>
    <n v="37610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29 - Development for -  Iphone view of welcome page- order of pages"/>
    <n v="5.3191489361702127"/>
    <n v="0"/>
  </r>
  <r>
    <x v="3"/>
    <m/>
    <m/>
    <m/>
    <m/>
    <x v="1"/>
    <s v="Bug"/>
    <s v="Deferred"/>
    <s v="BEMISCP-2009"/>
    <s v="241 (BDT) - Searchbar missing X "/>
    <s v="02009 - 241 (BDT) - Searchbar missing X "/>
    <x v="391"/>
    <x v="3"/>
    <s v="Done"/>
    <s v="BEMISCP-2022"/>
    <s v="Development for - Searchbar missing X"/>
    <s v="M | 02022 - Development for - Searchbar missing X"/>
    <s v="Frontend Development | M | 02022 - Development for - Searchbar missing X"/>
    <m/>
    <n v="376039"/>
    <n v="37607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e v="#N/A"/>
    <x v="2"/>
    <s v="0.Done &gt; Frontend Development | M | 02022 - Development for - Searchbar missing X"/>
    <n v="5.3191489361702127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6"/>
    <s v="Done"/>
    <s v="BEMISCP-2015"/>
    <s v="Mobile View of Report Icons are not aligned properly "/>
    <s v="M | 02015 - Mobile View of Report Icons are not aligned properly "/>
    <s v="Alpha Bug | M | 02015 - Mobile View of Report Icons are not aligned properly "/>
    <m/>
    <n v="374389"/>
    <n v="3760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015 - Mobile View of Report Icons are not aligned properly "/>
    <n v="3.191489361702128"/>
    <n v="0"/>
  </r>
  <r>
    <x v="3"/>
    <m/>
    <m/>
    <m/>
    <m/>
    <x v="1"/>
    <s v="Bug"/>
    <s v="Done"/>
    <s v="BEMISCP-1917"/>
    <s v="Icons for Ship To filter and Sorting do not display on Mobile view of Orders page"/>
    <s v="01917 - Icons for Ship To filter and Sorting do not display on Mobile view of Orders page"/>
    <x v="417"/>
    <x v="2"/>
    <s v="Done"/>
    <s v="BEMISCP-2014"/>
    <s v="Review of Icons for Ship To filter and Sorting do not display on Mobile view of Orders page"/>
    <s v="02014 - Review of Icons for Ship To filter and Sorting do not display on Mobile view of Orders page"/>
    <s v="Feature Review | 02014 - Review of Icons for Ship To filter and Sorting do not display on Mobile view of Orders page"/>
    <m/>
    <n v="375401"/>
    <n v="3760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14 - Review of Icons for Ship To filter and Sorting do not display on Mobile view of Orders page"/>
    <n v="0"/>
    <n v="0"/>
  </r>
  <r>
    <x v="3"/>
    <m/>
    <m/>
    <m/>
    <m/>
    <x v="1"/>
    <s v="Bug"/>
    <s v="Done"/>
    <s v="BEMISCP-1997"/>
    <s v="260 (BDT) - Orders page- tablet view change page orientation from portrait to landscape"/>
    <s v="01997 - 260 (BDT) - Orders page- tablet view change page orientation from portrait to landscape"/>
    <x v="343"/>
    <x v="3"/>
    <s v="Done"/>
    <s v="BEMISCP-2013"/>
    <s v="Development for - Orders page- tablet view change page orientation from portrait to landscape"/>
    <s v="M | 02013 - Development for - Orders page- tablet view change page orientation from portrait to landscape"/>
    <s v="Frontend Development | M | 02013 - Development for - Orders page- tablet view change page orientation from portrait to landscape"/>
    <m/>
    <n v="375862"/>
    <n v="37604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013 - Development for - Orders page- tablet view change page orientation from portrait to landscape"/>
    <n v="5.3191489361702127"/>
    <n v="0"/>
  </r>
  <r>
    <x v="3"/>
    <m/>
    <m/>
    <m/>
    <m/>
    <x v="1"/>
    <s v="Bug"/>
    <s v="Done"/>
    <s v="BEMISCP-1878"/>
    <s v="218 (BDT) Theme My Company Locations Font Color"/>
    <s v="01878 - 218 (BDT) Theme My Company Locations Font Color"/>
    <x v="418"/>
    <x v="2"/>
    <s v="Done"/>
    <s v="BEMISCP-2012"/>
    <s v="Review of 218 (BDT) Theme My Company Locations Font Color"/>
    <s v="02012 - Review of 218 (BDT) Theme My Company Locations Font Color"/>
    <s v="Feature Review | 02012 - Review of 218 (BDT) Theme My Company Locations Font Color"/>
    <m/>
    <n v="374415"/>
    <n v="3760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12 - Review of 218 (BDT) Theme My Company Locations Font Color"/>
    <n v="0"/>
    <n v="0"/>
  </r>
  <r>
    <x v="3"/>
    <m/>
    <m/>
    <m/>
    <m/>
    <x v="1"/>
    <s v="Bug"/>
    <s v="Done"/>
    <s v="BEMISCP-1920"/>
    <s v="Total On Hand Qty should include UOM  "/>
    <s v="01920 - Total On Hand Qty should include UOM  "/>
    <x v="419"/>
    <x v="2"/>
    <s v="Done"/>
    <s v="BEMISCP-2011"/>
    <s v="Review of Total On Hand Qty should include UOM  "/>
    <s v="02011 - Review of Total On Hand Qty should include UOM  "/>
    <s v="Feature Review | 02011 - Review of Total On Hand Qty should include UOM  "/>
    <m/>
    <n v="375405"/>
    <n v="3760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2011 - Review of Total On Hand Qty should include UOM  "/>
    <n v="0"/>
    <n v="0"/>
  </r>
  <r>
    <x v="3"/>
    <m/>
    <m/>
    <m/>
    <m/>
    <x v="1"/>
    <s v="Bug"/>
    <s v="Done"/>
    <s v="BEMISCP-1996"/>
    <s v="259 (BDT) - Orders Page- mobile view some customer PO numbers are hyperlinked"/>
    <s v="01996 - 259 (BDT) - Orders Page- mobile view some customer PO numbers are hyperlinked"/>
    <x v="309"/>
    <x v="3"/>
    <s v="Done"/>
    <s v="BEMISCP-2010"/>
    <s v="Development for - Orders Page- mobile view some customer PO numbers are hyperlinked"/>
    <s v="M | 02010 - Development for - Orders Page- mobile view some customer PO numbers are hyperlinked"/>
    <s v="Frontend Development | M | 02010 - Development for - Orders Page- mobile view some customer PO numbers are hyperlinked"/>
    <m/>
    <n v="375861"/>
    <n v="37604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2010 - Development for - Orders Page- mobile view some customer PO numbers are hyperlinked"/>
    <n v="5.3191489361702127"/>
    <n v="0"/>
  </r>
  <r>
    <x v="3"/>
    <m/>
    <m/>
    <m/>
    <m/>
    <x v="1"/>
    <s v="Bug"/>
    <s v="Done"/>
    <s v="BEMISCP-1995"/>
    <s v="257 (BDT) - Orders page- mobile footer cutting off fields"/>
    <s v="01995 - 257 (BDT) - Orders page- mobile footer cutting off fields"/>
    <x v="410"/>
    <x v="3"/>
    <s v="Done"/>
    <s v="BEMISCP-2008"/>
    <s v="Development for - Orders page- mobile footer cutting off fields"/>
    <s v="M | 02008 - Development for - Orders page- mobile footer cutting off fields"/>
    <s v="Frontend Development | M | 02008 - Development for - Orders page- mobile footer cutting off fields"/>
    <m/>
    <n v="375860"/>
    <n v="3760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08 - Development for - Orders page- mobile footer cutting off fields"/>
    <n v="5.3191489361702127"/>
    <n v="0"/>
  </r>
  <r>
    <x v="3"/>
    <m/>
    <m/>
    <m/>
    <m/>
    <x v="1"/>
    <s v="Bug"/>
    <s v="Done"/>
    <s v="BEMISCP-1989"/>
    <s v="256 (BDT) - Orders page- mobile- expanded view - view details"/>
    <s v="01989 - 256 (BDT) - Orders page- mobile- expanded view - view details"/>
    <x v="397"/>
    <x v="3"/>
    <s v="Done"/>
    <s v="BEMISCP-2006"/>
    <s v="Development for - Orders page- mobile- expanded view - view details"/>
    <s v="M | 02006 - Development for - Orders page- mobile- expanded view - view details"/>
    <s v="Frontend Development | M | 02006 - Development for - Orders page- mobile- expanded view - view details"/>
    <m/>
    <n v="375796"/>
    <n v="37602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2006 - Development for - Orders page- mobile- expanded view - view details"/>
    <n v="5.3191489361702127"/>
    <n v="0"/>
  </r>
  <r>
    <x v="3"/>
    <m/>
    <m/>
    <m/>
    <m/>
    <x v="1"/>
    <s v="Feature"/>
    <s v="Done"/>
    <s v="BEMISCP-1981"/>
    <s v="Logging Updates"/>
    <s v="01981 - Logging Updates"/>
    <x v="312"/>
    <x v="5"/>
    <s v="Done"/>
    <s v="BEMISCP-2005"/>
    <s v="Log data sync messages to a seperate file"/>
    <s v="M | 02005 - Log data sync messages to a seperate file"/>
    <s v="Backend Development | M | 02005 - Log data sync messages to a seperate file"/>
    <m/>
    <n v="375778"/>
    <n v="37594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s v="0.Done"/>
    <x v="2"/>
    <s v="0.Done &gt; Backend Development | M | 02005 - Log data sync messages to a seperate file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6"/>
    <s v="Cancelled"/>
    <s v="BEMISCP-2004"/>
    <s v="Alpha Bug - NPE in Shipment sync when carrier data is bad"/>
    <s v="S | 02004 - Alpha Bug - NPE in Shipment sync when carrier data is bad"/>
    <s v="Alpha Bug | S | 02004 - Alpha Bug - NPE in Shipment sync when carrier data is bad"/>
    <m/>
    <n v="370096"/>
    <n v="375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0"/>
    <x v="1"/>
    <s v="0.Done"/>
    <x v="3"/>
    <s v="0.Cancelled &gt; Alpha Bug | S | 02004 - Alpha Bug - NPE in Shipment sync when carrier data is bad"/>
    <n v="0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6"/>
    <s v="Done"/>
    <s v="BEMISCP-2003"/>
    <s v="Excel Icon color needs to be updated everywhere it is deisplayed"/>
    <s v="M | 02003 - Excel Icon color needs to be updated everywhere it is deisplayed"/>
    <s v="Alpha Bug | M | 02003 - Excel Icon color needs to be updated everywhere it is deisplayed"/>
    <m/>
    <n v="374389"/>
    <n v="37592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Alpha Bug | M | 02003 - Excel Icon color needs to be updated everywhere it is deisplayed"/>
    <n v="3.191489361702128"/>
    <n v="0"/>
  </r>
  <r>
    <x v="3"/>
    <m/>
    <m/>
    <m/>
    <m/>
    <x v="1"/>
    <s v="Bug"/>
    <s v="Done"/>
    <s v="BEMISCP-2001"/>
    <s v="Duplicate Entry Exception for Orders"/>
    <s v="02001 - Duplicate Entry Exception for Orders"/>
    <x v="390"/>
    <x v="7"/>
    <s v="Done"/>
    <s v="BEMISCP-2002"/>
    <s v="Tech planning - duplicate entry exception"/>
    <s v="M | 02002 - Tech planning - duplicate entry exception"/>
    <s v="Tech Planning | M | 02002 - Tech planning - duplicate entry exception"/>
    <m/>
    <n v="375922"/>
    <n v="37592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Tech Planning | M | 02002 - Tech planning - duplicate entry exception"/>
    <n v="4.2553191489361701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0"/>
    <s v="Cancelled"/>
    <s v="BEMISCP-2000"/>
    <s v="Alpha for 217 (BDT) Theme- upload document screen- blue bar theme updates "/>
    <s v="02000 - Alpha for 217 (BDT) Theme- upload document screen- blue bar theme updates "/>
    <s v="Alpha Test | 02000 - Alpha for 217 (BDT) Theme- upload document screen- blue bar theme updates "/>
    <m/>
    <n v="374404"/>
    <n v="3759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3"/>
    <s v="0.Cancelled &gt; Alpha Test | 02000 - Alpha for 217 (BDT) Theme- upload document screen- blue bar theme updates "/>
    <n v="0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0"/>
    <s v="Done"/>
    <s v="BEMISCP-1999"/>
    <s v="Alpha for 217 (BDT) Theme- upload document screen- blue bar theme updates "/>
    <s v="01999 - Alpha for 217 (BDT) Theme- upload document screen- blue bar theme updates "/>
    <s v="Alpha Test | 01999 - Alpha for 217 (BDT) Theme- upload document screen- blue bar theme updates "/>
    <m/>
    <n v="374404"/>
    <n v="3759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999 - Alpha for 217 (BDT) Theme- upload document screen- blue bar theme updates "/>
    <n v="0"/>
    <n v="0"/>
  </r>
  <r>
    <x v="3"/>
    <m/>
    <m/>
    <m/>
    <m/>
    <x v="1"/>
    <s v="Feature"/>
    <s v="Done"/>
    <s v="BEMISCP-1858"/>
    <s v="200 (BDT)New Parameter Customer Item- wording on Field label"/>
    <s v="01858 - 200 (BDT)New Parameter Customer Item- wording on Field label"/>
    <x v="399"/>
    <x v="0"/>
    <s v="Done"/>
    <s v="BEMISCP-1998"/>
    <s v="Alpha for 200 (BDT)New Parameter Customer Item- wording on Field label"/>
    <s v="S | 01998 - Alpha for 200 (BDT)New Parameter Customer Item- wording on Field label"/>
    <s v="Alpha Test | S | 01998 - Alpha for 200 (BDT)New Parameter Customer Item- wording on Field label"/>
    <m/>
    <n v="373956"/>
    <n v="3758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1998 - Alpha for 200 (BDT)New Parameter Customer Item- wording on Field label"/>
    <n v="0"/>
    <n v="0"/>
  </r>
  <r>
    <x v="3"/>
    <m/>
    <m/>
    <m/>
    <m/>
    <x v="1"/>
    <s v="Bug"/>
    <s v="Done"/>
    <s v="BEMISCP-1974"/>
    <s v="Login in container errors block login input"/>
    <s v="01974 - Login in container errors block login input"/>
    <x v="416"/>
    <x v="0"/>
    <s v="Done"/>
    <s v="BEMISCP-1992"/>
    <s v="Alpha for Login in container errors block login input"/>
    <s v="01992 - Alpha for Login in container errors block login input"/>
    <s v="Alpha Test | 01992 - Alpha for Login in container errors block login input"/>
    <m/>
    <n v="375735"/>
    <n v="37585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92 - Alpha for Login in container errors block login input"/>
    <n v="0"/>
    <n v="0"/>
  </r>
  <r>
    <x v="3"/>
    <m/>
    <m/>
    <m/>
    <m/>
    <x v="1"/>
    <s v="Bug"/>
    <s v="Done"/>
    <s v="BEMISCP-1877"/>
    <s v="217 (BDT) Theme- upload document screen- blue bar theme updates "/>
    <s v="01877 - 217 (BDT) Theme- upload document screen- blue bar theme updates "/>
    <x v="413"/>
    <x v="3"/>
    <s v="Done"/>
    <s v="BEMISCP-1990"/>
    <s v="Development for -  Theme- upload document screen- blue bar theme updates"/>
    <s v="M | 01990 - Development for -  Theme- upload document screen- blue bar theme updates"/>
    <s v="Frontend Development | M | 01990 - Development for -  Theme- upload document screen- blue bar theme updates"/>
    <m/>
    <n v="374404"/>
    <n v="37581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990 - Development for -  Theme- upload document screen- blue bar theme updates"/>
    <n v="5.3191489361702127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5"/>
    <s v="Done"/>
    <s v="BEMISCP-1984"/>
    <s v="Development for - 196 (BDT) Documents- cannot change location filter and add files to folder"/>
    <s v="M | 01984 - Development for - 196 (BDT) Documents- cannot change location filter and add files to folder"/>
    <s v="Backend Development | M | 01984 - Development for - 196 (BDT) Documents- cannot change location filter and add files to folder"/>
    <m/>
    <n v="373907"/>
    <n v="3757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1984 - Development for - 196 (BDT) Documents- cannot change location filter and add files to folder"/>
    <n v="10.638297872340425"/>
    <n v="0"/>
  </r>
  <r>
    <x v="3"/>
    <m/>
    <m/>
    <m/>
    <m/>
    <x v="1"/>
    <s v="Feature"/>
    <s v="Done"/>
    <s v="BEMISCP-1981"/>
    <s v="Logging Updates"/>
    <s v="01981 - Logging Updates"/>
    <x v="312"/>
    <x v="7"/>
    <s v="Done"/>
    <s v="BEMISCP-1983"/>
    <s v="Tech Planning for Logging Updates"/>
    <s v="M | 01983 - Tech Planning for Logging Updates"/>
    <s v="Tech Planning | M | 01983 - Tech Planning for Logging Updates"/>
    <m/>
    <n v="375778"/>
    <n v="37578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0.Done"/>
    <x v="2"/>
    <s v="0.Done &gt; Tech Planning | M | 01983 - Tech Planning for Logging Updates"/>
    <n v="0"/>
    <n v="0"/>
  </r>
  <r>
    <x v="3"/>
    <m/>
    <m/>
    <m/>
    <m/>
    <x v="1"/>
    <s v="Feature"/>
    <s v="Done"/>
    <s v="BEMISCP-1879"/>
    <s v="Update 'View Details' dropdown to include UOM"/>
    <s v="01879 - Update 'View Details' dropdown to include UOM"/>
    <x v="398"/>
    <x v="0"/>
    <s v="Done"/>
    <s v="BEMISCP-1982"/>
    <s v="Alpha for Update 'View Details' dropdown to include UOM"/>
    <s v="S | 01982 - Alpha for Update 'View Details' dropdown to include UOM"/>
    <s v="Alpha Test | S | 01982 - Alpha for Update 'View Details' dropdown to include UOM"/>
    <m/>
    <n v="374433"/>
    <n v="3757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Alpha Test | S | 01982 - Alpha for Update 'View Details' dropdown to include UOM"/>
    <n v="0"/>
    <n v="0"/>
  </r>
  <r>
    <x v="3"/>
    <m/>
    <m/>
    <m/>
    <m/>
    <x v="1"/>
    <s v="Bug"/>
    <s v="Done"/>
    <s v="BEMISCP-1878"/>
    <s v="218 (BDT) Theme My Company Locations Font Color"/>
    <s v="01878 - 218 (BDT) Theme My Company Locations Font Color"/>
    <x v="418"/>
    <x v="0"/>
    <s v="Done"/>
    <s v="BEMISCP-1980"/>
    <s v="Alpha for 218 (BDT) Theme My Company Locations Font Color"/>
    <s v="01980 - Alpha for 218 (BDT) Theme My Company Locations Font Color"/>
    <s v="Alpha Test | 01980 - Alpha for 218 (BDT) Theme My Company Locations Font Color"/>
    <m/>
    <n v="374415"/>
    <n v="3757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80 - Alpha for 218 (BDT) Theme My Company Locations Font Color"/>
    <n v="0"/>
    <n v="0"/>
  </r>
  <r>
    <x v="3"/>
    <m/>
    <m/>
    <m/>
    <m/>
    <x v="1"/>
    <s v="Bug"/>
    <s v="Done"/>
    <s v="BEMISCP-1967"/>
    <s v="235 (BDT) - confirmed quantity in view details shows error "/>
    <s v="01967 - 235 (BDT) - confirmed quantity in view details shows error "/>
    <x v="409"/>
    <x v="3"/>
    <s v="Done"/>
    <s v="BEMISCP-1979"/>
    <s v="Development for - 235 (BDT) - confirmed quantity in view details shows error"/>
    <s v="M | 01979 - Development for - 235 (BDT) - confirmed quantity in view details shows error"/>
    <s v="Frontend Development | M | 01979 - Development for - 235 (BDT) - confirmed quantity in view details shows error"/>
    <m/>
    <n v="375654"/>
    <n v="3757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79 - Development for - 235 (BDT) - confirmed quantity in view details shows error"/>
    <n v="5.3191489361702127"/>
    <n v="0"/>
  </r>
  <r>
    <x v="3"/>
    <m/>
    <m/>
    <m/>
    <m/>
    <x v="1"/>
    <s v="Bug"/>
    <s v="Done"/>
    <s v="BEMISCP-1920"/>
    <s v="Total On Hand Qty should include UOM  "/>
    <s v="01920 - Total On Hand Qty should include UOM  "/>
    <x v="419"/>
    <x v="0"/>
    <s v="Done"/>
    <s v="BEMISCP-1978"/>
    <s v="Alpha for Total On Hand Qty should include UOM  "/>
    <s v="01978 - Alpha for Total On Hand Qty should include UOM  "/>
    <s v="Alpha Test | 01978 - Alpha for Total On Hand Qty should include UOM  "/>
    <m/>
    <n v="375405"/>
    <n v="3757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78 - Alpha for Total On Hand Qty should include UOM  "/>
    <n v="0"/>
    <n v="0"/>
  </r>
  <r>
    <x v="3"/>
    <m/>
    <m/>
    <m/>
    <m/>
    <x v="1"/>
    <s v="Bug"/>
    <s v="Done"/>
    <s v="BEMISCP-1917"/>
    <s v="Icons for Ship To filter and Sorting do not display on Mobile view of Orders page"/>
    <s v="01917 - Icons for Ship To filter and Sorting do not display on Mobile view of Orders page"/>
    <x v="417"/>
    <x v="0"/>
    <s v="Done"/>
    <s v="BEMISCP-1977"/>
    <s v="Alpha for Icons for Ship To filter and Sorting do not display on Mobile view of Orders page"/>
    <s v="01977 - Alpha for Icons for Ship To filter and Sorting do not display on Mobile view of Orders page"/>
    <s v="Alpha Test | 01977 - Alpha for Icons for Ship To filter and Sorting do not display on Mobile view of Orders page"/>
    <m/>
    <n v="375401"/>
    <n v="37574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77 - Alpha for Icons for Ship To filter and Sorting do not display on Mobile view of Orders page"/>
    <n v="0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0"/>
    <s v="Done"/>
    <s v="BEMISCP-1976"/>
    <s v="Alpha for 213 (BDT) Theme- Assets that are light blue and should be dark blue -various portal pages"/>
    <s v="S | 01976 - Alpha for 213 (BDT) Theme- Assets that are light blue and should be dark blue -various portal pages"/>
    <s v="Alpha Test | S | 01976 - Alpha for 213 (BDT) Theme- Assets that are light blue and should be dark blue -various portal pages"/>
    <m/>
    <n v="374380"/>
    <n v="3757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Test | S | 01976 - Alpha for 213 (BDT) Theme- Assets that are light blue and should be dark blue -various portal pages"/>
    <n v="2.1276595744680851"/>
    <n v="0"/>
  </r>
  <r>
    <x v="3"/>
    <m/>
    <m/>
    <m/>
    <m/>
    <x v="1"/>
    <s v="Bug"/>
    <s v="Done"/>
    <s v="BEMISCP-1974"/>
    <s v="Login in container errors block login input"/>
    <s v="01974 - Login in container errors block login input"/>
    <x v="416"/>
    <x v="3"/>
    <s v="Done"/>
    <s v="BEMISCP-1975"/>
    <s v="Development for - Login in container errors block login input"/>
    <s v="M | 01975 - Development for - Login in container errors block login input"/>
    <s v="Frontend Development | M | 01975 - Development for - Login in container errors block login input"/>
    <m/>
    <n v="375735"/>
    <n v="37573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75 - Development for - Login in container errors block login input"/>
    <n v="5.3191489361702127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0"/>
    <s v="Done"/>
    <s v="BEMISCP-1972"/>
    <s v="Alpha for 214 (BDT)Theme test- excel logo wrong color and font spacing incorrect"/>
    <s v="01972 - Alpha for 214 (BDT)Theme test- excel logo wrong color and font spacing incorrect"/>
    <s v="Alpha Test | 01972 - Alpha for 214 (BDT)Theme test- excel logo wrong color and font spacing incorrect"/>
    <m/>
    <n v="374389"/>
    <n v="3757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s v="0.Done"/>
    <x v="2"/>
    <s v="0.Done &gt; Alpha Test | 01972 - Alpha for 214 (BDT)Theme test- excel logo wrong color and font spacing incorrect"/>
    <n v="0"/>
    <n v="0"/>
  </r>
  <r>
    <x v="3"/>
    <m/>
    <m/>
    <m/>
    <m/>
    <x v="1"/>
    <s v="Bug"/>
    <s v="Done"/>
    <s v="BEMISCP-1876"/>
    <s v="216 (BDT) Theme Generate Report link wrong color "/>
    <s v="01876 - 216 (BDT) Theme Generate Report link wrong color "/>
    <x v="414"/>
    <x v="0"/>
    <s v="Done"/>
    <s v="BEMISCP-1971"/>
    <s v="Alpha for 216 (BDT) Theme Generate Report link wrong color "/>
    <s v="01971 - Alpha for 216 (BDT) Theme Generate Report link wrong color "/>
    <s v="Alpha Test | 01971 - Alpha for 216 (BDT) Theme Generate Report link wrong color "/>
    <m/>
    <n v="374397"/>
    <n v="3756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71 - Alpha for 216 (BDT) Theme Generate Report link wrong color "/>
    <n v="0"/>
    <n v="0"/>
  </r>
  <r>
    <x v="3"/>
    <m/>
    <m/>
    <m/>
    <m/>
    <x v="1"/>
    <s v="Feature"/>
    <s v="Done"/>
    <s v="BEMISCP-1858"/>
    <s v="200 (BDT)New Parameter Customer Item- wording on Field label"/>
    <s v="01858 - 200 (BDT)New Parameter Customer Item- wording on Field label"/>
    <x v="399"/>
    <x v="5"/>
    <s v="Done"/>
    <s v="BEMISCP-1970"/>
    <s v="Update wording on filter/search fields"/>
    <s v="S | 01970 - Update wording on filter/search fields"/>
    <s v="Backend Development | S | 01970 - Update wording on filter/search fields"/>
    <m/>
    <n v="373956"/>
    <n v="37568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970 - Update wording on filter/search fields"/>
    <n v="0"/>
    <n v="0"/>
  </r>
  <r>
    <x v="3"/>
    <m/>
    <m/>
    <m/>
    <m/>
    <x v="1"/>
    <s v="Bug"/>
    <s v="Cancelled"/>
    <s v="BEMISCP-1863"/>
    <s v="204 (BDT) Report Parameters Optional Columns Invoice History Report"/>
    <s v="01863 - 204 (BDT) Report Parameters Optional Columns Invoice History Report"/>
    <x v="420"/>
    <x v="4"/>
    <s v="Cancelled"/>
    <s v="BEMISCP-1969"/>
    <s v="Add Bemis Product ID Optional Column to Invoice History Report Generation"/>
    <s v="XS | 01969 - Add Bemis Product ID Optional Column to Invoice History Report Generation"/>
    <s v="Sub-Task | XS | 01969 - Add Bemis Product ID Optional Column to Invoice History Report Generation"/>
    <m/>
    <n v="373980"/>
    <n v="37567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s v="0.Cancelled"/>
    <x v="3"/>
    <s v="0.Cancelled &gt; Sub-Task | XS | 01969 - Add Bemis Product ID Optional Column to Invoice History Report Generation"/>
    <n v="2.1276595744680851"/>
    <n v="0"/>
  </r>
  <r>
    <x v="3"/>
    <m/>
    <m/>
    <m/>
    <m/>
    <x v="1"/>
    <s v="Feature"/>
    <s v="Done"/>
    <s v="BEMISCP-1879"/>
    <s v="Update 'View Details' dropdown to include UOM"/>
    <s v="01879 - Update 'View Details' dropdown to include UOM"/>
    <x v="398"/>
    <x v="3"/>
    <s v="Done"/>
    <s v="BEMISCP-1966"/>
    <s v="Development for - Update 'View Details' dropdown to include UOM"/>
    <s v="M | 01966 - Development for - Update 'View Details' dropdown to include UOM"/>
    <s v="Frontend Development | M | 01966 - Development for - Update 'View Details' dropdown to include UOM"/>
    <m/>
    <n v="374433"/>
    <n v="37556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66 - Development for - Update 'View Details' dropdown to include UOM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1965"/>
    <s v="Expand tests for on-site testing"/>
    <s v="S | 01965 - Expand tests for on-site testing"/>
    <s v="Sub-Task | S | 01965 - Expand tests for on-site testing"/>
    <n v="351453"/>
    <n v="367474"/>
    <n v="375526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s v="0.Done"/>
    <x v="2"/>
    <s v="0.Done &gt; Sub-Task | S | 01965 - Expand tests for on-site testing"/>
    <n v="0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3"/>
    <s v="Done"/>
    <s v="BEMISCP-1964"/>
    <s v="Add commas for qty displayed"/>
    <s v="M | 01964 - Add commas for qty displayed"/>
    <s v="Frontend Development | M | 01964 - Add commas for qty displayed"/>
    <m/>
    <n v="370798"/>
    <n v="37552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964 - Add commas for qty displayed"/>
    <n v="0"/>
    <n v="0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1"/>
    <s v="Done"/>
    <s v="BEMISCP-1963"/>
    <s v="QA for BIT-154 User Agreement Link does not display for Buyers"/>
    <s v="S | 01963 - QA for BIT-154 User Agreement Link does not display for Buyers"/>
    <s v="QA | S | 01963 - QA for BIT-154 User Agreement Link does not display for Buyers"/>
    <m/>
    <n v="366329"/>
    <n v="3755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63 - QA for BIT-154 User Agreement Link does not display for Buyers"/>
    <n v="2.1276595744680851"/>
    <n v="0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2"/>
    <s v="Done"/>
    <s v="BEMISCP-1962"/>
    <s v="Review of BIT-154 User Agreement Link does not display for Buyers"/>
    <s v="01962 - Review of BIT-154 User Agreement Link does not display for Buyers"/>
    <s v="Feature Review | 01962 - Review of BIT-154 User Agreement Link does not display for Buyers"/>
    <m/>
    <n v="366329"/>
    <n v="375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62 - Review of BIT-154 User Agreement Link does not display for Buyers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1"/>
    <s v="Done"/>
    <s v="BEMISCP-1961"/>
    <s v="QA for Update search criteria on Release Landing Page "/>
    <s v="S | 01961 - QA for Update search criteria on Release Landing Page "/>
    <s v="QA | S | 01961 - QA for Update search criteria on Release Landing Page "/>
    <m/>
    <n v="366168"/>
    <n v="3755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61 - QA for Update search criteria on Release Landing Page 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2"/>
    <s v="Done"/>
    <s v="BEMISCP-1960"/>
    <s v="Review of Update search criteria on Release Landing Page "/>
    <s v="01960 - Review of Update search criteria on Release Landing Page "/>
    <s v="Feature Review | 01960 - Review of Update search criteria on Release Landing Page "/>
    <m/>
    <n v="366168"/>
    <n v="3755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60 - Review of Update search criteria on Release Landing Page 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0"/>
    <s v="Done"/>
    <s v="BEMISCP-1959"/>
    <s v="Alpha for Update search criteria on Release Landing Page "/>
    <s v="01959 - Alpha for Update search criteria on Release Landing Page "/>
    <s v="Alpha Test | 01959 - Alpha for Update search criteria on Release Landing Page "/>
    <m/>
    <n v="366168"/>
    <n v="3755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959 - Alpha for Update search criteria on Release Landing Page "/>
    <n v="0"/>
    <n v="0"/>
  </r>
  <r>
    <x v="3"/>
    <m/>
    <m/>
    <m/>
    <m/>
    <x v="1"/>
    <s v="Feature"/>
    <s v="Done"/>
    <s v="BEMISCP-1777"/>
    <s v="Keep CSR on Control Panel View when navigating to customer sites  "/>
    <s v="01777 - Keep CSR on Control Panel View when navigating to customer sites  "/>
    <x v="423"/>
    <x v="1"/>
    <s v="Done"/>
    <s v="BEMISCP-1958"/>
    <s v="QA for Keep CSR on Control Panel View when navigating to customer sites  "/>
    <s v="S | 01958 - QA for Keep CSR on Control Panel View when navigating to customer sites  "/>
    <s v="QA | S | 01958 - QA for Keep CSR on Control Panel View when navigating to customer sites  "/>
    <m/>
    <n v="372264"/>
    <n v="3754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958 - QA for Keep CSR on Control Panel View when navigating to customer sites  "/>
    <n v="0"/>
    <n v="0"/>
  </r>
  <r>
    <x v="3"/>
    <m/>
    <m/>
    <m/>
    <m/>
    <x v="1"/>
    <s v="Feature"/>
    <s v="Done"/>
    <s v="BEMISCP-1777"/>
    <s v="Keep CSR on Control Panel View when navigating to customer sites  "/>
    <s v="01777 - Keep CSR on Control Panel View when navigating to customer sites  "/>
    <x v="423"/>
    <x v="2"/>
    <s v="Done"/>
    <s v="BEMISCP-1957"/>
    <s v="Review of Keep CSR on Control Panel View when navigating to customer sites  "/>
    <s v="01957 - Review of Keep CSR on Control Panel View when navigating to customer sites  "/>
    <s v="Feature Review | 01957 - Review of Keep CSR on Control Panel View when navigating to customer sites  "/>
    <m/>
    <n v="372264"/>
    <n v="3754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957 - Review of Keep CSR on Control Panel View when navigating to customer sites  "/>
    <n v="0"/>
    <n v="0"/>
  </r>
  <r>
    <x v="3"/>
    <m/>
    <m/>
    <m/>
    <m/>
    <x v="1"/>
    <s v="Feature"/>
    <s v="Done"/>
    <s v="BEMISCP-1777"/>
    <s v="Keep CSR on Control Panel View when navigating to customer sites  "/>
    <s v="01777 - Keep CSR on Control Panel View when navigating to customer sites  "/>
    <x v="423"/>
    <x v="0"/>
    <s v="Done"/>
    <s v="BEMISCP-1956"/>
    <s v="Alpha for Keep CSR on Control Panel View when navigating to customer sites  "/>
    <s v="01956 - Alpha for Keep CSR on Control Panel View when navigating to customer sites  "/>
    <s v="Alpha Test | 01956 - Alpha for Keep CSR on Control Panel View when navigating to customer sites  "/>
    <m/>
    <n v="372264"/>
    <n v="3754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56 - Alpha for Keep CSR on Control Panel View when navigating to customer sites  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1"/>
    <s v="Done"/>
    <s v="BEMISCP-1955"/>
    <s v="QA for Update User Creation Test Scripts and customer LARs "/>
    <s v="01955 - QA for Update User Creation Test Scripts and customer LARs "/>
    <s v="QA | 01955 - QA for Update User Creation Test Scripts and customer LARs "/>
    <m/>
    <n v="373926"/>
    <n v="3754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955 - QA for Update User Creation Test Scripts and customer LARs 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2"/>
    <s v="Done"/>
    <s v="BEMISCP-1954"/>
    <s v="Review of Update User Creation Test Scripts and customer LARs "/>
    <s v="01954 - Review of Update User Creation Test Scripts and customer LARs "/>
    <s v="Feature Review | 01954 - Review of Update User Creation Test Scripts and customer LARs "/>
    <m/>
    <n v="373926"/>
    <n v="3754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54 - Review of Update User Creation Test Scripts and customer LARs 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0"/>
    <s v="Done"/>
    <s v="BEMISCP-1953"/>
    <s v="Alpha for Update User Creation Test Scripts and customer LARs "/>
    <s v="01953 - Alpha for Update User Creation Test Scripts and customer LARs "/>
    <s v="Alpha Test | 01953 - Alpha for Update User Creation Test Scripts and customer LARs "/>
    <m/>
    <n v="373926"/>
    <n v="3754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953 - Alpha for Update User Creation Test Scripts and customer LARs 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6"/>
    <s v="Done"/>
    <s v="BEMISCP-1952"/>
    <s v="User Agreement link does not show for first time log in "/>
    <s v="M | 01952 - User Agreement link does not show for first time log in "/>
    <s v="Alpha Bug | M | 01952 - User Agreement link does not show for first time log in "/>
    <n v="351660"/>
    <n v="344261"/>
    <n v="375491"/>
    <s v="Plan"/>
    <x v="18"/>
    <n v="0"/>
    <n v="0"/>
    <n v="0"/>
    <n v="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.16666666666666666"/>
    <n v="1"/>
    <n v="3.191489361702128"/>
    <x v="2"/>
    <s v="0.Done"/>
    <x v="2"/>
    <s v="0.Done &gt; Alpha Bug | M | 01952 - User Agreement link does not show for first time log in 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2"/>
    <s v="Done"/>
    <s v="BEMISCP-1951"/>
    <s v="Review of On-Hand Inventory View for a specific item"/>
    <s v="S | 01951 - Review of On-Hand Inventory View for a specific item"/>
    <s v="Feature Review | S | 01951 - Review of On-Hand Inventory View for a specific item"/>
    <n v="351659"/>
    <n v="342921"/>
    <n v="375490"/>
    <s v="Plan"/>
    <x v="19"/>
    <n v="0"/>
    <n v="0"/>
    <n v="0"/>
    <n v="35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"/>
    <n v="0.1"/>
    <n v="1"/>
    <n v="2.1276595744680851"/>
    <x v="0"/>
    <s v="0.Done"/>
    <x v="2"/>
    <s v="0.Done &gt; Feature Review | S | 01951 - Review of On-Hand Inventory View for a specific item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1"/>
    <s v="Cancelled"/>
    <s v="BEMISCP-1950"/>
    <s v="QA for Redesign for product description display"/>
    <s v="S | 01950 - QA for Redesign for product description display"/>
    <s v="QA | S | 01950 - QA for Redesign for product description display"/>
    <n v="351507"/>
    <n v="362668"/>
    <n v="3754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1.8518518518518517E-2"/>
    <n v="1"/>
    <n v="0"/>
    <x v="0"/>
    <s v="0.Done"/>
    <x v="3"/>
    <s v="0.Cancelled &gt; QA | S | 01950 - QA for Redesign for product description display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2"/>
    <s v="Done"/>
    <s v="BEMISCP-1949"/>
    <s v="Review of Redesign for product description display"/>
    <s v="01949 - Review of Redesign for product description display"/>
    <s v="Feature Review | 01949 - Review of Redesign for product description display"/>
    <n v="351507"/>
    <n v="362668"/>
    <n v="3754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1.8518518518518517E-2"/>
    <n v="1"/>
    <n v="0"/>
    <x v="0"/>
    <s v="0.Done"/>
    <x v="2"/>
    <s v="0.Done &gt; Feature Review | 01949 - Review of Redesign for product description display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1"/>
    <s v="Cancelled"/>
    <s v="BEMISCP-1948"/>
    <s v="QA for Updates for all Report "/>
    <s v="01948 - QA for Updates for all Report "/>
    <s v="QA | 01948 - QA for Updates for all Report "/>
    <m/>
    <n v="367992"/>
    <n v="37548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9.0909090909090912E-2"/>
    <n v="0"/>
    <n v="1"/>
    <n v="0"/>
    <x v="1"/>
    <s v="0.Done"/>
    <x v="3"/>
    <s v="0.Cancelled &gt; QA | 01948 - QA for Updates for all Report 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2"/>
    <s v="Done"/>
    <s v="BEMISCP-1947"/>
    <s v="Review of Updates for all Report "/>
    <s v="01947 - Review of Updates for all Report "/>
    <s v="Feature Review | 01947 - Review of Updates for all Report "/>
    <m/>
    <n v="367992"/>
    <n v="3754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9.0909090909090912E-2"/>
    <n v="0"/>
    <n v="1"/>
    <n v="0"/>
    <x v="1"/>
    <s v="0.Done"/>
    <x v="2"/>
    <s v="0.Done &gt; Feature Review | 01947 - Review of Updates for all Report "/>
    <n v="0"/>
    <n v="0"/>
  </r>
  <r>
    <x v="3"/>
    <m/>
    <m/>
    <m/>
    <m/>
    <x v="1"/>
    <s v="Feature"/>
    <s v="Done"/>
    <s v="BEMISCP-1777"/>
    <s v="Keep CSR on Control Panel View when navigating to customer sites  "/>
    <s v="01777 - Keep CSR on Control Panel View when navigating to customer sites  "/>
    <x v="423"/>
    <x v="3"/>
    <s v="Done"/>
    <s v="BEMISCP-1946"/>
    <s v="Keep CSR on Bemis site"/>
    <s v="M | 01946 - Keep CSR on Bemis site"/>
    <s v="Frontend Development | M | 01946 - Keep CSR on Bemis site"/>
    <m/>
    <n v="372264"/>
    <n v="3754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46 - Keep CSR on Bemis site"/>
    <n v="0"/>
    <n v="0"/>
  </r>
  <r>
    <x v="3"/>
    <m/>
    <m/>
    <m/>
    <m/>
    <x v="1"/>
    <s v="Bug"/>
    <s v="Done"/>
    <s v="BEMISCP-1878"/>
    <s v="218 (BDT) Theme My Company Locations Font Color"/>
    <s v="01878 - 218 (BDT) Theme My Company Locations Font Color"/>
    <x v="418"/>
    <x v="3"/>
    <s v="Done"/>
    <s v="BEMISCP-1945"/>
    <s v="Development for - 218 (BDT) Theme My Company Locations Font Color"/>
    <s v="M | 01945 - Development for - 218 (BDT) Theme My Company Locations Font Color"/>
    <s v="Frontend Development | M | 01945 - Development for - 218 (BDT) Theme My Company Locations Font Color"/>
    <m/>
    <n v="374415"/>
    <n v="37547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45 - Development for - 218 (BDT) Theme My Company Locations Font Color"/>
    <n v="5.3191489361702127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2"/>
    <s v="Done"/>
    <s v="BEMISCP-1944"/>
    <s v="Review of Manage DL folder &amp; files"/>
    <s v="S | 01944 - Review of Manage DL folder &amp; files"/>
    <s v="Feature Review | S | 01944 - Review of Manage DL folder &amp; files"/>
    <n v="350832"/>
    <n v="334367"/>
    <n v="375472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s v="0.Done"/>
    <x v="2"/>
    <s v="0.Done &gt; Feature Review | S | 01944 - Review of Manage DL folder &amp; files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0"/>
    <s v="Done"/>
    <s v="BEMISCP-1943"/>
    <s v="Alpha for Manage DL folder &amp; files"/>
    <s v="S | 01943 - Alpha for Manage DL folder &amp; files"/>
    <s v="Alpha Test | S | 01943 - Alpha for Manage DL folder &amp; files"/>
    <n v="350832"/>
    <n v="334367"/>
    <n v="375471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s v="0.Done"/>
    <x v="2"/>
    <s v="0.Done &gt; Alpha Test | S | 01943 - Alpha for Manage DL folder &amp; files"/>
    <n v="0"/>
    <n v="0"/>
  </r>
  <r>
    <x v="3"/>
    <m/>
    <m/>
    <m/>
    <m/>
    <x v="1"/>
    <s v="Bug"/>
    <s v="Done"/>
    <s v="BEMISCP-1920"/>
    <s v="Total On Hand Qty should include UOM  "/>
    <s v="01920 - Total On Hand Qty should include UOM  "/>
    <x v="419"/>
    <x v="3"/>
    <s v="Done"/>
    <s v="BEMISCP-1942"/>
    <s v="Development for - Total On Hand Qty should include UOM"/>
    <s v="M | 01942 - Development for - Total On Hand Qty should include UOM"/>
    <s v="Frontend Development | M | 01942 - Development for - Total On Hand Qty should include UOM"/>
    <m/>
    <n v="375405"/>
    <n v="37547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42 - Development for - Total On Hand Qty should include UOM"/>
    <n v="5.3191489361702127"/>
    <n v="0"/>
  </r>
  <r>
    <x v="3"/>
    <m/>
    <m/>
    <m/>
    <m/>
    <x v="1"/>
    <s v="Bug"/>
    <s v="Done"/>
    <s v="BEMISCP-1917"/>
    <s v="Icons for Ship To filter and Sorting do not display on Mobile view of Orders page"/>
    <s v="01917 - Icons for Ship To filter and Sorting do not display on Mobile view of Orders page"/>
    <x v="417"/>
    <x v="3"/>
    <s v="Done"/>
    <s v="BEMISCP-1941"/>
    <s v="Development for - Icons for Ship To filter and Sorting do not display on Mobile view of Orders page"/>
    <s v="M | 01941 - Development for - Icons for Ship To filter and Sorting do not display on Mobile view of Orders page"/>
    <s v="Frontend Development | M | 01941 - Development for - Icons for Ship To filter and Sorting do not display on Mobile view of Orders page"/>
    <m/>
    <n v="375401"/>
    <n v="3754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41 - Development for - Icons for Ship To filter and Sorting do not display on Mobile view of Orders page"/>
    <n v="5.3191489361702127"/>
    <n v="0"/>
  </r>
  <r>
    <x v="3"/>
    <m/>
    <m/>
    <m/>
    <m/>
    <x v="1"/>
    <s v="Bug"/>
    <s v="Done"/>
    <s v="BEMISCP-1874"/>
    <s v="213 (BDT) Theme- Assets that are light blue and should be dark blue -various portal pages"/>
    <s v="01874 - 213 (BDT) Theme- Assets that are light blue and should be dark blue -various portal pages"/>
    <x v="402"/>
    <x v="3"/>
    <s v="Done"/>
    <s v="BEMISCP-1940"/>
    <s v="Development for - 213 (BDT) Theme- Assets that are light blue and should be dark blue -various portal pages"/>
    <s v="M | 01940 - Development for - 213 (BDT) Theme- Assets that are light blue and should be dark blue -various portal pages"/>
    <s v="Frontend Development | M | 01940 - Development for - 213 (BDT) Theme- Assets that are light blue and should be dark blue -various portal pages"/>
    <m/>
    <n v="374380"/>
    <n v="3754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940 - Development for - 213 (BDT) Theme- Assets that are light blue and should be dark blue -various portal pages"/>
    <n v="5.3191489361702127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1"/>
    <s v="Done"/>
    <s v="BEMISCP-1939"/>
    <s v="QA for Update default Sort Order and Add Sort Functioanlity on Orders Landing Page "/>
    <s v="S | 01939 - QA for Update default Sort Order and Add Sort Functioanlity on Orders Landing Page "/>
    <s v="QA | S | 01939 - QA for Update default Sort Order and Add Sort Functioanlity on Orders Landing Page "/>
    <m/>
    <n v="367339"/>
    <n v="3754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1939 - QA for Update default Sort Order and Add Sort Functioanlity on Orders Landing Page 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2"/>
    <s v="Done"/>
    <s v="BEMISCP-1938"/>
    <s v="Review of Update default Sort Order and Add Sort Functioanlity on Orders Landing Page "/>
    <s v="01938 - Review of Update default Sort Order and Add Sort Functioanlity on Orders Landing Page "/>
    <s v="Feature Review | 01938 - Review of Update default Sort Order and Add Sort Functioanlity on Orders Landing Page "/>
    <m/>
    <n v="367339"/>
    <n v="3754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s v="0.Done"/>
    <x v="2"/>
    <s v="0.Done &gt; Feature Review | 01938 - Review of Update default Sort Order and Add Sort Functioanlity on Orders Landing Page 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1"/>
    <s v="Done"/>
    <s v="BEMISCP-1937"/>
    <s v="QA for Update default settings for locations filter"/>
    <s v="S | 01937 - QA for Update default settings for locations filter"/>
    <s v="QA | S | 01937 - QA for Update default settings for locations filter"/>
    <m/>
    <n v="370076"/>
    <n v="375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937 - QA for Update default settings for locations filter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2"/>
    <s v="Done"/>
    <s v="BEMISCP-1936"/>
    <s v="Review of Update default settings for locations filter"/>
    <s v="01936 - Review of Update default settings for locations filter"/>
    <s v="Feature Review | 01936 - Review of Update default settings for locations filter"/>
    <m/>
    <n v="370076"/>
    <n v="3754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936 - Review of Update default settings for locations filter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0"/>
    <s v="Done"/>
    <s v="BEMISCP-1935"/>
    <s v="Alpha for Update default settings for locations filter"/>
    <s v="01935 - Alpha for Update default settings for locations filter"/>
    <s v="Alpha Test | 01935 - Alpha for Update default settings for locations filter"/>
    <m/>
    <n v="370076"/>
    <n v="37542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935 - Alpha for Update default settings for locations filter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2"/>
    <s v="Done"/>
    <s v="BEMISCP-1934"/>
    <s v="Review of Import Users and Groups from AD"/>
    <s v="01934 - Review of Import Users and Groups from AD"/>
    <s v="Feature Review | 01934 - Review of Import Users and Groups from AD"/>
    <n v="350872"/>
    <n v="334297"/>
    <n v="375423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3.125E-2"/>
    <n v="1"/>
    <n v="0"/>
    <x v="0"/>
    <s v="0.Done"/>
    <x v="2"/>
    <s v="0.Done &gt; Feature Review | 01934 - Review of Import Users and Groups from AD"/>
    <n v="0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1"/>
    <s v="Queued for Review"/>
    <s v="BEMISCP-1933"/>
    <s v="QA for Link Bemis/TheHub Logo back CSR Bemis Site"/>
    <s v="S | 01933 - QA for Link Bemis/TheHub Logo back CSR Bemis Site"/>
    <s v="QA | S | 01933 - QA for Link Bemis/TheHub Logo back CSR Bemis Site"/>
    <n v="350872"/>
    <n v="360677"/>
    <n v="37542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3.125E-2"/>
    <n v="1"/>
    <n v="0"/>
    <x v="0"/>
    <s v="2.To QA"/>
    <x v="1"/>
    <e v="#N/A"/>
    <n v="0"/>
    <n v="0"/>
  </r>
  <r>
    <x v="3"/>
    <m/>
    <m/>
    <m/>
    <m/>
    <x v="1"/>
    <s v="Bug"/>
    <s v="Done"/>
    <s v="BEMISCP-1875"/>
    <s v="214 (BDT)Theme test- excel logo wrong color and font spacing incorrect"/>
    <s v="01875 - 214 (BDT)Theme test- excel logo wrong color and font spacing incorrect"/>
    <x v="389"/>
    <x v="3"/>
    <s v="Done"/>
    <s v="BEMISCP-1932"/>
    <s v="Development for - 214 (BDT)Theme test- excel logo wrong color and font spacing incorrect"/>
    <s v="M | 01932 - Development for - 214 (BDT)Theme test- excel logo wrong color and font spacing incorrect"/>
    <s v="Frontend Development | M | 01932 - Development for - 214 (BDT)Theme test- excel logo wrong color and font spacing incorrect"/>
    <m/>
    <n v="374389"/>
    <n v="37541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932 - Development for - 214 (BDT)Theme test- excel logo wrong color and font spacing incorrect"/>
    <n v="5.3191489361702127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2"/>
    <s v="Done"/>
    <s v="BEMISCP-1931"/>
    <s v="Review of Customer Org Hierarchy"/>
    <s v="01931 - Review of Customer Org Hierarchy"/>
    <s v="Feature Review | 01931 - Review of Customer Org Hierarchy"/>
    <n v="350832"/>
    <n v="334456"/>
    <n v="375416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s v="0.Done"/>
    <x v="2"/>
    <s v="0.Done &gt; Feature Review | 01931 - Review of Customer Org Hierarchy"/>
    <n v="0"/>
    <n v="0"/>
  </r>
  <r>
    <x v="3"/>
    <m/>
    <m/>
    <m/>
    <m/>
    <x v="1"/>
    <s v="Bug"/>
    <s v="Done"/>
    <s v="BEMISCP-1876"/>
    <s v="216 (BDT) Theme Generate Report link wrong color "/>
    <s v="01876 - 216 (BDT) Theme Generate Report link wrong color "/>
    <x v="414"/>
    <x v="3"/>
    <s v="Done"/>
    <s v="BEMISCP-1930"/>
    <s v="Development for - 216 (BDT) Theme Generate Report link wrong color"/>
    <s v="M | 01930 - Development for - 216 (BDT) Theme Generate Report link wrong color"/>
    <s v="Frontend Development | M | 01930 - Development for - 216 (BDT) Theme Generate Report link wrong color"/>
    <m/>
    <n v="374397"/>
    <n v="3754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930 - Development for - 216 (BDT) Theme Generate Report link wrong color"/>
    <n v="5.3191489361702127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1"/>
    <s v="Done"/>
    <s v="BEMISCP-1929"/>
    <s v="QA for BIT-49 Ship To Filter Name &amp; Address Info Missing in Portal"/>
    <s v="S | 01929 - QA for BIT-49 Ship To Filter Name &amp; Address Info Missing in Portal"/>
    <s v="QA | S | 01929 - QA for BIT-49 Ship To Filter Name &amp; Address Info Missing in Portal"/>
    <m/>
    <n v="363185"/>
    <n v="3754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29 - QA for BIT-49 Ship To Filter Name &amp; Address Info Missing in Portal"/>
    <n v="0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2"/>
    <s v="Done"/>
    <s v="BEMISCP-1928"/>
    <s v="Review of BIT-49 Ship To Filter Name &amp; Address Info Missing in Portal"/>
    <s v="01928 - Review of BIT-49 Ship To Filter Name &amp; Address Info Missing in Portal"/>
    <s v="Feature Review | 01928 - Review of BIT-49 Ship To Filter Name &amp; Address Info Missing in Portal"/>
    <m/>
    <n v="363185"/>
    <n v="3754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28 - Review of BIT-49 Ship To Filter Name &amp; Address Info Missing in Portal"/>
    <n v="0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0"/>
    <s v="Done"/>
    <s v="BEMISCP-1927"/>
    <s v="Alpha for BIT-49 Ship To Filter Name &amp; Address Info Missing in Portal"/>
    <s v="01927 - Alpha for BIT-49 Ship To Filter Name &amp; Address Info Missing in Portal"/>
    <s v="Alpha Test | 01927 - Alpha for BIT-49 Ship To Filter Name &amp; Address Info Missing in Portal"/>
    <m/>
    <n v="363185"/>
    <n v="3754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927 - Alpha for BIT-49 Ship To Filter Name &amp; Address Info Missing in Portal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0"/>
    <s v="Done"/>
    <s v="BEMISCP-1926"/>
    <s v="Alpha for Refactor Shipment Sync/WS Classes for data refresh calls."/>
    <s v="S | 01926 - Alpha for Refactor Shipment Sync/WS Classes for data refresh calls."/>
    <s v="Alpha Test | S | 01926 - Alpha for Refactor Shipment Sync/WS Classes for data refresh calls."/>
    <m/>
    <n v="370096"/>
    <n v="3754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Alpha Test | S | 01926 - Alpha for Refactor Shipment Sync/WS Classes for data refresh calls.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1"/>
    <s v="Done"/>
    <s v="BEMISCP-1925"/>
    <s v="QA for Update search criteria on Orders Landing Page"/>
    <s v="S | 01925 - QA for Update search criteria on Orders Landing Page"/>
    <s v="QA | S | 01925 - QA for Update search criteria on Orders Landing Page"/>
    <m/>
    <n v="366166"/>
    <n v="3754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25 - QA for Update search criteria on Orders Landing Page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2"/>
    <s v="Done"/>
    <s v="BEMISCP-1924"/>
    <s v="Review of Update search criteria on Orders Landing Page"/>
    <s v="01924 - Review of Update search criteria on Orders Landing Page"/>
    <s v="Feature Review | 01924 - Review of Update search criteria on Orders Landing Page"/>
    <m/>
    <n v="366166"/>
    <n v="3754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924 - Review of Update search criteria on Orders Landing Page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0"/>
    <s v="Done"/>
    <s v="BEMISCP-1923"/>
    <s v="Alpha for Update search criteria on Orders Landing Page"/>
    <s v="01923 - Alpha for Update search criteria on Orders Landing Page"/>
    <s v="Alpha Test | 01923 - Alpha for Update search criteria on Orders Landing Page"/>
    <m/>
    <n v="366166"/>
    <n v="3754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923 - Alpha for Update search criteria on Orders Landing Page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1"/>
    <s v="Done"/>
    <s v="BEMISCP-1921"/>
    <s v="QA for Update Sales Order Data Sync logic"/>
    <s v="S | 01921 - QA for Update Sales Order Data Sync logic"/>
    <s v="QA | S | 01921 - QA for Update Sales Order Data Sync logic"/>
    <m/>
    <n v="369826"/>
    <n v="3754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s v="0.Done"/>
    <x v="2"/>
    <s v="0.Done &gt; QA | S | 01921 - QA for Update Sales Order Data Sync logic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2"/>
    <s v="Done"/>
    <s v="BEMISCP-1919"/>
    <s v="Review of Update Sales Order Data Sync logic"/>
    <s v="01919 - Review of Update Sales Order Data Sync logic"/>
    <s v="Feature Review | 01919 - Review of Update Sales Order Data Sync logic"/>
    <m/>
    <n v="369826"/>
    <n v="3754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s v="0.Done"/>
    <x v="2"/>
    <s v="0.Done &gt; Feature Review | 01919 - Review of Update Sales Order Data Sync logic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0"/>
    <s v="Done"/>
    <s v="BEMISCP-1918"/>
    <s v="Alpha for Update Sales Order Data Sync logic"/>
    <s v="01918 - Alpha for Update Sales Order Data Sync logic"/>
    <s v="Alpha Test | 01918 - Alpha for Update Sales Order Data Sync logic"/>
    <m/>
    <n v="369826"/>
    <n v="3754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s v="0.Done"/>
    <x v="2"/>
    <s v="0.Done &gt; Alpha Test | 01918 - Alpha for Update Sales Order Data Sync logic"/>
    <n v="0"/>
    <n v="0"/>
  </r>
  <r>
    <x v="3"/>
    <m/>
    <m/>
    <m/>
    <m/>
    <x v="1"/>
    <s v="Feature"/>
    <s v="Cancelled"/>
    <s v="BEMISCP-1250"/>
    <s v="Update Sales Order to take in different order statuses"/>
    <s v="01250 - Update Sales Order to take in different order statuses"/>
    <x v="438"/>
    <x v="2"/>
    <s v="Cancelled"/>
    <s v="BEMISCP-1916"/>
    <s v="Review of Update Sales Order to take in different order statuses"/>
    <s v="01916 - Review of Update Sales Order to take in different order statuses"/>
    <s v="Feature Review | 01916 - Review of Update Sales Order to take in different order statuses"/>
    <m/>
    <n v="364210"/>
    <n v="3753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Cancelled"/>
    <x v="3"/>
    <s v="0.Cancelled &gt; Feature Review | 01916 - Review of Update Sales Order to take in different order statuses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0"/>
    <s v="Done"/>
    <s v="BEMISCP-1915"/>
    <s v="Alpha for Update default Sort Order and Add Sort Functioanlity on Orders Landing Page "/>
    <s v="01915 - Alpha for Update default Sort Order and Add Sort Functioanlity on Orders Landing Page "/>
    <s v="Alpha Test | 01915 - Alpha for Update default Sort Order and Add Sort Functioanlity on Orders Landing Page "/>
    <m/>
    <n v="367339"/>
    <n v="3753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s v="0.Done"/>
    <x v="2"/>
    <s v="0.Done &gt; Alpha Test | 01915 - Alpha for Update default Sort Order and Add Sort Functioanlity on Orders Landing Page 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1"/>
    <s v="Done"/>
    <s v="BEMISCP-1914"/>
    <s v="QA for Customer Profile updates from IBB"/>
    <s v="S | 01914 - QA for Customer Profile updates from IBB"/>
    <s v="QA | S | 01914 - QA for Customer Profile updates from IBB"/>
    <n v="348518"/>
    <n v="347291"/>
    <n v="375396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2.2727272727272728E-2"/>
    <n v="1"/>
    <n v="2.1276595744680851"/>
    <x v="0"/>
    <s v="0.Done"/>
    <x v="2"/>
    <s v="0.Done &gt; QA | S | 01914 - QA for Customer Profile updates from IBB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2"/>
    <s v="Done"/>
    <s v="BEMISCP-1913"/>
    <s v="Review of Customer Profile updates from IBB"/>
    <s v="XS | 01913 - Review of Customer Profile updates from IBB"/>
    <s v="Feature Review | XS | 01913 - Review of Customer Profile updates from IBB"/>
    <n v="348518"/>
    <n v="347291"/>
    <n v="375395"/>
    <s v="Plan"/>
    <x v="2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7.6923076923076927E-2"/>
    <n v="2.2727272727272728E-2"/>
    <n v="1"/>
    <n v="1.0638297872340425"/>
    <x v="0"/>
    <s v="0.Done"/>
    <x v="2"/>
    <s v="0.Done &gt; Feature Review | XS | 01913 - Review of Customer Profile updates from IBB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1"/>
    <s v="Done"/>
    <s v="BEMISCP-1912"/>
    <s v="QA for Refactor Inventory Sync/WS Classes for data refresh calls."/>
    <s v="S | 01912 - QA for Refactor Inventory Sync/WS Classes for data refresh calls."/>
    <s v="QA | S | 01912 - QA for Refactor Inventory Sync/WS Classes for data refresh calls."/>
    <m/>
    <n v="370098"/>
    <n v="3753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912 - QA for Refactor Inventory Sync/WS Classes for data refresh calls.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2"/>
    <s v="Done"/>
    <s v="BEMISCP-1911"/>
    <s v="Review of Refactor Inventory Sync/WS Classes for data refresh calls."/>
    <s v="01911 - Review of Refactor Inventory Sync/WS Classes for data refresh calls."/>
    <s v="Feature Review | 01911 - Review of Refactor Inventory Sync/WS Classes for data refresh calls."/>
    <m/>
    <n v="370098"/>
    <n v="3753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911 - Review of Refactor Inventory Sync/WS Classes for data refresh calls.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0"/>
    <s v="Done"/>
    <s v="BEMISCP-1910"/>
    <s v="Alpha for Refactor Inventory Sync/WS Classes for data refresh calls."/>
    <s v="01910 - Alpha for Refactor Inventory Sync/WS Classes for data refresh calls."/>
    <s v="Alpha Test | 01910 - Alpha for Refactor Inventory Sync/WS Classes for data refresh calls."/>
    <m/>
    <n v="370098"/>
    <n v="3753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910 - Alpha for Refactor Inventory Sync/WS Classes for data refresh calls."/>
    <n v="0"/>
    <n v="0"/>
  </r>
  <r>
    <x v="3"/>
    <m/>
    <m/>
    <m/>
    <m/>
    <x v="1"/>
    <s v="Bug"/>
    <s v="Done"/>
    <s v="BEMISCP-1860"/>
    <s v="202 (BDT) Remove the optional column order up and down arrows from 2 reports"/>
    <s v="01860 - 202 (BDT) Remove the optional column order up and down arrows from 2 reports"/>
    <x v="441"/>
    <x v="1"/>
    <s v="Done"/>
    <s v="BEMISCP-1909"/>
    <s v="QA for 202 (BDT) Remove the optional column order up and down arrows from 2 reports"/>
    <s v="S | 01909 - QA for 202 (BDT) Remove the optional column order up and down arrows from 2 reports"/>
    <s v="QA | S | 01909 - QA for 202 (BDT) Remove the optional column order up and down arrows from 2 reports"/>
    <m/>
    <n v="373963"/>
    <n v="3751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909 - QA for 202 (BDT) Remove the optional column order up and down arrows from 2 reports"/>
    <n v="2.1276595744680851"/>
    <n v="0"/>
  </r>
  <r>
    <x v="3"/>
    <m/>
    <m/>
    <m/>
    <m/>
    <x v="1"/>
    <s v="Bug"/>
    <s v="Done"/>
    <s v="BEMISCP-1240"/>
    <s v="Formatting Error when Resizing"/>
    <s v="01240 - Formatting Error when Resizing"/>
    <x v="442"/>
    <x v="1"/>
    <s v="Done"/>
    <s v="BEMISCP-1907"/>
    <s v="QA for Formatting Error when Resizing"/>
    <s v="S | 01907 - QA for Formatting Error when Resizing"/>
    <s v="QA | S | 01907 - QA for Formatting Error when Resizing"/>
    <m/>
    <n v="364197"/>
    <n v="3751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907 - QA for Formatting Error when Resizing"/>
    <n v="2.1276595744680851"/>
    <n v="0"/>
  </r>
  <r>
    <x v="3"/>
    <m/>
    <m/>
    <m/>
    <m/>
    <x v="1"/>
    <s v="Bug"/>
    <s v="Done"/>
    <s v="BEMISCP-1779"/>
    <s v="After update to global web content, customer site template does not import"/>
    <s v="01779 - After update to global web content, customer site template does not import"/>
    <x v="443"/>
    <x v="1"/>
    <s v="Done"/>
    <s v="BEMISCP-1906"/>
    <s v="QA for After update to global web content, customer site template does not import"/>
    <s v="S | 01906 - QA for After update to global web content, customer site template does not import"/>
    <s v="QA | S | 01906 - QA for After update to global web content, customer site template does not import"/>
    <m/>
    <n v="372313"/>
    <n v="3751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906 - QA for After update to global web content, customer site template does not import"/>
    <n v="2.1276595744680851"/>
    <n v="0"/>
  </r>
  <r>
    <x v="3"/>
    <m/>
    <m/>
    <m/>
    <m/>
    <x v="1"/>
    <s v="Bug"/>
    <s v="Done"/>
    <s v="BEMISCP-1779"/>
    <s v="After update to global web content, customer site template does not import"/>
    <s v="01779 - After update to global web content, customer site template does not import"/>
    <x v="443"/>
    <x v="2"/>
    <s v="Done"/>
    <s v="BEMISCP-1905"/>
    <s v="Review of After update to global web content, customer site template does not import"/>
    <s v="01905 - Review of After update to global web content, customer site template does not import"/>
    <s v="Feature Review | 01905 - Review of After update to global web content, customer site template does not import"/>
    <m/>
    <n v="372313"/>
    <n v="3751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905 - Review of After update to global web content, customer site template does not import"/>
    <n v="0"/>
    <n v="0"/>
  </r>
  <r>
    <x v="3"/>
    <m/>
    <m/>
    <m/>
    <m/>
    <x v="1"/>
    <s v="Bug"/>
    <s v="Done"/>
    <s v="BEMISCP-1842"/>
    <s v="User Edit Profile not working"/>
    <s v="01842 - User Edit Profile not working"/>
    <x v="355"/>
    <x v="1"/>
    <s v="Done"/>
    <s v="BEMISCP-1904"/>
    <s v="QA for User Edit Profile not working"/>
    <s v="S | 01904 - QA for User Edit Profile not working"/>
    <s v="QA | S | 01904 - QA for User Edit Profile not working"/>
    <m/>
    <n v="373496"/>
    <n v="3751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904 - QA for User Edit Profile not working"/>
    <n v="2.1276595744680851"/>
    <n v="0"/>
  </r>
  <r>
    <x v="3"/>
    <m/>
    <m/>
    <m/>
    <m/>
    <x v="1"/>
    <s v="Bug"/>
    <s v="Done"/>
    <s v="BEMISCP-1842"/>
    <s v="User Edit Profile not working"/>
    <s v="01842 - User Edit Profile not working"/>
    <x v="355"/>
    <x v="2"/>
    <s v="Done"/>
    <s v="BEMISCP-1903"/>
    <s v="Review of User Edit Profile not working"/>
    <s v="01903 - Review of User Edit Profile not working"/>
    <s v="Feature Review | 01903 - Review of User Edit Profile not working"/>
    <m/>
    <n v="373496"/>
    <n v="3751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903 - Review of User Edit Profile not working"/>
    <n v="0"/>
    <n v="0"/>
  </r>
  <r>
    <x v="3"/>
    <m/>
    <m/>
    <m/>
    <m/>
    <x v="1"/>
    <s v="Bug"/>
    <s v="Done"/>
    <s v="BEMISCP-1842"/>
    <s v="User Edit Profile not working"/>
    <s v="01842 - User Edit Profile not working"/>
    <x v="355"/>
    <x v="0"/>
    <s v="Done"/>
    <s v="BEMISCP-1901"/>
    <s v="Alpha for User Edit Profile not working"/>
    <s v="01901 - Alpha for User Edit Profile not working"/>
    <s v="Alpha Test | 01901 - Alpha for User Edit Profile not working"/>
    <m/>
    <n v="373496"/>
    <n v="3751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901 - Alpha for User Edit Profile not working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1"/>
    <s v="Done"/>
    <s v="BEMISCP-1900"/>
    <s v="QA for Mobile and Tablet View of Orders  is not aligned correctly "/>
    <s v="S | 01900 - QA for Mobile and Tablet View of Orders  is not aligned correctly "/>
    <s v="QA | S | 01900 - QA for Mobile and Tablet View of Orders  is not aligned correctly "/>
    <m/>
    <n v="370997"/>
    <n v="3751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900 - QA for Mobile and Tablet View of Orders  is not aligned correctly "/>
    <n v="2.1276595744680851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2"/>
    <s v="Done"/>
    <s v="BEMISCP-1899"/>
    <s v="Review of Mobile and Tablet View of Orders  is not aligned correctly "/>
    <s v="01899 - Review of Mobile and Tablet View of Orders  is not aligned correctly "/>
    <s v="Feature Review | 01899 - Review of Mobile and Tablet View of Orders  is not aligned correctly "/>
    <m/>
    <n v="370997"/>
    <n v="3751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899 - Review of Mobile and Tablet View of Orders  is not aligned correctly "/>
    <n v="0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1"/>
    <s v="Done"/>
    <s v="BEMISCP-1898"/>
    <s v="QA for User Agreement link does not show content for Buyer or CSR roles"/>
    <s v="S | 01898 - QA for User Agreement link does not show content for Buyer or CSR roles"/>
    <s v="QA | S | 01898 - QA for User Agreement link does not show content for Buyer or CSR roles"/>
    <m/>
    <n v="371773"/>
    <n v="3750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898 - QA for User Agreement link does not show content for Buyer or CSR roles"/>
    <n v="2.1276595744680851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2"/>
    <s v="Done"/>
    <s v="BEMISCP-1897"/>
    <s v="Review of User Agreement link does not show content for Buyer or CSR roles"/>
    <s v="01897 - Review of User Agreement link does not show content for Buyer or CSR roles"/>
    <s v="Feature Review | 01897 - Review of User Agreement link does not show content for Buyer or CSR roles"/>
    <m/>
    <n v="371773"/>
    <n v="3750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97 - Review of User Agreement link does not show content for Buyer or CSR roles"/>
    <n v="0"/>
    <n v="0"/>
  </r>
  <r>
    <x v="3"/>
    <m/>
    <m/>
    <m/>
    <m/>
    <x v="1"/>
    <s v="Bug"/>
    <s v="Done"/>
    <s v="BEMISCP-1841"/>
    <s v="Shipments Cust PO"/>
    <s v="01841 - Shipments Cust PO"/>
    <x v="446"/>
    <x v="1"/>
    <s v="Done"/>
    <s v="BEMISCP-1896"/>
    <s v="QA for Shipments Cust PO"/>
    <s v="S | 01896 - QA for Shipments Cust PO"/>
    <s v="QA | S | 01896 - QA for Shipments Cust PO"/>
    <m/>
    <n v="373438"/>
    <n v="3750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96 - QA for Shipments Cust PO"/>
    <n v="2.1276595744680851"/>
    <n v="0"/>
  </r>
  <r>
    <x v="3"/>
    <m/>
    <m/>
    <m/>
    <m/>
    <x v="1"/>
    <s v="Bug"/>
    <s v="Done"/>
    <s v="BEMISCP-1841"/>
    <s v="Shipments Cust PO"/>
    <s v="01841 - Shipments Cust PO"/>
    <x v="446"/>
    <x v="2"/>
    <s v="Done"/>
    <s v="BEMISCP-1895"/>
    <s v="Review of Shipments Cust PO"/>
    <s v="01895 - Review of Shipments Cust PO"/>
    <s v="Feature Review | 01895 - Review of Shipments Cust PO"/>
    <m/>
    <n v="373438"/>
    <n v="3750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95 - Review of Shipments Cust PO"/>
    <n v="0"/>
    <n v="0"/>
  </r>
  <r>
    <x v="3"/>
    <m/>
    <m/>
    <m/>
    <m/>
    <x v="1"/>
    <s v="Bug"/>
    <s v="Done"/>
    <s v="BEMISCP-1871"/>
    <s v="Exceptions in LAR imports for Site Templates"/>
    <s v="01871 - Exceptions in LAR imports for Site Templates"/>
    <x v="447"/>
    <x v="1"/>
    <s v="Done"/>
    <s v="BEMISCP-1894"/>
    <s v="QA for Exceptions in LAR imports for Site Templates"/>
    <s v="S | 01894 - QA for Exceptions in LAR imports for Site Templates"/>
    <s v="QA | S | 01894 - QA for Exceptions in LAR imports for Site Templates"/>
    <m/>
    <n v="374314"/>
    <n v="3750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94 - QA for Exceptions in LAR imports for Site Templates"/>
    <n v="2.1276595744680851"/>
    <n v="0"/>
  </r>
  <r>
    <x v="3"/>
    <m/>
    <m/>
    <m/>
    <m/>
    <x v="1"/>
    <s v="Bug"/>
    <s v="Done"/>
    <s v="BEMISCP-1871"/>
    <s v="Exceptions in LAR imports for Site Templates"/>
    <s v="01871 - Exceptions in LAR imports for Site Templates"/>
    <x v="447"/>
    <x v="2"/>
    <s v="Done"/>
    <s v="BEMISCP-1893"/>
    <s v="Review of Exceptions in LAR imports for Site Templates"/>
    <s v="01893 - Review of Exceptions in LAR imports for Site Templates"/>
    <s v="Feature Review | 01893 - Review of Exceptions in LAR imports for Site Templates"/>
    <m/>
    <n v="374314"/>
    <n v="3750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93 - Review of Exceptions in LAR imports for Site Templates"/>
    <n v="0"/>
    <n v="0"/>
  </r>
  <r>
    <x v="3"/>
    <m/>
    <m/>
    <m/>
    <m/>
    <x v="1"/>
    <s v="Bug"/>
    <s v="Done"/>
    <s v="BEMISCP-1871"/>
    <s v="Exceptions in LAR imports for Site Templates"/>
    <s v="01871 - Exceptions in LAR imports for Site Templates"/>
    <x v="447"/>
    <x v="0"/>
    <s v="Done"/>
    <s v="BEMISCP-1892"/>
    <s v="Alpha for Exceptions in LAR imports for Site Templates"/>
    <s v="01892 - Alpha for Exceptions in LAR imports for Site Templates"/>
    <s v="Alpha Test | 01892 - Alpha for Exceptions in LAR imports for Site Templates"/>
    <m/>
    <n v="374314"/>
    <n v="3750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892 - Alpha for Exceptions in LAR imports for Site Templates"/>
    <n v="0"/>
    <n v="0"/>
  </r>
  <r>
    <x v="3"/>
    <m/>
    <m/>
    <m/>
    <m/>
    <x v="1"/>
    <s v="Feature"/>
    <s v="Cancelled"/>
    <s v="BEMISCP-1250"/>
    <s v="Update Sales Order to take in different order statuses"/>
    <s v="01250 - Update Sales Order to take in different order statuses"/>
    <x v="438"/>
    <x v="0"/>
    <s v="Done"/>
    <s v="BEMISCP-1890"/>
    <s v="Alpha for Update Sales Order to take in different order statuses"/>
    <s v="01890 - Alpha for Update Sales Order to take in different order statuses"/>
    <s v="Alpha Test | 01890 - Alpha for Update Sales Order to take in different order statuses"/>
    <m/>
    <n v="364210"/>
    <n v="3747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Cancelled"/>
    <x v="2"/>
    <s v="0.Done &gt; Alpha Test | 01890 - Alpha for Update Sales Order to take in different order statuses"/>
    <n v="0"/>
    <n v="0"/>
  </r>
  <r>
    <x v="3"/>
    <m/>
    <m/>
    <m/>
    <m/>
    <x v="1"/>
    <s v="Bug"/>
    <s v="Done"/>
    <s v="BEMISCP-1860"/>
    <s v="202 (BDT) Remove the optional column order up and down arrows from 2 reports"/>
    <s v="01860 - 202 (BDT) Remove the optional column order up and down arrows from 2 reports"/>
    <x v="441"/>
    <x v="2"/>
    <s v="Done"/>
    <s v="BEMISCP-1889"/>
    <s v="Review of 202 (BDT) Remove the optional column order up and down arrows from 2 reports"/>
    <s v="01889 - Review of 202 (BDT) Remove the optional column order up and down arrows from 2 reports"/>
    <s v="Feature Review | 01889 - Review of 202 (BDT) Remove the optional column order up and down arrows from 2 reports"/>
    <m/>
    <n v="373963"/>
    <n v="3746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889 - Review of 202 (BDT) Remove the optional column order up and down arrows from 2 reports"/>
    <n v="0"/>
    <n v="0"/>
  </r>
  <r>
    <x v="3"/>
    <m/>
    <m/>
    <m/>
    <m/>
    <x v="1"/>
    <s v="Bug"/>
    <s v="Done"/>
    <s v="BEMISCP-1860"/>
    <s v="202 (BDT) Remove the optional column order up and down arrows from 2 reports"/>
    <s v="01860 - 202 (BDT) Remove the optional column order up and down arrows from 2 reports"/>
    <x v="441"/>
    <x v="0"/>
    <s v="Done"/>
    <s v="BEMISCP-1888"/>
    <s v="Alpha for 202 (BDT) Remove the optional column order up and down arrows from 2 reports"/>
    <s v="01888 - Alpha for 202 (BDT) Remove the optional column order up and down arrows from 2 reports"/>
    <s v="Alpha Test | 01888 - Alpha for 202 (BDT) Remove the optional column order up and down arrows from 2 reports"/>
    <m/>
    <n v="373963"/>
    <n v="3746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888 - Alpha for 202 (BDT) Remove the optional column order up and down arrows from 2 reports"/>
    <n v="0"/>
    <n v="0"/>
  </r>
  <r>
    <x v="3"/>
    <m/>
    <m/>
    <m/>
    <m/>
    <x v="1"/>
    <s v="Bug"/>
    <s v="Done"/>
    <s v="BEMISCP-1841"/>
    <s v="Shipments Cust PO"/>
    <s v="01841 - Shipments Cust PO"/>
    <x v="446"/>
    <x v="0"/>
    <s v="Done"/>
    <s v="BEMISCP-1887"/>
    <s v="Alpha for Shipments Cust PO"/>
    <s v="01887 - Alpha for Shipments Cust PO"/>
    <s v="Alpha Test | 01887 - Alpha for Shipments Cust PO"/>
    <m/>
    <n v="373438"/>
    <n v="3745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887 - Alpha for Shipments Cust PO"/>
    <n v="0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7"/>
    <s v="Done"/>
    <s v="BEMISCP-1886"/>
    <s v="Tech Planning for -  cannot change location filter and add files to folder"/>
    <s v="M | 01886 - Tech Planning for -  cannot change location filter and add files to folder"/>
    <s v="Tech Planning | M | 01886 - Tech Planning for -  cannot change location filter and add files to folder"/>
    <m/>
    <n v="373907"/>
    <n v="37453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886 - Tech Planning for -  cannot change location filter and add files to folder"/>
    <n v="4.2553191489361701"/>
    <n v="0"/>
  </r>
  <r>
    <x v="3"/>
    <m/>
    <m/>
    <m/>
    <m/>
    <x v="1"/>
    <s v="Feature"/>
    <s v="Done"/>
    <s v="BEMISCP-1861"/>
    <s v="Remove Buyer access to edit display settings"/>
    <s v="01861 - Remove Buyer access to edit display settings"/>
    <x v="448"/>
    <x v="0"/>
    <s v="Done"/>
    <s v="BEMISCP-1885"/>
    <s v="Alpha Test for Remove Buyer access to edit display settings"/>
    <s v="M | 01885 - Alpha Test for Remove Buyer access to edit display settings"/>
    <s v="Alpha Test | M | 01885 - Alpha Test for Remove Buyer access to edit display settings"/>
    <m/>
    <n v="373971"/>
    <n v="37452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4.2553191489361701"/>
    <x v="1"/>
    <s v="0.Done"/>
    <x v="2"/>
    <s v="0.Done &gt; Alpha Test | M | 01885 - Alpha Test for Remove Buyer access to edit display settings"/>
    <n v="0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1"/>
    <s v="Done"/>
    <s v="BEMISCP-1884"/>
    <s v="QA for LDAP Configurations are not automatically imported"/>
    <s v="S | 01884 - QA for LDAP Configurations are not automatically imported"/>
    <s v="QA | S | 01884 - QA for LDAP Configurations are not automatically imported"/>
    <m/>
    <n v="373507"/>
    <n v="3745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884 - QA for LDAP Configurations are not automatically imported"/>
    <n v="2.1276595744680851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2"/>
    <s v="Done"/>
    <s v="BEMISCP-1883"/>
    <s v="Review of LDAP Configurations are not automatically imported"/>
    <s v="01883 - Review of LDAP Configurations are not automatically imported"/>
    <s v="Feature Review | 01883 - Review of LDAP Configurations are not automatically imported"/>
    <m/>
    <n v="373507"/>
    <n v="374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83 - Review of LDAP Configurations are not automatically imported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6"/>
    <s v="Cancelled"/>
    <s v="BEMISCP-1882"/>
    <s v="Default Alphabetical Order is no longer working"/>
    <s v="M | 01882 - Default Alphabetical Order is no longer working"/>
    <s v="Alpha Bug | M | 01882 - Default Alphabetical Order is no longer working"/>
    <n v="348696"/>
    <n v="362834"/>
    <n v="37449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s v="0.Done"/>
    <x v="3"/>
    <s v="0.Cancelled &gt; Alpha Bug | M | 01882 - Default Alphabetical Order is no longer working"/>
    <n v="0"/>
    <n v="0"/>
  </r>
  <r>
    <x v="3"/>
    <m/>
    <m/>
    <m/>
    <m/>
    <x v="1"/>
    <s v="Bug"/>
    <s v="Done"/>
    <s v="BEMISCP-1851"/>
    <s v="196 (BDT) Documents- cannot change location filter and add files to folder "/>
    <s v="01851 - 196 (BDT) Documents- cannot change location filter and add files to folder "/>
    <x v="351"/>
    <x v="3"/>
    <s v="Done"/>
    <s v="BEMISCP-1881"/>
    <s v="Development for -  cannot change location filter and add files to folder"/>
    <s v="M | 01881 - Development for -  cannot change location filter and add files to folder"/>
    <s v="Frontend Development | M | 01881 - Development for -  cannot change location filter and add files to folder"/>
    <m/>
    <n v="373907"/>
    <n v="37448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881 - Development for -  cannot change location filter and add files to folder"/>
    <n v="5.3191489361702127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0"/>
    <s v="Done"/>
    <s v="BEMISCP-1880"/>
    <s v="Alpha for LDAP Configurations are not automatically imported"/>
    <s v="01880 - Alpha for LDAP Configurations are not automatically imported"/>
    <s v="Alpha Test | 01880 - Alpha for LDAP Configurations are not automatically imported"/>
    <m/>
    <n v="373507"/>
    <n v="37443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880 - Alpha for LDAP Configurations are not automatically imported"/>
    <n v="0"/>
    <n v="0"/>
  </r>
  <r>
    <x v="3"/>
    <m/>
    <m/>
    <m/>
    <m/>
    <x v="1"/>
    <s v="Bug"/>
    <s v="Done"/>
    <s v="BEMISCP-1871"/>
    <s v="Exceptions in LAR imports for Site Templates"/>
    <s v="01871 - Exceptions in LAR imports for Site Templates"/>
    <x v="447"/>
    <x v="5"/>
    <s v="Done"/>
    <s v="BEMISCP-1872"/>
    <s v="Recreate LARs for site templates"/>
    <s v="M | 01872 - Recreate LARs for site templates"/>
    <s v="Backend Development | M | 01872 - Recreate LARs for site templates"/>
    <m/>
    <n v="374314"/>
    <n v="37431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872 - Recreate LARs for site templates"/>
    <n v="10.638297872340425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1870"/>
    <s v="Extend CI Server with Slave"/>
    <s v="S | 01870 - Extend CI Server with Slave"/>
    <s v="Sub-Task | S | 01870 - Extend CI Server with Slave"/>
    <n v="351453"/>
    <n v="348727"/>
    <n v="374292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s v="7.Doing"/>
    <x v="2"/>
    <s v="0.Done &gt; Sub-Task | S | 01870 - Extend CI Server with Slave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1869"/>
    <s v="Configure  Remote Elastic Search"/>
    <s v="S | 01869 - Configure  Remote Elastic Search"/>
    <s v="Sub-Task | S | 01869 - Configure  Remote Elastic Search"/>
    <n v="351453"/>
    <n v="348727"/>
    <n v="374287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s v="7.Doing"/>
    <x v="2"/>
    <s v="0.Done &gt; Sub-Task | S | 01869 - Configure  Remote Elastic Search"/>
    <n v="0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5"/>
    <s v="Done"/>
    <s v="BEMISCP-1867"/>
    <s v="Update shipTo logic"/>
    <s v="S | 01867 - Update shipTo logic"/>
    <s v="Backend Development | S | 01867 - Update shipTo logic"/>
    <m/>
    <n v="363185"/>
    <n v="374260"/>
    <s v="Plan"/>
    <x v="0"/>
    <n v="9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9"/>
    <n v="0"/>
    <n v="0.2"/>
    <n v="0"/>
    <n v="1"/>
    <n v="8.5106382978723403"/>
    <x v="1"/>
    <s v="0.Done"/>
    <x v="2"/>
    <s v="0.Done &gt; Backend Development | S | 01867 - Update shipTo logic"/>
    <n v="0"/>
    <n v="0"/>
  </r>
  <r>
    <x v="3"/>
    <m/>
    <m/>
    <m/>
    <m/>
    <x v="1"/>
    <s v="Bug"/>
    <s v="Done"/>
    <s v="BEMISCP-1841"/>
    <s v="Shipments Cust PO"/>
    <s v="01841 - Shipments Cust PO"/>
    <x v="446"/>
    <x v="3"/>
    <s v="Done"/>
    <s v="BEMISCP-1866"/>
    <s v="Development for - Shipments Cust PO"/>
    <s v="M | 01866 - Development for - Shipments Cust PO"/>
    <s v="Frontend Development | M | 01866 - Development for - Shipments Cust PO"/>
    <m/>
    <n v="373438"/>
    <n v="37410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866 - Development for - Shipments Cust PO"/>
    <n v="5.3191489361702127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1865"/>
    <s v="Sonar configuration"/>
    <s v="S | 01865 - Sonar configuration"/>
    <s v="Sub-Task | S | 01865 - Sonar configuration"/>
    <n v="351453"/>
    <n v="336162"/>
    <n v="374048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8518518518518517E-2"/>
    <n v="1"/>
    <n v="4.2553191489361701"/>
    <x v="0"/>
    <s v="7.Doing"/>
    <x v="2"/>
    <s v="0.Done &gt; Sub-Task | S | 01865 - Sonar configuration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0"/>
    <s v="Done"/>
    <s v="BEMISCP-1856"/>
    <s v="Alpha for Mobile and Tablet View of Orders  is not aligned correctly "/>
    <s v="01856 - Alpha for Mobile and Tablet View of Orders  is not aligned correctly "/>
    <s v="Alpha Test | 01856 - Alpha for Mobile and Tablet View of Orders  is not aligned correctly "/>
    <m/>
    <n v="370997"/>
    <n v="373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856 - Alpha for Mobile and Tablet View of Orders  is not aligned correctly 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4"/>
    <s v="Done"/>
    <s v="BEMISCP-1854"/>
    <s v="Export LAR from QA of customer organizations"/>
    <s v="M | 01854 - Export LAR from QA of customer organizations"/>
    <s v="Sub-Task | M | 01854 - Export LAR from QA of customer organizations"/>
    <m/>
    <n v="373926"/>
    <n v="37393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Sub-Task | M | 01854 - Export LAR from QA of customer organizations"/>
    <n v="0"/>
    <n v="0"/>
  </r>
  <r>
    <x v="3"/>
    <m/>
    <m/>
    <m/>
    <m/>
    <x v="1"/>
    <s v="Feature"/>
    <s v="Done"/>
    <s v="BEMISCP-1852"/>
    <s v="Update User Creation Test Scripts and customer LARs "/>
    <s v="01852 - Update User Creation Test Scripts and customer LARs "/>
    <x v="424"/>
    <x v="5"/>
    <s v="Done"/>
    <s v="BEMISCP-1853"/>
    <s v="Update User creation scripts"/>
    <s v="M | 01853 - Update User creation scripts"/>
    <s v="Backend Development | M | 01853 - Update User creation scripts"/>
    <m/>
    <n v="373926"/>
    <n v="3739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853 - Update User creation scripts"/>
    <n v="0"/>
    <n v="0"/>
  </r>
  <r>
    <x v="3"/>
    <m/>
    <m/>
    <m/>
    <m/>
    <x v="1"/>
    <s v="Task"/>
    <s v="Done"/>
    <s v="BEMISCP-1847"/>
    <s v="Update Mock Services for changes to Data Sync"/>
    <s v="01847 - Update Mock Services for changes to Data Sync"/>
    <x v="392"/>
    <x v="4"/>
    <s v="Done"/>
    <s v="BEMISCP-1848"/>
    <s v="Replace existing mock service JSON results with new data from IBB"/>
    <s v="M | 01848 - Replace existing mock service JSON results with new data from IBB"/>
    <s v="Sub-Task | M | 01848 - Replace existing mock service JSON results with new data from IBB"/>
    <m/>
    <n v="373510"/>
    <n v="37351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s v="0.Done"/>
    <x v="2"/>
    <s v="0.Done &gt; Sub-Task | M | 01848 - Replace existing mock service JSON results with new data from IBB"/>
    <n v="0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5"/>
    <s v="Done"/>
    <s v="BEMISCP-1846"/>
    <s v="Add staff users imported from LDAP to the Bemis org"/>
    <s v="M | 01846 - Add staff users imported from LDAP to the Bemis org"/>
    <s v="Backend Development | M | 01846 - Add staff users imported from LDAP to the Bemis org"/>
    <m/>
    <n v="373507"/>
    <n v="37350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846 - Add staff users imported from LDAP to the Bemis org"/>
    <n v="10.638297872340425"/>
    <n v="0"/>
  </r>
  <r>
    <x v="3"/>
    <m/>
    <m/>
    <m/>
    <m/>
    <x v="1"/>
    <s v="Bug"/>
    <s v="Done"/>
    <s v="BEMISCP-1844"/>
    <s v="LDAP Configurations are not automatically imported"/>
    <s v="01844 - LDAP Configurations are not automatically imported"/>
    <x v="449"/>
    <x v="4"/>
    <s v="Done"/>
    <s v="BEMISCP-1845"/>
    <s v="Fix automatic loading of ldap configs"/>
    <s v="M | 01845 - Fix automatic loading of ldap configs"/>
    <s v="Sub-Task | M | 01845 - Fix automatic loading of ldap configs"/>
    <m/>
    <n v="373507"/>
    <n v="37350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Sub-Task | M | 01845 - Fix automatic loading of ldap configs"/>
    <n v="8.5106382978723403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3"/>
    <s v="Done"/>
    <s v="BEMISCP-1843"/>
    <s v="Development for - Document Preview does not work rewrite"/>
    <s v="M | 01843 - Development for - Document Preview does not work rewrite"/>
    <s v="Frontend Development | M | 01843 - Development for - Document Preview does not work rewrite"/>
    <m/>
    <n v="372507"/>
    <n v="37349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843 - Development for - Document Preview does not work rewrite"/>
    <n v="5.3191489361702127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3"/>
    <s v="Done"/>
    <s v="BEMISCP-1840"/>
    <s v="Development - Cancel button on Locations filter does not work add in cancel button functionality"/>
    <s v="M | 01840 - Development - Cancel button on Locations filter does not work add in cancel button functionality"/>
    <s v="Frontend Development | M | 01840 - Development - Cancel button on Locations filter does not work add in cancel button functionality"/>
    <m/>
    <n v="364239"/>
    <n v="3733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1840 - Development - Cancel button on Locations filter does not work add in cancel button functionality"/>
    <n v="5.3191489361702127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Done"/>
    <s v="BEMISCP-1839"/>
    <s v="Review releases creation and updating logic"/>
    <s v="S | 01839 - Review releases creation and updating logic"/>
    <s v="Backend Development | S | 01839 - Review releases creation and updating logic"/>
    <m/>
    <n v="369826"/>
    <n v="373304"/>
    <s v="Plan"/>
    <x v="0"/>
    <n v="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"/>
    <n v="0"/>
    <n v="0.1111111111111111"/>
    <n v="0"/>
    <n v="1"/>
    <n v="8.5106382978723403"/>
    <x v="1"/>
    <s v="0.Done"/>
    <x v="2"/>
    <s v="0.Done &gt; Backend Development | S | 01839 - Review releases creation and updating logic"/>
    <n v="0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1"/>
    <s v="Done"/>
    <s v="BEMISCP-1838"/>
    <s v="QA for Fixes needed for View Details dropdown desktop and mobile views"/>
    <s v="S | 01838 - QA for Fixes needed for View Details dropdown desktop and mobile views"/>
    <s v="QA | S | 01838 - QA for Fixes needed for View Details dropdown desktop and mobile views"/>
    <m/>
    <n v="372116"/>
    <n v="3732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838 - QA for Fixes needed for View Details dropdown desktop and mobile views"/>
    <n v="2.1276595744680851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2"/>
    <s v="Done"/>
    <s v="BEMISCP-1837"/>
    <s v="Review of Fixes needed for View Details dropdown desktop and mobile views"/>
    <s v="01837 - Review of Fixes needed for View Details dropdown desktop and mobile views"/>
    <s v="Feature Review | 01837 - Review of Fixes needed for View Details dropdown desktop and mobile views"/>
    <m/>
    <n v="372116"/>
    <n v="3732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837 - Review of Fixes needed for View Details dropdown desktop and mobile views"/>
    <n v="0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3"/>
    <s v="Done"/>
    <s v="BEMISCP-1836"/>
    <s v="Development for - Improve data display on all pages"/>
    <s v="M | 01836 - Development for - Improve data display on all pages"/>
    <s v="Frontend Development | M | 01836 - Development for - Improve data display on all pages"/>
    <m/>
    <n v="372474"/>
    <n v="37319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1836 - Development for - Improve data display on all pages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3"/>
    <s v="Cancelled"/>
    <s v="BEMISCP-1835"/>
    <s v="Development for - Mobile and Tablet View of Orders is not aligned correctly"/>
    <s v="M | 01835 - Development for - Mobile and Tablet View of Orders is not aligned correctly"/>
    <s v="Frontend Development | M | 01835 - Development for - Mobile and Tablet View of Orders is not aligned correctly"/>
    <m/>
    <n v="370997"/>
    <n v="37315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s v="0.Done"/>
    <x v="3"/>
    <s v="0.Cancelled &gt; Frontend Development | M | 01835 - Development for - Mobile and Tablet View of Orders is not aligned correctly"/>
    <n v="5.3191489361702127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1"/>
    <s v="Done"/>
    <s v="BEMISCP-1834"/>
    <s v="QA for Menu position does not remain closed when navigating from one page to another "/>
    <s v="01834 - QA for Menu position does not remain closed when navigating from one page to another "/>
    <s v="QA | 01834 - QA for Menu position does not remain closed when navigating from one page to another "/>
    <m/>
    <n v="369314"/>
    <n v="3730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834 - QA for Menu position does not remain closed when navigating from one page to another "/>
    <n v="0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2"/>
    <s v="Done"/>
    <s v="BEMISCP-1833"/>
    <s v="Review of Menu position does not remain closed when navigating from one page to another "/>
    <s v="01833 - Review of Menu position does not remain closed when navigating from one page to another "/>
    <s v="Feature Review | 01833 - Review of Menu position does not remain closed when navigating from one page to another "/>
    <m/>
    <n v="369314"/>
    <n v="3730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33 - Review of Menu position does not remain closed when navigating from one page to another 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1"/>
    <s v="Done"/>
    <s v="BEMISCP-1832"/>
    <s v="QA for Buyer - Security"/>
    <s v="S | 01832 - QA for Buyer - Security"/>
    <s v="QA | S | 01832 - QA for Buyer - Security"/>
    <n v="350832"/>
    <n v="354328"/>
    <n v="3730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s v="0.Done"/>
    <x v="2"/>
    <s v="0.Done &gt; QA | S | 01832 - QA for Buyer - Security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1"/>
    <s v="Done"/>
    <s v="BEMISCP-1831"/>
    <s v="QA for Update Dashboard Content"/>
    <s v="01831 - QA for Update Dashboard Content"/>
    <s v="QA | 01831 - QA for Update Dashboard Content"/>
    <m/>
    <n v="371757"/>
    <n v="3730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1831 - QA for Update Dashboard Content"/>
    <n v="0"/>
    <n v="0"/>
  </r>
  <r>
    <x v="3"/>
    <s v="Demand"/>
    <s v="Doing"/>
    <s v="BEMISCP-444"/>
    <s v="CSR - Customer and User Profile"/>
    <x v="25"/>
    <s v="Feature"/>
    <s v="Done"/>
    <s v="BEMISCP-1396"/>
    <s v="Allow Buyers to update display settings "/>
    <s v="01396 - Allow Buyers to update display settings "/>
    <x v="456"/>
    <x v="1"/>
    <s v="Cancelled"/>
    <s v="BEMISCP-1830"/>
    <s v="QA for Allow Buyers to Update Display Settings"/>
    <s v="M | 01830 - QA for Allow Buyers to Update Display Settings"/>
    <s v="QA | M | 01830 - QA for Allow Buyers to Update Display Settings"/>
    <n v="348696"/>
    <n v="365558"/>
    <n v="37300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2.9411764705882353E-2"/>
    <n v="1"/>
    <n v="0"/>
    <x v="0"/>
    <s v="0.Done"/>
    <x v="3"/>
    <s v="0.Cancelled &gt; QA | M | 01830 - QA for Allow Buyers to Update Display Settings"/>
    <n v="0"/>
    <n v="0"/>
  </r>
  <r>
    <x v="3"/>
    <m/>
    <m/>
    <m/>
    <m/>
    <x v="1"/>
    <s v="Bug"/>
    <s v="Done"/>
    <s v="BEMISCP-1534"/>
    <s v="Customer Data Sync is checking wrong address for validity"/>
    <s v="01534 - Customer Data Sync is checking wrong address for validity"/>
    <x v="457"/>
    <x v="1"/>
    <s v="Done"/>
    <s v="BEMISCP-1829"/>
    <s v="QA for Customer Data Sync is checking wrong address for validity"/>
    <s v="S | 01829 - QA for Customer Data Sync is checking wrong address for validity"/>
    <s v="QA | S | 01829 - QA for Customer Data Sync is checking wrong address for validity"/>
    <m/>
    <n v="368055"/>
    <n v="3729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29 - QA for Customer Data Sync is checking wrong address for validity"/>
    <n v="2.1276595744680851"/>
    <n v="0"/>
  </r>
  <r>
    <x v="3"/>
    <m/>
    <m/>
    <m/>
    <m/>
    <x v="1"/>
    <s v="Bug"/>
    <s v="Done"/>
    <s v="BEMISCP-1534"/>
    <s v="Customer Data Sync is checking wrong address for validity"/>
    <s v="01534 - Customer Data Sync is checking wrong address for validity"/>
    <x v="457"/>
    <x v="2"/>
    <s v="Done"/>
    <s v="BEMISCP-1828"/>
    <s v="Review of Customer Data Sync is checking wrong address for validity"/>
    <s v="01828 - Review of Customer Data Sync is checking wrong address for validity"/>
    <s v="Feature Review | 01828 - Review of Customer Data Sync is checking wrong address for validity"/>
    <m/>
    <n v="368055"/>
    <n v="3729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28 - Review of Customer Data Sync is checking wrong address for validity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1"/>
    <s v="Done"/>
    <s v="BEMISCP-1827"/>
    <s v="QA for User Agreement"/>
    <s v="M | 01827 - QA for User Agreement"/>
    <s v="QA | M | 01827 - QA for User Agreement"/>
    <n v="351660"/>
    <n v="344261"/>
    <n v="372997"/>
    <s v="Plan"/>
    <x v="18"/>
    <n v="0"/>
    <n v="0"/>
    <n v="0"/>
    <n v="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.16666666666666666"/>
    <n v="1"/>
    <n v="3.191489361702128"/>
    <x v="2"/>
    <s v="0.Done"/>
    <x v="2"/>
    <s v="0.Done &gt; QA | M | 01827 - QA for User Agreement"/>
    <n v="0"/>
    <n v="0"/>
  </r>
  <r>
    <x v="3"/>
    <m/>
    <m/>
    <m/>
    <m/>
    <x v="1"/>
    <s v="Bug"/>
    <s v="Done"/>
    <s v="BEMISCP-1240"/>
    <s v="Formatting Error when Resizing"/>
    <s v="01240 - Formatting Error when Resizing"/>
    <x v="442"/>
    <x v="2"/>
    <s v="Done"/>
    <s v="BEMISCP-1826"/>
    <s v="Review of Formatting Error when Resizing"/>
    <s v="01826 - Review of Formatting Error when Resizing"/>
    <s v="Feature Review | 01826 - Review of Formatting Error when Resizing"/>
    <m/>
    <n v="364197"/>
    <n v="3729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26 - Review of Formatting Error when Resizing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2"/>
    <s v="Done"/>
    <s v="BEMISCP-1825"/>
    <s v="Review of User agreement - BNA"/>
    <s v="S | 01825 - Review of User agreement - BNA"/>
    <s v="Feature Review | S | 01825 - Review of User agreement - BNA"/>
    <n v="351660"/>
    <n v="344261"/>
    <n v="372970"/>
    <s v="Plan"/>
    <x v="18"/>
    <n v="0"/>
    <n v="0"/>
    <n v="0"/>
    <n v="5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.16666666666666666"/>
    <n v="1"/>
    <n v="2.1276595744680851"/>
    <x v="2"/>
    <s v="0.Done"/>
    <x v="2"/>
    <s v="0.Done &gt; Feature Review | S | 01825 - Review of User agreement - BNA"/>
    <n v="0"/>
    <n v="0"/>
  </r>
  <r>
    <x v="3"/>
    <m/>
    <m/>
    <m/>
    <m/>
    <x v="1"/>
    <s v="Task"/>
    <s v="Doing"/>
    <s v="BEMISCP-1803"/>
    <s v="QA Deployment Documentation"/>
    <s v="01803 - QA Deployment Documentation"/>
    <x v="458"/>
    <x v="4"/>
    <s v="Done"/>
    <s v="BEMISCP-1824"/>
    <s v="Add section on disabling data sync and truncating tables"/>
    <s v="M | 01824 - Add section on disabling data sync and truncating tables"/>
    <s v="Sub-Task | M | 01824 - Add section on disabling data sync and truncating tables"/>
    <m/>
    <n v="372656"/>
    <n v="37296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s v="7.Doing"/>
    <x v="2"/>
    <s v="0.Done &gt; Sub-Task | M | 01824 - Add section on disabling data sync and truncating tables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1"/>
    <s v="Done"/>
    <s v="BEMISCP-1823"/>
    <s v="QA for Generate Open Order Status Report form the Orders Landing Page"/>
    <s v="M | 01823 - QA for Generate Open Order Status Report form the Orders Landing Page"/>
    <s v="QA | M | 01823 - QA for Generate Open Order Status Report form the Orders Landing Page"/>
    <m/>
    <n v="367987"/>
    <n v="37296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1823 - QA for Generate Open Order Status Report form the Orders Landing Page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2"/>
    <s v="Done"/>
    <s v="BEMISCP-1822"/>
    <s v="Review of Footer"/>
    <s v="01822 - Review of Footer"/>
    <s v="Feature Review | 01822 - Review of Footer"/>
    <n v="351507"/>
    <n v="346041"/>
    <n v="372959"/>
    <s v="Plan"/>
    <x v="18"/>
    <n v="0"/>
    <n v="0"/>
    <n v="0"/>
    <n v="21"/>
    <m/>
    <s v="SUBTASK PLAN"/>
    <n v="0"/>
    <n v="0"/>
    <n v="0"/>
    <n v="0"/>
    <n v="0"/>
    <n v="0"/>
    <n v="0"/>
    <n v="0"/>
    <n v="0"/>
    <n v="0"/>
    <n v="0.16666666666666666"/>
    <n v="1.8518518518518517E-2"/>
    <n v="1"/>
    <n v="0"/>
    <x v="0"/>
    <s v="0.Done"/>
    <x v="2"/>
    <s v="0.Done &gt; Feature Review | 01822 - Review of Footer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4"/>
    <s v="Cancelled"/>
    <s v="BEMISCP-1821"/>
    <s v="QA for Update Dashboard content"/>
    <s v="M | 01821 - QA for Update Dashboard content"/>
    <s v="Sub-Task | M | 01821 - QA for Update Dashboard content"/>
    <m/>
    <n v="371757"/>
    <n v="3729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0"/>
    <x v="1"/>
    <s v="0.Done"/>
    <x v="3"/>
    <s v="0.Cancelled &gt; Sub-Task | M | 01821 - QA for Update Dashboard content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1"/>
    <s v="Done"/>
    <s v="BEMISCP-1820"/>
    <s v="QA for Updates for all reports "/>
    <s v="M | 01820 - QA for Updates for all reports "/>
    <s v="QA | M | 01820 - QA for Updates for all reports "/>
    <m/>
    <n v="367992"/>
    <n v="37295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0"/>
    <n v="1"/>
    <n v="3.191489361702128"/>
    <x v="1"/>
    <s v="0.Done"/>
    <x v="2"/>
    <s v="0.Done &gt; QA | M | 01820 - QA for Updates for all reports "/>
    <n v="0"/>
    <n v="0"/>
  </r>
  <r>
    <x v="3"/>
    <m/>
    <m/>
    <m/>
    <m/>
    <x v="1"/>
    <s v="Feature"/>
    <s v="Done"/>
    <s v="BEMISCP-1444"/>
    <s v="Create Handling Unit Report "/>
    <s v="01444 - Create Handling Unit Report "/>
    <x v="461"/>
    <x v="1"/>
    <s v="Done"/>
    <s v="BEMISCP-1819"/>
    <s v="QA for Create Handling Unit Report "/>
    <s v="S | 01819 - QA for Create Handling Unit Report "/>
    <s v="QA | S | 01819 - QA for Create Handling Unit Report "/>
    <m/>
    <n v="366215"/>
    <n v="3729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19 - QA for Create Handling Unit Report "/>
    <n v="0"/>
    <n v="0"/>
  </r>
  <r>
    <x v="3"/>
    <m/>
    <m/>
    <m/>
    <m/>
    <x v="1"/>
    <s v="Feature"/>
    <s v="Done"/>
    <s v="BEMISCP-1444"/>
    <s v="Create Handling Unit Report "/>
    <s v="01444 - Create Handling Unit Report "/>
    <x v="461"/>
    <x v="2"/>
    <s v="Done"/>
    <s v="BEMISCP-1818"/>
    <s v="Review of Create Handling Unit Report "/>
    <s v="01818 - Review of Create Handling Unit Report "/>
    <s v="Feature Review | 01818 - Review of Create Handling Unit Report "/>
    <m/>
    <n v="366215"/>
    <n v="372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18 - Review of Create Handling Unit Report 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2"/>
    <s v="Done"/>
    <s v="BEMISCP-1817"/>
    <s v="Review of Update Dashboard Content"/>
    <s v="01817 - Review of Update Dashboard Content"/>
    <s v="Feature Review | 01817 - Review of Update Dashboard Content"/>
    <m/>
    <n v="371757"/>
    <n v="37294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817 - Review of Update Dashboard Content"/>
    <n v="0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3"/>
    <s v="Done"/>
    <s v="BEMISCP-1816"/>
    <s v="Change header color to white, change from mockup"/>
    <s v="M | 01816 - Change header color to white, change from mockup"/>
    <s v="Frontend Development | M | 01816 - Change header color to white, change from mockup"/>
    <m/>
    <n v="372116"/>
    <n v="3729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816 - Change header color to white, change from mockup"/>
    <n v="5.3191489361702127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1"/>
    <s v="Done"/>
    <s v="BEMISCP-1815"/>
    <s v="QA for Report menu categories should be alphabetical"/>
    <s v="01815 - QA for Report menu categories should be alphabetical"/>
    <s v="QA | 01815 - QA for Report menu categories should be alphabetical"/>
    <m/>
    <n v="371935"/>
    <n v="3727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1815 - QA for Report menu categories should be alphabetical"/>
    <n v="0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2"/>
    <s v="Done"/>
    <s v="BEMISCP-1814"/>
    <s v="Review of Report menu categories should be alphabetical"/>
    <s v="01814 - Review of Report menu categories should be alphabetical"/>
    <s v="Feature Review | 01814 - Review of Report menu categories should be alphabetical"/>
    <m/>
    <n v="371935"/>
    <n v="3727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814 - Review of Report menu categories should be alphabetical"/>
    <n v="0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1"/>
    <s v="Done"/>
    <s v="BEMISCP-1813"/>
    <s v="QA for Mobile Footer no longer displays"/>
    <s v="01813 - QA for Mobile Footer no longer displays"/>
    <s v="QA | 01813 - QA for Mobile Footer no longer displays"/>
    <m/>
    <n v="371904"/>
    <n v="3727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813 - QA for Mobile Footer no longer displays"/>
    <n v="0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1"/>
    <s v="Done"/>
    <s v="BEMISCP-1812"/>
    <s v="QA for Edit Links on the User profile view are not visible with menu expanded"/>
    <s v="S | 01812 - QA for Edit Links on the User profile view are not visible with menu expanded"/>
    <s v="QA | S | 01812 - QA for Edit Links on the User profile view are not visible with menu expanded"/>
    <n v="350872"/>
    <n v="371893"/>
    <n v="3727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3.125E-2"/>
    <n v="1"/>
    <n v="2.1276595744680851"/>
    <x v="0"/>
    <s v="0.Done"/>
    <x v="2"/>
    <s v="0.Done &gt; QA | S | 01812 - QA for Edit Links on the User profile view are not visible with menu expanded"/>
    <n v="2.1276595744680851"/>
    <n v="0"/>
  </r>
  <r>
    <x v="3"/>
    <m/>
    <m/>
    <m/>
    <m/>
    <x v="1"/>
    <s v="Bug"/>
    <s v="Done"/>
    <s v="BEMISCP-1746"/>
    <s v="Duplicate fields displayed on the Doned Shipments tab"/>
    <s v="01746 - Duplicate fields displayed on the Doned Shipments tab"/>
    <x v="465"/>
    <x v="1"/>
    <s v="Done"/>
    <s v="BEMISCP-1811"/>
    <s v="QA for Duplicate fields displayed on the Doned Shipments tab"/>
    <s v="01811 - QA for Duplicate fields displayed on the Doned Shipments tab"/>
    <s v="QA | 01811 - QA for Duplicate fields displayed on the Doned Shipments tab"/>
    <m/>
    <n v="371851"/>
    <n v="3727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811 - QA for Duplicate fields displayed on the Doned Shipments tab"/>
    <n v="0"/>
    <n v="0"/>
  </r>
  <r>
    <x v="3"/>
    <s v="Demand"/>
    <s v="Doing"/>
    <s v="BEMISCP-523"/>
    <s v="CSR - Portal Foundations"/>
    <x v="30"/>
    <s v="Feature"/>
    <s v="Done"/>
    <s v="BEMISCP-1476"/>
    <s v="Remove default e-mail suffix from login page"/>
    <s v="01476 - Remove default e-mail suffix from login page"/>
    <x v="466"/>
    <x v="1"/>
    <s v="Done"/>
    <s v="BEMISCP-1810"/>
    <s v="QA for Remove default e-mail suffix from login page"/>
    <s v="01810 - QA for Remove default e-mail suffix from login page"/>
    <s v="QA | 01810 - QA for Remove default e-mail suffix from login page"/>
    <n v="350872"/>
    <n v="367383"/>
    <n v="3727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s v="0.Done"/>
    <x v="2"/>
    <s v="0.Done &gt; QA | 01810 - QA for Remove default e-mail suffix from login page"/>
    <n v="0"/>
    <n v="0"/>
  </r>
  <r>
    <x v="3"/>
    <m/>
    <m/>
    <m/>
    <m/>
    <x v="1"/>
    <s v="Bug"/>
    <s v="Done"/>
    <s v="BEMISCP-1493"/>
    <s v="Release Header fields do not display correctly"/>
    <s v="01493 - Release Header fields do not display correctly"/>
    <x v="467"/>
    <x v="1"/>
    <s v="Done"/>
    <s v="BEMISCP-1809"/>
    <s v="QA for Release Header fields do not display correctly"/>
    <s v="01809 - QA for Release Header fields do not display correctly"/>
    <s v="QA | 01809 - QA for Release Header fields do not display correctly"/>
    <m/>
    <n v="367660"/>
    <n v="3727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809 - QA for Release Header fields do not display correctly"/>
    <n v="0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0"/>
    <s v="Done"/>
    <s v="BEMISCP-1808"/>
    <s v="Alpha for Report menu categories should be alphabetical"/>
    <s v="01808 - Alpha for Report menu categories should be alphabetical"/>
    <s v="Alpha Test | 01808 - Alpha for Report menu categories should be alphabetical"/>
    <m/>
    <n v="371935"/>
    <n v="3727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808 - Alpha for Report menu categories should be alphabetical"/>
    <n v="0"/>
    <n v="0"/>
  </r>
  <r>
    <x v="3"/>
    <m/>
    <m/>
    <m/>
    <m/>
    <x v="1"/>
    <s v="Task"/>
    <s v="To Feature Review"/>
    <s v="BEMISCP-1775"/>
    <s v="Theme Dependency needs to be updated due to core changes"/>
    <s v="01775 - Theme Dependency needs to be updated due to core changes"/>
    <x v="468"/>
    <x v="2"/>
    <s v="Queued for Review"/>
    <s v="BEMISCP-1807"/>
    <s v="Review of Theme Dependency needs to be updated due to core changes"/>
    <s v="S | 01807 - Review of Theme Dependency needs to be updated due to core changes"/>
    <s v="Feature Review | S | 01807 - Review of Theme Dependency needs to be updated due to core changes"/>
    <m/>
    <n v="372255"/>
    <n v="37268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5"/>
    <n v="0"/>
    <n v="1"/>
    <n v="0"/>
    <x v="1"/>
    <s v="4.To Feature Review"/>
    <x v="1"/>
    <e v="#N/A"/>
    <n v="0"/>
    <n v="0"/>
  </r>
  <r>
    <x v="3"/>
    <m/>
    <m/>
    <m/>
    <m/>
    <x v="1"/>
    <s v="Bug"/>
    <s v="Done"/>
    <s v="BEMISCP-1177"/>
    <s v="BIT-136 Importing Orgs from UAT generates exception"/>
    <s v="01177 - BIT-136 Importing Orgs from UAT generates exception"/>
    <x v="469"/>
    <x v="1"/>
    <s v="Done"/>
    <s v="BEMISCP-1806"/>
    <s v="QA for BIT-136 Importing Orgs from UAT generates exception"/>
    <s v="S | 01806 - QA for BIT-136 Importing Orgs from UAT generates exception"/>
    <s v="QA | S | 01806 - QA for BIT-136 Importing Orgs from UAT generates exception"/>
    <m/>
    <n v="363302"/>
    <n v="372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806 - QA for BIT-136 Importing Orgs from UAT generates exception"/>
    <n v="2.1276595744680851"/>
    <n v="0"/>
  </r>
  <r>
    <x v="3"/>
    <m/>
    <m/>
    <m/>
    <m/>
    <x v="1"/>
    <s v="Bug"/>
    <s v="Done"/>
    <s v="BEMISCP-1177"/>
    <s v="BIT-136 Importing Orgs from UAT generates exception"/>
    <s v="01177 - BIT-136 Importing Orgs from UAT generates exception"/>
    <x v="469"/>
    <x v="2"/>
    <s v="Done"/>
    <s v="BEMISCP-1805"/>
    <s v="Review of BIT-136 Importing Orgs from UAT generates exception"/>
    <s v="01805 - Review of BIT-136 Importing Orgs from UAT generates exception"/>
    <s v="Feature Review | 01805 - Review of BIT-136 Importing Orgs from UAT generates exception"/>
    <m/>
    <n v="363302"/>
    <n v="3726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805 - Review of BIT-136 Importing Orgs from UAT generates exception"/>
    <n v="0"/>
    <n v="0"/>
  </r>
  <r>
    <x v="3"/>
    <m/>
    <m/>
    <m/>
    <m/>
    <x v="1"/>
    <s v="Task"/>
    <s v="Doing"/>
    <s v="BEMISCP-1803"/>
    <s v="QA Deployment Documentation"/>
    <s v="01803 - QA Deployment Documentation"/>
    <x v="458"/>
    <x v="4"/>
    <s v="Done"/>
    <s v="BEMISCP-1804"/>
    <s v="Add section detailing rolling back a bundle"/>
    <s v="M | 01804 - Add section detailing rolling back a bundle"/>
    <s v="Sub-Task | M | 01804 - Add section detailing rolling back a bundle"/>
    <m/>
    <n v="372656"/>
    <n v="3726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s v="7.Doing"/>
    <x v="2"/>
    <s v="0.Done &gt; Sub-Task | M | 01804 - Add section detailing rolling back a bundle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2"/>
    <s v="Done"/>
    <s v="BEMISCP-1802"/>
    <s v="Review of  View/Edit User Profile"/>
    <s v="01802 - Review of  View/Edit User Profile"/>
    <s v="Feature Review | 01802 - Review of  View/Edit User Profile"/>
    <n v="348696"/>
    <n v="348698"/>
    <n v="372654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"/>
    <n v="2.9411764705882353E-2"/>
    <n v="1"/>
    <n v="0"/>
    <x v="0"/>
    <s v="0.Done"/>
    <x v="2"/>
    <s v="0.Done &gt; Feature Review | 01802 - Review of  View/Edit User Profile"/>
    <n v="0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2"/>
    <s v="Done"/>
    <s v="BEMISCP-1801"/>
    <s v="Review of Mobile Footer no longer displays"/>
    <s v="01801 - Review of Mobile Footer no longer displays"/>
    <s v="Feature Review | 01801 - Review of Mobile Footer no longer displays"/>
    <m/>
    <n v="371904"/>
    <n v="3726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801 - Review of Mobile Footer no longer displays"/>
    <n v="0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2"/>
    <s v="Done"/>
    <s v="BEMISCP-1800"/>
    <s v="Review of Edit Links on the User profile view are not visible with menu expanded"/>
    <s v="01800 - Review of Edit Links on the User profile view are not visible with menu expanded"/>
    <s v="Feature Review | 01800 - Review of Edit Links on the User profile view are not visible with menu expanded"/>
    <n v="350872"/>
    <n v="371893"/>
    <n v="3726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0.Done"/>
    <x v="2"/>
    <s v="0.Done &gt; Feature Review | 01800 - Review of Edit Links on the User profile view are not visible with menu expanded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0"/>
    <s v="Done"/>
    <s v="BEMISCP-1799"/>
    <s v="Alpha for Updates for All Reports"/>
    <s v="M | 01799 - Alpha for Updates for All Reports"/>
    <s v="Alpha Test | M | 01799 - Alpha for Updates for All Reports"/>
    <m/>
    <n v="367992"/>
    <n v="3726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0"/>
    <n v="1"/>
    <n v="4.2553191489361701"/>
    <x v="1"/>
    <s v="0.Done"/>
    <x v="2"/>
    <s v="0.Done &gt; Alpha Test | M | 01799 - Alpha for Updates for All Reports"/>
    <n v="0"/>
    <n v="0"/>
  </r>
  <r>
    <x v="3"/>
    <m/>
    <m/>
    <m/>
    <m/>
    <x v="1"/>
    <s v="Feature"/>
    <s v="Done"/>
    <s v="BEMISCP-1444"/>
    <s v="Create Handling Unit Report "/>
    <s v="01444 - Create Handling Unit Report "/>
    <x v="461"/>
    <x v="0"/>
    <s v="Done"/>
    <s v="BEMISCP-1798"/>
    <s v="Alpha for Create Handling Unit Report "/>
    <s v="01798 - Alpha for Create Handling Unit Report "/>
    <s v="Alpha Test | 01798 - Alpha for Create Handling Unit Report "/>
    <m/>
    <n v="366215"/>
    <n v="3726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798 - Alpha for Create Handling Unit Report "/>
    <n v="0"/>
    <n v="0"/>
  </r>
  <r>
    <x v="3"/>
    <m/>
    <m/>
    <m/>
    <m/>
    <x v="1"/>
    <s v="Bug"/>
    <s v="Done"/>
    <s v="BEMISCP-1746"/>
    <s v="Duplicate fields displayed on the Doned Shipments tab"/>
    <s v="01746 - Duplicate fields displayed on the Doned Shipments tab"/>
    <x v="465"/>
    <x v="2"/>
    <s v="Done"/>
    <s v="BEMISCP-1797"/>
    <s v="Review of Duplicate fields displayed on the Doned Shipments tab"/>
    <s v="01797 - Review of Duplicate fields displayed on the Doned Shipments tab"/>
    <s v="Feature Review | 01797 - Review of Duplicate fields displayed on the Doned Shipments tab"/>
    <m/>
    <n v="371851"/>
    <n v="3726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797 - Review of Duplicate fields displayed on the Doned Shipments tab"/>
    <n v="0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0"/>
    <s v="Done"/>
    <s v="BEMISCP-1796"/>
    <s v="Alpha for Document Preview does not work "/>
    <s v="S | 01796 - Alpha for Document Preview does not work "/>
    <s v="Alpha Test | S | 01796 - Alpha for Document Preview does not work "/>
    <m/>
    <n v="372507"/>
    <n v="3726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Alpha Test | S | 01796 - Alpha for Document Preview does not work "/>
    <n v="2.1276595744680851"/>
    <n v="0"/>
  </r>
  <r>
    <x v="3"/>
    <m/>
    <m/>
    <m/>
    <m/>
    <x v="1"/>
    <s v="Bug"/>
    <s v="Done"/>
    <s v="BEMISCP-1493"/>
    <s v="Release Header fields do not display correctly"/>
    <s v="01493 - Release Header fields do not display correctly"/>
    <x v="467"/>
    <x v="2"/>
    <s v="Done"/>
    <s v="BEMISCP-1795"/>
    <s v="Review of Release Header fields do not display correctly"/>
    <s v="01795 - Review of Release Header fields do not display correctly"/>
    <s v="Feature Review | 01795 - Review of Release Header fields do not display correctly"/>
    <m/>
    <n v="367660"/>
    <n v="3726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795 - Review of Release Header fields do not display correctly"/>
    <n v="0"/>
    <n v="0"/>
  </r>
  <r>
    <x v="3"/>
    <m/>
    <m/>
    <m/>
    <m/>
    <x v="1"/>
    <s v="Feature"/>
    <s v="Done"/>
    <s v="BEMISCP-1173"/>
    <s v="BIT-49 Ship To Filter Name &amp; Address Info Missing in Portal"/>
    <s v="01173 - BIT-49 Ship To Filter Name &amp; Address Info Missing in Portal"/>
    <x v="435"/>
    <x v="5"/>
    <s v="Done"/>
    <s v="BEMISCP-1794"/>
    <s v="Update Customer Data Sync logic"/>
    <s v="M | 01794 - Update Customer Data Sync logic"/>
    <s v="Backend Development | M | 01794 - Update Customer Data Sync logic"/>
    <m/>
    <n v="363185"/>
    <n v="372619"/>
    <s v="Plan"/>
    <x v="0"/>
    <n v="7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7"/>
    <n v="0"/>
    <n v="0.2"/>
    <n v="0"/>
    <n v="1"/>
    <n v="10.638297872340425"/>
    <x v="1"/>
    <s v="0.Done"/>
    <x v="2"/>
    <s v="0.Done &gt; Backend Development | M | 01794 - Update Customer Data Sync logic"/>
    <n v="0"/>
    <n v="0"/>
  </r>
  <r>
    <x v="3"/>
    <m/>
    <m/>
    <m/>
    <m/>
    <x v="1"/>
    <s v="Bug"/>
    <s v="Done"/>
    <s v="BEMISCP-1779"/>
    <s v="After update to global web content, customer site template does not import"/>
    <s v="01779 - After update to global web content, customer site template does not import"/>
    <x v="443"/>
    <x v="0"/>
    <s v="Done"/>
    <s v="BEMISCP-1793"/>
    <s v="Alpha for After update to global web content, customer site template does not import"/>
    <s v="01793 - Alpha for After update to global web content, customer site template does not import"/>
    <s v="Alpha Test | 01793 - Alpha for After update to global web content, customer site template does not import"/>
    <m/>
    <n v="372313"/>
    <n v="3726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793 - Alpha for After update to global web content, customer site template does not import"/>
    <n v="0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3"/>
    <s v="Done"/>
    <s v="BEMISCP-1792"/>
    <s v="Development for - Document Preview does not work"/>
    <s v="M | 01792 - Development for - Document Preview does not work"/>
    <s v="Frontend Development | M | 01792 - Development for - Document Preview does not work"/>
    <m/>
    <n v="372507"/>
    <n v="37261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792 - Development for - Document Preview does not work"/>
    <n v="5.3191489361702127"/>
    <n v="0"/>
  </r>
  <r>
    <x v="3"/>
    <m/>
    <m/>
    <m/>
    <m/>
    <x v="1"/>
    <s v="Bug"/>
    <s v="Done"/>
    <s v="BEMISCP-1788"/>
    <s v="Document Preview does not work "/>
    <s v="01788 - Document Preview does not work "/>
    <x v="318"/>
    <x v="7"/>
    <s v="Done"/>
    <s v="BEMISCP-1791"/>
    <s v="Tech Planning for - Document Preview does not work"/>
    <s v="M | 01791 - Tech Planning for - Document Preview does not work"/>
    <s v="Tech Planning | M | 01791 - Tech Planning for - Document Preview does not work"/>
    <m/>
    <n v="372507"/>
    <n v="37255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91 - Tech Planning for - Document Preview does not work"/>
    <n v="4.2553191489361701"/>
    <n v="0"/>
  </r>
  <r>
    <x v="3"/>
    <m/>
    <m/>
    <m/>
    <m/>
    <x v="1"/>
    <s v="Feature"/>
    <s v="Done"/>
    <s v="BEMISCP-1444"/>
    <s v="Create Handling Unit Report "/>
    <s v="01444 - Create Handling Unit Report "/>
    <x v="461"/>
    <x v="5"/>
    <s v="Done"/>
    <s v="BEMISCP-1790"/>
    <s v="Create Handling Unit Report Definition"/>
    <s v="M | 01790 - Create Handling Unit Report Definition"/>
    <s v="Backend Development | M | 01790 - Create Handling Unit Report Definition"/>
    <m/>
    <n v="366215"/>
    <n v="3725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790 - Create Handling Unit Report Definition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6"/>
    <s v="Done"/>
    <s v="BEMISCP-1789"/>
    <s v="There are ghost results displayed on the release page"/>
    <s v="M | 01789 - There are ghost results displayed on the release page"/>
    <s v="Alpha Bug | M | 01789 - There are ghost results displayed on the release page"/>
    <m/>
    <n v="366168"/>
    <n v="37251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789 - There are ghost results displayed on the release page"/>
    <n v="0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5"/>
    <s v="Done"/>
    <s v="BEMISCP-1787"/>
    <s v="Backend Development for - Report menu categories should be alphabetical"/>
    <s v="S | 01787 - Backend Development for - Report menu categories should be alphabetical"/>
    <s v="Backend Development | S | 01787 - Backend Development for - Report menu categories should be alphabetical"/>
    <m/>
    <n v="371935"/>
    <n v="37250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787 - Backend Development for - Report menu categories should be alphabetical"/>
    <n v="8.5106382978723403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4"/>
    <s v="Cancelled"/>
    <s v="BEMISCP-1786"/>
    <s v="Update wireframes to add ellipses for specific fields "/>
    <s v="M | 01786 - Update wireframes to add ellipses for specific fields "/>
    <s v="Sub-Task | M | 01786 - Update wireframes to add ellipses for specific fields "/>
    <m/>
    <n v="372474"/>
    <n v="37247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0"/>
    <x v="1"/>
    <s v="0.Done"/>
    <x v="3"/>
    <s v="0.Cancelled &gt; Sub-Task | M | 01786 - Update wireframes to add ellipses for specific fields "/>
    <n v="0"/>
    <n v="0"/>
  </r>
  <r>
    <x v="3"/>
    <m/>
    <m/>
    <m/>
    <m/>
    <x v="1"/>
    <s v="Feature"/>
    <s v="Done"/>
    <s v="BEMISCP-1784"/>
    <s v="Improve data display on all pages "/>
    <s v="01784 - Improve data display on all pages "/>
    <x v="287"/>
    <x v="7"/>
    <s v="Done"/>
    <s v="BEMISCP-1785"/>
    <s v="Tech Planning for Improve data display on all pages "/>
    <s v="M | 01785 - Tech Planning for Improve data display on all pages "/>
    <s v="Tech Planning | M | 01785 - Tech Planning for Improve data display on all pages "/>
    <m/>
    <n v="372474"/>
    <n v="37247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Tech Planning | M | 01785 - Tech Planning for Improve data display on all pages "/>
    <n v="0"/>
    <n v="0"/>
  </r>
  <r>
    <x v="3"/>
    <m/>
    <m/>
    <m/>
    <m/>
    <x v="1"/>
    <s v="Feature"/>
    <s v="Deferred"/>
    <s v="BEMISCP-1728"/>
    <s v="Update Customer Profiles default order"/>
    <s v="01728 - Update Customer Profiles default order"/>
    <x v="471"/>
    <x v="3"/>
    <s v="Cancelled"/>
    <s v="BEMISCP-1783"/>
    <s v="Development for - Update Customer Profiles default order"/>
    <s v="M | 01783 - Development for - Update Customer Profiles default order"/>
    <s v="Frontend Development | M | 01783 - Development for - Update Customer Profiles default order"/>
    <m/>
    <n v="371378"/>
    <n v="37235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0"/>
    <x v="1"/>
    <e v="#N/A"/>
    <x v="3"/>
    <s v="0.Cancelled &gt; Frontend Development | M | 01783 - Development for - Update Customer Profiles default order"/>
    <n v="0"/>
    <n v="0"/>
  </r>
  <r>
    <x v="3"/>
    <m/>
    <m/>
    <m/>
    <m/>
    <x v="1"/>
    <s v="Feature"/>
    <s v="Deferred"/>
    <s v="BEMISCP-1728"/>
    <s v="Update Customer Profiles default order"/>
    <s v="01728 - Update Customer Profiles default order"/>
    <x v="471"/>
    <x v="7"/>
    <s v="Done"/>
    <s v="BEMISCP-1782"/>
    <s v="Tech planning for - Update Customer Profiles default order"/>
    <s v="M | 01782 - Tech planning for - Update Customer Profiles default order"/>
    <s v="Tech Planning | M | 01782 - Tech planning for - Update Customer Profiles default order"/>
    <m/>
    <n v="371378"/>
    <n v="37235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0"/>
    <n v="1"/>
    <n v="4.2553191489361701"/>
    <x v="1"/>
    <e v="#N/A"/>
    <x v="2"/>
    <s v="0.Done &gt; Tech Planning | M | 01782 - Tech planning for - Update Customer Profiles default order"/>
    <n v="0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0"/>
    <s v="Done"/>
    <s v="BEMISCP-1781"/>
    <s v="Alpha for Fixes needed for View Details dropdown desktop and mobile views"/>
    <s v="01781 - Alpha for Fixes needed for View Details dropdown desktop and mobile views"/>
    <s v="Alpha Test | 01781 - Alpha for Fixes needed for View Details dropdown desktop and mobile views"/>
    <m/>
    <n v="372116"/>
    <n v="3723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781 - Alpha for Fixes needed for View Details dropdown desktop and mobile views"/>
    <n v="0"/>
    <n v="0"/>
  </r>
  <r>
    <x v="3"/>
    <m/>
    <m/>
    <m/>
    <m/>
    <x v="1"/>
    <s v="Bug"/>
    <s v="Done"/>
    <s v="BEMISCP-1779"/>
    <s v="After update to global web content, customer site template does not import"/>
    <s v="01779 - After update to global web content, customer site template does not import"/>
    <x v="443"/>
    <x v="5"/>
    <s v="Done"/>
    <s v="BEMISCP-1780"/>
    <s v="Development for - After update to global web content, customer site template does not import"/>
    <s v="M | 01780 - Development for - After update to global web content, customer site template does not import"/>
    <s v="Backend Development | M | 01780 - Development for - After update to global web content, customer site template does not import"/>
    <m/>
    <n v="372313"/>
    <n v="37231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780 - Development for - After update to global web content, customer site template does not import"/>
    <n v="10.638297872340425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1"/>
    <s v="Done"/>
    <s v="BEMISCP-1778"/>
    <s v="QA for Document Folder &amp; Files"/>
    <s v="M | 01778 - QA for Document Folder &amp; Files"/>
    <s v="QA | M | 01778 - QA for Document Folder &amp; Files"/>
    <n v="350832"/>
    <n v="334367"/>
    <n v="37228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QA | M | 01778 - QA for Document Folder &amp; Files"/>
    <n v="0"/>
    <n v="0"/>
  </r>
  <r>
    <x v="3"/>
    <m/>
    <m/>
    <m/>
    <m/>
    <x v="1"/>
    <s v="Task"/>
    <s v="To Feature Review"/>
    <s v="BEMISCP-1775"/>
    <s v="Theme Dependency needs to be updated due to core changes"/>
    <s v="01775 - Theme Dependency needs to be updated due to core changes"/>
    <x v="468"/>
    <x v="3"/>
    <s v="Done"/>
    <s v="BEMISCP-1776"/>
    <s v="Development for - Theme Dependency needs to be updated due to core changes"/>
    <s v="M | 01776 - Development for - Theme Dependency needs to be updated due to core changes"/>
    <s v="Frontend Development | M | 01776 - Development for - Theme Dependency needs to be updated due to core changes"/>
    <m/>
    <n v="372255"/>
    <n v="37225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5.3191489361702127"/>
    <x v="1"/>
    <s v="4.To Feature Review"/>
    <x v="2"/>
    <s v="0.Done &gt; Frontend Development | M | 01776 - Development for - Theme Dependency needs to be updated due to core changes"/>
    <n v="0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0"/>
    <s v="Done"/>
    <s v="BEMISCP-1774"/>
    <s v="Alpha for Mobile Footer no longer displays"/>
    <s v="01774 - Alpha for Mobile Footer no longer displays"/>
    <s v="Alpha Test | 01774 - Alpha for Mobile Footer no longer displays"/>
    <m/>
    <n v="371904"/>
    <n v="3722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774 - Alpha for Mobile Footer no longer displays"/>
    <n v="0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0"/>
    <s v="Done"/>
    <s v="BEMISCP-1773"/>
    <s v="Alpha for Update display of qty fields on Orders page"/>
    <s v="S | 01773 - Alpha for Update display of qty fields on Orders page"/>
    <s v="Alpha Test | S | 01773 - Alpha for Update display of qty fields on Orders page"/>
    <m/>
    <n v="370798"/>
    <n v="3722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s v="0.Done"/>
    <x v="2"/>
    <s v="0.Done &gt; Alpha Test | S | 01773 - Alpha for Update display of qty fields on Orders page"/>
    <n v="0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3"/>
    <s v="Done"/>
    <s v="BEMISCP-1772"/>
    <s v="Fixes needed for View Details dropdown desktop and mobile views"/>
    <s v="M | 01772 - Fixes needed for View Details dropdown desktop and mobile views"/>
    <s v="Frontend Development | M | 01772 - Fixes needed for View Details dropdown desktop and mobile views"/>
    <m/>
    <n v="372116"/>
    <n v="3721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772 - Fixes needed for View Details dropdown desktop and mobile views"/>
    <n v="5.3191489361702127"/>
    <n v="0"/>
  </r>
  <r>
    <x v="3"/>
    <m/>
    <m/>
    <m/>
    <m/>
    <x v="1"/>
    <s v="Bug"/>
    <s v="Done"/>
    <s v="BEMISCP-1766"/>
    <s v="Fixes needed for View Details dropdown desktop and mobile views"/>
    <s v="01766 - Fixes needed for View Details dropdown desktop and mobile views"/>
    <x v="452"/>
    <x v="7"/>
    <s v="Done"/>
    <s v="BEMISCP-1771"/>
    <s v="Tech planning for Fixes needed for View Details dropdown desktop and mobile views"/>
    <s v="M | 01771 - Tech planning for Fixes needed for View Details dropdown desktop and mobile views"/>
    <s v="Tech Planning | M | 01771 - Tech planning for Fixes needed for View Details dropdown desktop and mobile views"/>
    <m/>
    <n v="372116"/>
    <n v="37218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71 - Tech planning for Fixes needed for View Details dropdown desktop and mobile views"/>
    <n v="4.2553191489361701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3"/>
    <s v="Cancelled"/>
    <s v="BEMISCP-1770"/>
    <s v="Frontend Development for - Report menu categories should be alphabetical"/>
    <s v="M | 01770 - Frontend Development for - Report menu categories should be alphabetical"/>
    <s v="Frontend Development | M | 01770 - Frontend Development for - Report menu categories should be alphabetical"/>
    <m/>
    <n v="371935"/>
    <n v="3721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s v="0.Done"/>
    <x v="3"/>
    <s v="0.Cancelled &gt; Frontend Development | M | 01770 - Frontend Development for - Report menu categories should be alphabetical"/>
    <n v="5.3191489361702127"/>
    <n v="0"/>
  </r>
  <r>
    <x v="3"/>
    <m/>
    <m/>
    <m/>
    <m/>
    <x v="1"/>
    <s v="Bug"/>
    <s v="Done"/>
    <s v="BEMISCP-1761"/>
    <s v="Report menu categories should be alphabetical"/>
    <s v="01761 - Report menu categories should be alphabetical"/>
    <x v="462"/>
    <x v="7"/>
    <s v="Done"/>
    <s v="BEMISCP-1769"/>
    <s v="Tech Planning for - Report menu categories should be alphabetical"/>
    <s v="M | 01769 - Tech Planning for - Report menu categories should be alphabetical"/>
    <s v="Tech Planning | M | 01769 - Tech Planning for - Report menu categories should be alphabetical"/>
    <m/>
    <n v="371935"/>
    <n v="37218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69 - Tech Planning for - Report menu categories should be alphabetical"/>
    <n v="4.2553191489361701"/>
    <n v="0"/>
  </r>
  <r>
    <x v="3"/>
    <m/>
    <m/>
    <m/>
    <m/>
    <x v="1"/>
    <s v="Feature"/>
    <s v="Done"/>
    <s v="BEMISCP-1692"/>
    <s v="Update the Footer Content "/>
    <s v="01692 - Update the Footer Content "/>
    <x v="472"/>
    <x v="2"/>
    <s v="Done"/>
    <s v="BEMISCP-1768"/>
    <s v="Review of Update the Footer Content "/>
    <s v="01768 - Review of Update the Footer Content "/>
    <s v="Feature Review | 01768 - Review of Update the Footer Content "/>
    <m/>
    <n v="370679"/>
    <n v="3721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768 - Review of Update the Footer Content 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2"/>
    <s v="Done"/>
    <s v="BEMISCP-1767"/>
    <s v="Review of Update the report that is called from the Open Order Landing Page"/>
    <s v="01767 - Review of Update the report that is called from the Open Order Landing Page"/>
    <s v="Feature Review | 01767 - Review of Update the report that is called from the Open Order Landing Page"/>
    <m/>
    <n v="367987"/>
    <n v="3721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767 - Review of Update the report that is called from the Open Order Landing Page"/>
    <n v="0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3"/>
    <s v="Done"/>
    <s v="BEMISCP-1764"/>
    <s v="Development for - Mobile Footer no longer displays"/>
    <s v="M | 01764 - Development for - Mobile Footer no longer displays"/>
    <s v="Frontend Development | M | 01764 - Development for - Mobile Footer no longer displays"/>
    <m/>
    <n v="371904"/>
    <n v="37194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764 - Development for - Mobile Footer no longer displays"/>
    <n v="5.3191489361702127"/>
    <n v="0"/>
  </r>
  <r>
    <x v="3"/>
    <m/>
    <m/>
    <m/>
    <m/>
    <x v="1"/>
    <s v="Bug"/>
    <s v="Done"/>
    <s v="BEMISCP-1755"/>
    <s v="Mobile Footer no longer displays"/>
    <s v="01755 - Mobile Footer no longer displays"/>
    <x v="463"/>
    <x v="7"/>
    <s v="Done"/>
    <s v="BEMISCP-1763"/>
    <s v="Tech planning for Mobile Footer no longer displays"/>
    <s v="M | 01763 - Tech planning for Mobile Footer no longer displays"/>
    <s v="Tech Planning | M | 01763 - Tech planning for Mobile Footer no longer displays"/>
    <m/>
    <n v="371904"/>
    <n v="37194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763 - Tech planning for Mobile Footer no longer displays"/>
    <n v="4.2553191489361701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2"/>
    <s v="Done"/>
    <s v="BEMISCP-1760"/>
    <s v="Review of On the Customer profile page format is incorrect"/>
    <s v="01760 - Review of On the Customer profile page format is incorrect"/>
    <s v="Feature Review | 01760 - Review of On the Customer profile page format is incorrect"/>
    <m/>
    <n v="357595"/>
    <n v="371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s v="0.Done"/>
    <x v="2"/>
    <s v="0.Done &gt; Feature Review | 01760 - Review of On the Customer profile page format is incorrect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6"/>
    <s v="Done"/>
    <s v="BEMISCP-1759"/>
    <s v="Updating the max ship to terms displayed does not change the number of items in the Ship to filter"/>
    <s v="M | 01759 - Updating the max ship to terms displayed does not change the number of items in the Ship to filter"/>
    <s v="Alpha Bug | M | 01759 - Updating the max ship to terms displayed does not change the number of items in the Ship to filter"/>
    <m/>
    <n v="357596"/>
    <n v="37192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0"/>
    <n v="1"/>
    <n v="3.191489361702128"/>
    <x v="1"/>
    <s v="0.Done"/>
    <x v="2"/>
    <s v="0.Done &gt; Alpha Bug | M | 01759 - Updating the max ship to terms displayed does not change the number of items in the Ship to filter"/>
    <n v="3.191489361702128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0"/>
    <s v="Done"/>
    <s v="BEMISCP-1758"/>
    <s v="Alpha for Edit Links on the User profile view are not visible with menu expanded"/>
    <s v="01758 - Alpha for Edit Links on the User profile view are not visible with menu expanded"/>
    <s v="Alpha Test | 01758 - Alpha for Edit Links on the User profile view are not visible with menu expanded"/>
    <n v="350872"/>
    <n v="371893"/>
    <n v="3719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0.Done"/>
    <x v="2"/>
    <s v="0.Done &gt; Alpha Test | 01758 - Alpha for Edit Links on the User profile view are not visible with menu expanded"/>
    <n v="0"/>
    <n v="0"/>
  </r>
  <r>
    <x v="3"/>
    <m/>
    <m/>
    <m/>
    <m/>
    <x v="1"/>
    <s v="Bug"/>
    <s v="Done"/>
    <s v="BEMISCP-1746"/>
    <s v="Duplicate fields displayed on the Doned Shipments tab"/>
    <s v="01746 - Duplicate fields displayed on the Doned Shipments tab"/>
    <x v="465"/>
    <x v="0"/>
    <s v="Done"/>
    <s v="BEMISCP-1757"/>
    <s v="Alpha for Duplicate fields displayed on the Doned Shipments tab"/>
    <s v="01757 - Alpha for Duplicate fields displayed on the Doned Shipments tab"/>
    <s v="Alpha Test | 01757 - Alpha for Duplicate fields displayed on the Doned Shipments tab"/>
    <m/>
    <n v="371851"/>
    <n v="3719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757 - Alpha for Duplicate fields displayed on the Doned Shipments tab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0"/>
    <s v="Done"/>
    <s v="BEMISCP-1756"/>
    <s v="Alpha for Update Dashboard Content"/>
    <s v="01756 - Alpha for Update Dashboard Content"/>
    <s v="Alpha Test | 01756 - Alpha for Update Dashboard Content"/>
    <m/>
    <n v="371757"/>
    <n v="3719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756 - Alpha for Update Dashboard Content"/>
    <n v="0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0"/>
    <s v="Done"/>
    <s v="BEMISCP-1754"/>
    <s v="Alpha for User Agreement link does not show content"/>
    <s v="01754 - Alpha for User Agreement link does not show content"/>
    <s v="Alpha Test | 01754 - Alpha for User Agreement link does not show content"/>
    <m/>
    <n v="371773"/>
    <n v="3718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754 - Alpha for User Agreement link does not show content"/>
    <n v="0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3"/>
    <s v="Done"/>
    <s v="BEMISCP-1753"/>
    <s v="Development for - Edit Links on the User profile view are not visible with menu expanded"/>
    <s v="M | 01753 - Development for - Edit Links on the User profile view are not visible with menu expanded"/>
    <s v="Frontend Development | M | 01753 - Development for - Edit Links on the User profile view are not visible with menu expanded"/>
    <n v="350872"/>
    <n v="371893"/>
    <n v="3718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3.125E-2"/>
    <n v="1"/>
    <n v="5.3191489361702127"/>
    <x v="0"/>
    <s v="0.Done"/>
    <x v="2"/>
    <s v="0.Done &gt; Frontend Development | M | 01753 - Development for - Edit Links on the User profile view are not visible with menu expanded"/>
    <n v="5.3191489361702127"/>
    <n v="0"/>
  </r>
  <r>
    <x v="3"/>
    <s v="Demand"/>
    <s v="Doing"/>
    <s v="BEMISCP-523"/>
    <s v="CSR - Portal Foundations"/>
    <x v="30"/>
    <s v="Bug"/>
    <s v="Done"/>
    <s v="BEMISCP-1751"/>
    <s v="Edit Links on the User profile view are not visible with menu expanded"/>
    <s v="01751 - Edit Links on the User profile view are not visible with menu expanded"/>
    <x v="464"/>
    <x v="7"/>
    <s v="Done"/>
    <s v="BEMISCP-1752"/>
    <s v="Tech planning for Edit Links on the User profile view are not visible with menu expanded"/>
    <s v="M | 01752 - Tech planning for Edit Links on the User profile view are not visible with menu expanded"/>
    <s v="Tech Planning | M | 01752 - Tech planning for Edit Links on the User profile view are not visible with menu expanded"/>
    <n v="350872"/>
    <n v="371893"/>
    <n v="37189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3.125E-2"/>
    <n v="1"/>
    <n v="4.2553191489361701"/>
    <x v="0"/>
    <s v="0.Done"/>
    <x v="2"/>
    <s v="0.Done &gt; Tech Planning | M | 01752 - Tech planning for Edit Links on the User profile view are not visible with menu expanded"/>
    <n v="4.2553191489361701"/>
    <n v="0"/>
  </r>
  <r>
    <x v="3"/>
    <m/>
    <m/>
    <m/>
    <m/>
    <x v="1"/>
    <s v="Bug"/>
    <s v="Done"/>
    <s v="BEMISCP-1746"/>
    <s v="Duplicate fields displayed on the Doned Shipments tab"/>
    <s v="01746 - Duplicate fields displayed on the Doned Shipments tab"/>
    <x v="465"/>
    <x v="3"/>
    <s v="Done"/>
    <s v="BEMISCP-1750"/>
    <s v="Development for - Duplicate fields displayed on the Doned Shipments tab"/>
    <s v="M | 01750 - Development for - Duplicate fields displayed on the Doned Shipments tab"/>
    <s v="Frontend Development | M | 01750 - Development for - Duplicate fields displayed on the Doned Shipments tab"/>
    <m/>
    <n v="371851"/>
    <n v="3718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750 - Development for - Duplicate fields displayed on the Doned Shipments tab"/>
    <n v="5.3191489361702127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1"/>
    <s v="Done"/>
    <s v="BEMISCP-1748"/>
    <s v="QA for Web Content LAR needs to be updated to reflect latest changes to TemplateContextContributor"/>
    <s v="S | 01748 - QA for Web Content LAR needs to be updated to reflect latest changes to TemplateContextContributor"/>
    <s v="QA | S | 01748 - QA for Web Content LAR needs to be updated to reflect latest changes to TemplateContextContributor"/>
    <m/>
    <n v="370113"/>
    <n v="371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748 - QA for Web Content LAR needs to be updated to reflect latest changes to TemplateContextContributor"/>
    <n v="2.1276595744680851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2"/>
    <s v="Done"/>
    <s v="BEMISCP-1747"/>
    <s v="Review of Web Content LAR needs to be updated to reflect latest changes to TemplateContextContributor"/>
    <s v="01747 - Review of Web Content LAR needs to be updated to reflect latest changes to TemplateContextContributor"/>
    <s v="Feature Review | 01747 - Review of Web Content LAR needs to be updated to reflect latest changes to TemplateContextContributor"/>
    <m/>
    <n v="370113"/>
    <n v="3718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747 - Review of Web Content LAR needs to be updated to reflect latest changes to TemplateContextContributor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3"/>
    <s v="Done"/>
    <s v="BEMISCP-1745"/>
    <s v="Development for - Update Dashboard Content"/>
    <s v="M | 01745 - Development for - Update Dashboard Content"/>
    <s v="Frontend Development | M | 01745 - Development for - Update Dashboard Content"/>
    <m/>
    <n v="371757"/>
    <n v="37184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745 - Development for - Update Dashboard Content"/>
    <n v="0"/>
    <n v="0"/>
  </r>
  <r>
    <x v="3"/>
    <m/>
    <m/>
    <m/>
    <m/>
    <x v="1"/>
    <s v="Feature"/>
    <s v="Done"/>
    <s v="BEMISCP-1736"/>
    <s v="Update Dashboard Content"/>
    <s v="01736 - Update Dashboard Content"/>
    <x v="455"/>
    <x v="7"/>
    <s v="Done"/>
    <s v="BEMISCP-1744"/>
    <s v="Tech Planning for Update Dashboard Content"/>
    <s v="M | 01744 - Tech Planning for Update Dashboard Content"/>
    <s v="Tech Planning | M | 01744 - Tech Planning for Update Dashboard Content"/>
    <m/>
    <n v="371757"/>
    <n v="37184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44 - Tech Planning for Update Dashboard Content"/>
    <n v="0"/>
    <n v="0"/>
  </r>
  <r>
    <x v="3"/>
    <m/>
    <m/>
    <m/>
    <m/>
    <x v="1"/>
    <s v="Bug"/>
    <s v="Done"/>
    <s v="BEMISCP-1493"/>
    <s v="Release Header fields do not display correctly"/>
    <s v="01493 - Release Header fields do not display correctly"/>
    <x v="467"/>
    <x v="0"/>
    <s v="Done"/>
    <s v="BEMISCP-1743"/>
    <s v="Alpha for Release Header fields do not display correctly"/>
    <s v="01743 - Alpha for Release Header fields do not display correctly"/>
    <s v="Alpha Test | 01743 - Alpha for Release Header fields do not display correctly"/>
    <m/>
    <n v="367660"/>
    <n v="3718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743 - Alpha for Release Header fields do not display correctly"/>
    <n v="0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3"/>
    <s v="Done"/>
    <s v="BEMISCP-1742"/>
    <s v="Development for - User Agreement link does not show content"/>
    <s v="M | 01742 - Development for - User Agreement link does not show content"/>
    <s v="Frontend Development | M | 01742 - Development for - User Agreement link does not show content"/>
    <m/>
    <n v="371773"/>
    <n v="37181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742 - Development for - User Agreement link does not show content"/>
    <n v="5.3191489361702127"/>
    <n v="0"/>
  </r>
  <r>
    <x v="3"/>
    <m/>
    <m/>
    <m/>
    <m/>
    <x v="1"/>
    <s v="Bug"/>
    <s v="Done"/>
    <s v="BEMISCP-1737"/>
    <s v="User Agreement link does not show content for CSR roles"/>
    <s v="01737 - User Agreement link does not show content for CSR roles"/>
    <x v="445"/>
    <x v="7"/>
    <s v="Done"/>
    <s v="BEMISCP-1741"/>
    <s v="Tech planning for User Agreement link does not show content"/>
    <s v="M | 01741 - Tech planning for User Agreement link does not show content"/>
    <s v="Tech Planning | M | 01741 - Tech planning for User Agreement link does not show content"/>
    <m/>
    <n v="371773"/>
    <n v="37181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741 - Tech planning for User Agreement link does not show content"/>
    <n v="4.2553191489361701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2"/>
    <s v="Done"/>
    <s v="BEMISCP-1740"/>
    <s v="Review of Customer logo is not displayed on parent or child location dashboards"/>
    <s v="01740 - Review of Customer logo is not displayed on parent or child location dashboards"/>
    <s v="Feature Review | 01740 - Review of Customer logo is not displayed on parent or child location dashboards"/>
    <m/>
    <n v="368280"/>
    <n v="3717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740 - Review of Customer logo is not displayed on parent or child location dashboards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6"/>
    <s v="Done"/>
    <s v="BEMISCP-1739"/>
    <s v="Duplicate variable breaks document view"/>
    <s v="M | 01739 - Duplicate variable breaks document view"/>
    <s v="Alpha Bug | M | 01739 - Duplicate variable breaks document view"/>
    <n v="350832"/>
    <n v="334367"/>
    <n v="37178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Alpha Bug | M | 01739 - Duplicate variable breaks document view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2"/>
    <s v="Done"/>
    <s v="BEMISCP-1738"/>
    <s v="Review of BIT-159 CSR- editing buyer profile"/>
    <s v="01738 - Review of BIT-159 CSR- editing buyer profile"/>
    <s v="Feature Review | 01738 - Review of BIT-159 CSR- editing buyer profile"/>
    <m/>
    <n v="366332"/>
    <n v="37177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738 - Review of BIT-159 CSR- editing buyer profile"/>
    <n v="0"/>
    <n v="0"/>
  </r>
  <r>
    <x v="3"/>
    <m/>
    <m/>
    <m/>
    <m/>
    <x v="1"/>
    <s v="Bug"/>
    <s v="Done"/>
    <s v="BEMISCP-1423"/>
    <s v="BIT-46 Cards on Page incorrect"/>
    <s v="01423 - BIT-46 Cards on Page incorrect"/>
    <x v="477"/>
    <x v="1"/>
    <s v="Done"/>
    <s v="BEMISCP-1735"/>
    <s v="QA for BIT-46 Cards on Page incorrect"/>
    <s v="S | 01735 - QA for BIT-46 Cards on Page incorrect"/>
    <s v="QA | S | 01735 - QA for BIT-46 Cards on Page incorrect"/>
    <m/>
    <n v="365765"/>
    <n v="3717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735 - QA for BIT-46 Cards on Page incorrect"/>
    <n v="2.1276595744680851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2"/>
    <s v="Done"/>
    <s v="BEMISCP-1734"/>
    <s v="Review of BIT-159 Create Access Path for CSRs to Customer and User Profiles"/>
    <s v="01734 - Review of BIT-159 Create Access Path for CSRs to Customer and User Profiles"/>
    <s v="Feature Review | 01734 - Review of BIT-159 Create Access Path for CSRs to Customer and User Profiles"/>
    <m/>
    <n v="369796"/>
    <n v="3717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734 - Review of BIT-159 Create Access Path for CSRs to Customer and User Profiles"/>
    <n v="0"/>
    <n v="0"/>
  </r>
  <r>
    <x v="3"/>
    <m/>
    <m/>
    <m/>
    <m/>
    <x v="1"/>
    <s v="Feature"/>
    <s v="Done"/>
    <s v="BEMISCP-1718"/>
    <s v="BIT 176 -  BOL# Incorrect for SAP Shipment"/>
    <s v="01718 - BIT 176 -  BOL# Incorrect for SAP Shipment"/>
    <x v="259"/>
    <x v="5"/>
    <s v="Done"/>
    <s v="BEMISCP-1733"/>
    <s v="Change BoL URL creation logic"/>
    <s v="S | 01733 - Change BoL URL creation logic"/>
    <s v="Backend Development | S | 01733 - Change BoL URL creation logic"/>
    <m/>
    <n v="371152"/>
    <n v="37148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733 - Change BoL URL creation logic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3"/>
    <s v="Done"/>
    <s v="BEMISCP-1732"/>
    <s v="Update UI for the Open and Closed Order Status Report "/>
    <s v="M | 01732 - Update UI for the Open and Closed Order Status Report "/>
    <s v="Frontend Development | M | 01732 - Update UI for the Open and Closed Order Status Report "/>
    <m/>
    <n v="367992"/>
    <n v="3714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0"/>
    <n v="1"/>
    <n v="5.3191489361702127"/>
    <x v="1"/>
    <s v="0.Done"/>
    <x v="2"/>
    <s v="0.Done &gt; Frontend Development | M | 01732 - Update UI for the Open and Closed Order Status Report 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6"/>
    <s v="Done"/>
    <s v="BEMISCP-1731"/>
    <s v="CSRs can not access customer location document folders"/>
    <s v="M | 01731 - CSRs can not access customer location document folders"/>
    <s v="Alpha Bug | M | 01731 - CSRs can not access customer location document folders"/>
    <n v="350832"/>
    <n v="334367"/>
    <n v="371479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Alpha Bug | M | 01731 - CSRs can not access customer location document folders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6"/>
    <s v="Cancelled"/>
    <s v="BEMISCP-1730"/>
    <s v="Order status dropdown is missing from the Open Closed Order Status Report "/>
    <s v="M | 01730 - Order status dropdown is missing from the Open Closed Order Status Report "/>
    <s v="Alpha Bug | M | 01730 - Order status dropdown is missing from the Open Closed Order Status Report "/>
    <m/>
    <n v="367992"/>
    <n v="3714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0"/>
    <n v="1"/>
    <n v="0"/>
    <x v="1"/>
    <s v="0.Done"/>
    <x v="3"/>
    <s v="0.Cancelled &gt; Alpha Bug | M | 01730 - Order status dropdown is missing from the Open Closed Order Status Report 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1"/>
    <s v="Cancelled"/>
    <s v="BEMISCP-1727"/>
    <s v="QA for Requirement changes for Reports"/>
    <s v="01727 - QA for Requirement changes for Reports"/>
    <s v="QA | 01727 - QA for Requirement changes for Reports"/>
    <n v="351658"/>
    <n v="360457"/>
    <n v="3713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s v="0.Done"/>
    <x v="3"/>
    <s v="0.Cancelled &gt; QA | 01727 - QA for Requirement changes for Reports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2"/>
    <s v="Cancelled"/>
    <s v="BEMISCP-1726"/>
    <s v="Review of Requirement changes for Reports"/>
    <s v="01726 - Review of Requirement changes for Reports"/>
    <s v="Feature Review | 01726 - Review of Requirement changes for Reports"/>
    <n v="351658"/>
    <n v="360457"/>
    <n v="3713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s v="0.Done"/>
    <x v="3"/>
    <s v="0.Cancelled &gt; Feature Review | 01726 - Review of Requirement changes for Reports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0"/>
    <s v="Cancelled"/>
    <s v="BEMISCP-1725"/>
    <s v="Alpha for Requirement changes for Reports"/>
    <s v="01725 - Alpha for Requirement changes for Reports"/>
    <s v="Alpha Test | 01725 - Alpha for Requirement changes for Reports"/>
    <n v="351658"/>
    <n v="360457"/>
    <n v="3713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s v="0.Done"/>
    <x v="3"/>
    <s v="0.Cancelled &gt; Alpha Test | 01725 - Alpha for Requirement changes for Reports"/>
    <n v="0"/>
    <n v="0"/>
  </r>
  <r>
    <x v="3"/>
    <m/>
    <m/>
    <m/>
    <m/>
    <x v="1"/>
    <s v="Feature"/>
    <s v="Done"/>
    <s v="BEMISCP-1692"/>
    <s v="Update the Footer Content "/>
    <s v="01692 - Update the Footer Content "/>
    <x v="472"/>
    <x v="1"/>
    <s v="Done"/>
    <s v="BEMISCP-1723"/>
    <s v="QA for Update the Footer Content"/>
    <s v="M | 01723 - QA for Update the Footer Content"/>
    <s v="QA | M | 01723 - QA for Update the Footer Content"/>
    <m/>
    <n v="370679"/>
    <n v="37122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QA | M | 01723 - QA for Update the Footer Content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1"/>
    <s v="Done"/>
    <s v="BEMISCP-1722"/>
    <s v="QA for Update Report Link on the Orders Landing Page"/>
    <s v="M | 01722 - QA for Update Report Link on the Orders Landing Page"/>
    <s v="QA | M | 01722 - QA for Update Report Link on the Orders Landing Page"/>
    <m/>
    <n v="367987"/>
    <n v="37122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1722 - QA for Update Report Link on the Orders Landing Page"/>
    <n v="0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1"/>
    <s v="Done"/>
    <s v="BEMISCP-1721"/>
    <s v="QA for BIT-159 Create Access Path for CSRs to Customer and User Profiles "/>
    <s v="M | 01721 - QA for BIT-159 Create Access Path for CSRs to Customer and User Profiles "/>
    <s v="QA | M | 01721 - QA for BIT-159 Create Access Path for CSRs to Customer and User Profiles "/>
    <m/>
    <n v="369796"/>
    <n v="3711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1721 - QA for BIT-159 Create Access Path for CSRs to Customer and User Profiles "/>
    <n v="3.191489361702128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0"/>
    <s v="Done"/>
    <s v="BEMISCP-1720"/>
    <s v="Alpha for Web Content LAR needs to be updated to reflect latest changes to TemplateContextContributor"/>
    <s v="01720 - Alpha for Web Content LAR needs to be updated to reflect latest changes to TemplateContextContributor"/>
    <s v="Alpha Test | 01720 - Alpha for Web Content LAR needs to be updated to reflect latest changes to TemplateContextContributor"/>
    <m/>
    <n v="370113"/>
    <n v="3711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720 - Alpha for Web Content LAR needs to be updated to reflect latest changes to TemplateContextContributor"/>
    <n v="0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1"/>
    <s v="Done"/>
    <s v="BEMISCP-1717"/>
    <s v="QA for Customer Logo is not displayed on parent or child location dashboards"/>
    <s v="M | 01717 - QA for Customer Logo is not displayed on parent or child location dashboards"/>
    <s v="QA | M | 01717 - QA for Customer Logo is not displayed on parent or child location dashboards"/>
    <m/>
    <n v="368280"/>
    <n v="37111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QA | M | 01717 - QA for Customer Logo is not displayed on parent or child location dashboards"/>
    <n v="3.191489361702128"/>
    <n v="0"/>
  </r>
  <r>
    <x v="3"/>
    <m/>
    <m/>
    <m/>
    <m/>
    <x v="1"/>
    <s v="Bug"/>
    <s v="Deferred"/>
    <s v="BEMISCP-1363"/>
    <s v="BIT-113 FRM 283- Typos on report landing page"/>
    <s v="01363 - BIT-113 FRM 283- Typos on report landing page"/>
    <x v="480"/>
    <x v="1"/>
    <s v="Done"/>
    <s v="BEMISCP-1716"/>
    <s v="QA for Typos on Report Landing Page"/>
    <s v="M | 01716 - QA for Typos on Report Landing Page"/>
    <s v="QA | M | 01716 - QA for Typos on Report Landing Page"/>
    <m/>
    <n v="365313"/>
    <n v="37111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33333333333333331"/>
    <n v="0"/>
    <n v="1"/>
    <n v="3.191489361702128"/>
    <x v="1"/>
    <e v="#N/A"/>
    <x v="2"/>
    <s v="0.Done &gt; QA | M | 01716 - QA for Typos on Report Landing Page"/>
    <n v="3.191489361702128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1"/>
    <s v="Done"/>
    <s v="BEMISCP-1715"/>
    <s v="QA for update for View Details Logic "/>
    <s v="M | 01715 - QA for update for View Details Logic "/>
    <s v="QA | M | 01715 - QA for update for View Details Logic "/>
    <n v="346910"/>
    <n v="340378"/>
    <n v="371117"/>
    <s v="Plan"/>
    <x v="21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1.020408163265306E-2"/>
    <n v="1"/>
    <n v="3.191489361702128"/>
    <x v="0"/>
    <s v="0.Done"/>
    <x v="2"/>
    <s v="0.Done &gt; QA | M | 01715 - QA for update for View Details Logic 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1"/>
    <s v="Done"/>
    <s v="BEMISCP-1714"/>
    <s v="QA for BIT-159 CSR editing buyer profile "/>
    <s v="M | 01714 - QA for BIT-159 CSR editing buyer profile "/>
    <s v="QA | M | 01714 - QA for BIT-159 CSR editing buyer profile "/>
    <m/>
    <n v="366332"/>
    <n v="37111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QA | M | 01714 - QA for BIT-159 CSR editing buyer profile "/>
    <n v="3.191489361702128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6"/>
    <s v="Done"/>
    <s v="BEMISCP-1713"/>
    <s v="Add help text on settings configuration menu for number range "/>
    <s v="M | 01713 - Add help text on settings configuration menu for number range "/>
    <s v="Alpha Bug | M | 01713 - Add help text on settings configuration menu for number range "/>
    <m/>
    <n v="357596"/>
    <n v="37111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0"/>
    <n v="1"/>
    <n v="3.191489361702128"/>
    <x v="1"/>
    <s v="0.Done"/>
    <x v="2"/>
    <s v="0.Done &gt; Alpha Bug | M | 01713 - Add help text on settings configuration menu for number range "/>
    <n v="3.191489361702128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2"/>
    <s v="Done"/>
    <s v="BEMISCP-1712"/>
    <s v="Review of Ship To Filter Issue with Name Format and number of items"/>
    <s v="01712 - Review of Ship To Filter Issue with Name Format and number of items"/>
    <s v="Feature Review | 01712 - Review of Ship To Filter Issue with Name Format and number of items"/>
    <m/>
    <n v="357596"/>
    <n v="3711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s v="0.Done"/>
    <x v="2"/>
    <s v="0.Done &gt; Feature Review | 01712 - Review of Ship To Filter Issue with Name Format and number of items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0"/>
    <s v="Done"/>
    <s v="BEMISCP-1711"/>
    <s v="Alpha for Ship To Filter Issue with Name Format and number of items"/>
    <s v="S | 01711 - Alpha for Ship To Filter Issue with Name Format and number of items"/>
    <s v="Alpha Test | S | 01711 - Alpha for Ship To Filter Issue with Name Format and number of items"/>
    <m/>
    <n v="357596"/>
    <n v="3711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s v="0.Done"/>
    <x v="2"/>
    <s v="0.Done &gt; Alpha Test | S | 01711 - Alpha for Ship To Filter Issue with Name Format and number of items"/>
    <n v="2.1276595744680851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3"/>
    <s v="Done"/>
    <s v="BEMISCP-1710"/>
    <s v="Development for - Update display of qty fields on Orders page"/>
    <s v="M | 01710 - Development for - Update display of qty fields on Orders page"/>
    <s v="Frontend Development | M | 01710 - Development for - Update display of qty fields on Orders page"/>
    <m/>
    <n v="370798"/>
    <n v="3710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710 - Development for - Update display of qty fields on Orders page"/>
    <n v="0"/>
    <n v="0"/>
  </r>
  <r>
    <x v="3"/>
    <m/>
    <m/>
    <m/>
    <m/>
    <x v="1"/>
    <s v="Feature"/>
    <s v="Done"/>
    <s v="BEMISCP-1697"/>
    <s v="Update display of qty fields on Orders page"/>
    <s v="01697 - Update display of qty fields on Orders page"/>
    <x v="353"/>
    <x v="7"/>
    <s v="Done"/>
    <s v="BEMISCP-1709"/>
    <s v="Tech Planning Update display of qty fields on Orders page"/>
    <s v="M | 01709 - Tech Planning Update display of qty fields on Orders page"/>
    <s v="Tech Planning | M | 01709 - Tech Planning Update display of qty fields on Orders page"/>
    <m/>
    <n v="370798"/>
    <n v="37107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0.Done"/>
    <x v="2"/>
    <s v="0.Done &gt; Tech Planning | M | 01709 - Tech Planning Update display of qty fields on Orders page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5"/>
    <s v="Done"/>
    <s v="BEMISCP-1708"/>
    <s v="Carrier List Changes"/>
    <s v="M | 01708 - Carrier List Changes"/>
    <s v="Backend Development | M | 01708 - Carrier List Changes"/>
    <m/>
    <n v="370096"/>
    <n v="37105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25"/>
    <n v="0"/>
    <n v="1"/>
    <n v="10.638297872340425"/>
    <x v="1"/>
    <s v="0.Done"/>
    <x v="2"/>
    <s v="0.Done &gt; Backend Development | M | 01708 - Carrier List Changes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3"/>
    <s v="Done"/>
    <s v="BEMISCP-1707"/>
    <s v="Development for - Mobile and Tablet View of Orders is not aligned correctly"/>
    <s v="M | 01707 - Development for - Mobile and Tablet View of Orders is not aligned correctly"/>
    <s v="Frontend Development | M | 01707 - Development for - Mobile and Tablet View of Orders is not aligned correctly"/>
    <m/>
    <n v="370997"/>
    <n v="3710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707 - Development for - Mobile and Tablet View of Orders is not aligned correctly"/>
    <n v="5.3191489361702127"/>
    <n v="0"/>
  </r>
  <r>
    <x v="3"/>
    <m/>
    <m/>
    <m/>
    <m/>
    <x v="1"/>
    <s v="Feature"/>
    <s v="Done"/>
    <s v="BEMISCP-1692"/>
    <s v="Update the Footer Content "/>
    <s v="01692 - Update the Footer Content "/>
    <x v="472"/>
    <x v="0"/>
    <s v="Done"/>
    <s v="BEMISCP-1706"/>
    <s v="Alpha for Update the Footer Content "/>
    <s v="01706 - Alpha for Update the Footer Content "/>
    <s v="Alpha Test | 01706 - Alpha for Update the Footer Content "/>
    <m/>
    <n v="370679"/>
    <n v="3710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706 - Alpha for Update the Footer Content "/>
    <n v="0"/>
    <n v="0"/>
  </r>
  <r>
    <x v="3"/>
    <m/>
    <m/>
    <m/>
    <m/>
    <x v="1"/>
    <s v="Bug"/>
    <s v="Done"/>
    <s v="BEMISCP-1704"/>
    <s v="Mobile and Tablet View of Orders  is not aligned correctly "/>
    <s v="01704 - Mobile and Tablet View of Orders  is not aligned correctly "/>
    <x v="444"/>
    <x v="7"/>
    <s v="Done"/>
    <s v="BEMISCP-1705"/>
    <s v="Tech Planning for Mobile and Tablet View of Orders is not aligned correctly"/>
    <s v="M | 01705 - Tech Planning for Mobile and Tablet View of Orders is not aligned correctly"/>
    <s v="Tech Planning | M | 01705 - Tech Planning for Mobile and Tablet View of Orders is not aligned correctly"/>
    <m/>
    <n v="370997"/>
    <n v="3710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705 - Tech Planning for Mobile and Tablet View of Orders is not aligned correctly"/>
    <n v="4.2553191489361701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5"/>
    <s v="Done"/>
    <s v="BEMISCP-1703"/>
    <s v="Update Inventory WS Client and Mapping"/>
    <s v="M | 01703 - Update Inventory WS Client and Mapping"/>
    <s v="Backend Development | M | 01703 - Update Inventory WS Client and Mapping"/>
    <m/>
    <n v="370098"/>
    <n v="370979"/>
    <s v="Plan"/>
    <x v="0"/>
    <n v="1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4"/>
    <n v="0"/>
    <n v="0.16666666666666666"/>
    <n v="0"/>
    <n v="1"/>
    <n v="10.638297872340425"/>
    <x v="1"/>
    <s v="0.Done"/>
    <x v="2"/>
    <s v="0.Done &gt; Backend Development | M | 01703 - Update Inventory WS Client and Mapping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5"/>
    <s v="Done"/>
    <s v="BEMISCP-1702"/>
    <s v="Update Shipment WS Client and mapping"/>
    <s v="M | 01702 - Update Shipment WS Client and mapping"/>
    <s v="Backend Development | M | 01702 - Update Shipment WS Client and mapping"/>
    <m/>
    <n v="370096"/>
    <n v="370897"/>
    <s v="Plan"/>
    <x v="0"/>
    <n v="2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8"/>
    <n v="0"/>
    <n v="0.125"/>
    <n v="0"/>
    <n v="1"/>
    <n v="10.638297872340425"/>
    <x v="1"/>
    <s v="0.Done"/>
    <x v="2"/>
    <s v="0.Done &gt; Backend Development | M | 01702 - Update Shipment WS Client and mapping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2"/>
    <s v="Done"/>
    <s v="BEMISCP-1701"/>
    <s v="Review of List shipments from specific Order"/>
    <s v="S | 01701 - Review of List shipments from specific Order"/>
    <s v="Feature Review | S | 01701 - Review of List shipments from specific Order"/>
    <n v="346910"/>
    <n v="357589"/>
    <n v="3708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020408163265306E-2"/>
    <n v="1"/>
    <n v="2.1276595744680851"/>
    <x v="0"/>
    <s v="0.Done"/>
    <x v="2"/>
    <s v="0.Done &gt; Feature Review | S | 01701 - Review of List shipments from specific Order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6"/>
    <s v="Done"/>
    <s v="BEMISCP-1700"/>
    <s v="MalformedURLException is thrown when BIN service property is blank"/>
    <s v="XS | 01700 - MalformedURLException is thrown when BIN service property is blank"/>
    <s v="Alpha Bug | XS | 01700 - MalformedURLException is thrown when BIN service property is blank"/>
    <n v="347928"/>
    <n v="350405"/>
    <n v="37083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9.0909090909090912E-2"/>
    <n v="1.5873015873015872E-2"/>
    <n v="1"/>
    <n v="1.0638297872340425"/>
    <x v="0"/>
    <s v="0.Done"/>
    <x v="2"/>
    <s v="0.Done &gt; Alpha Bug | XS | 01700 - MalformedURLException is thrown when BIN service property is blank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3"/>
    <s v="Done"/>
    <s v="BEMISCP-1699"/>
    <s v="Add filter on Customer Location view"/>
    <s v="M | 01699 - Add filter on Customer Location view"/>
    <s v="Frontend Development | M | 01699 - Add filter on Customer Location view"/>
    <n v="348696"/>
    <n v="362834"/>
    <n v="37081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8.3333333333333329E-2"/>
    <n v="2.9411764705882353E-2"/>
    <n v="1"/>
    <n v="5.3191489361702127"/>
    <x v="0"/>
    <s v="0.Done"/>
    <x v="2"/>
    <s v="0.Done &gt; Frontend Development | M | 01699 - Add filter on Customer Location view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5"/>
    <s v="Done"/>
    <s v="BEMISCP-1698"/>
    <s v="Order Customer location list alphabetically by parent name "/>
    <s v="M | 01698 - Order Customer location list alphabetically by parent name "/>
    <s v="Backend Development | M | 01698 - Order Customer location list alphabetically by parent name "/>
    <n v="348696"/>
    <n v="362834"/>
    <n v="37080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8.3333333333333329E-2"/>
    <n v="2.9411764705882353E-2"/>
    <n v="1"/>
    <n v="10.638297872340425"/>
    <x v="0"/>
    <s v="0.Done"/>
    <x v="2"/>
    <s v="0.Done &gt; Backend Development | M | 01698 - Order Customer location list alphabetically by parent name "/>
    <n v="0"/>
    <n v="0"/>
  </r>
  <r>
    <x v="3"/>
    <m/>
    <m/>
    <m/>
    <m/>
    <x v="1"/>
    <s v="Feature"/>
    <s v="Done"/>
    <s v="BEMISCP-1692"/>
    <s v="Update the Footer Content "/>
    <s v="01692 - Update the Footer Content "/>
    <x v="472"/>
    <x v="7"/>
    <s v="Cancelled"/>
    <s v="BEMISCP-1695"/>
    <s v="Tech planning for Update the Footer Content"/>
    <s v="M | 01695 - Tech planning for Update the Footer Content"/>
    <s v="Tech Planning | M | 01695 - Tech planning for Update the Footer Content"/>
    <m/>
    <n v="370679"/>
    <n v="37071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0"/>
    <x v="1"/>
    <s v="0.Done"/>
    <x v="3"/>
    <s v="0.Cancelled &gt; Tech Planning | M | 01695 - Tech planning for Update the Footer Content"/>
    <n v="0"/>
    <n v="0"/>
  </r>
  <r>
    <x v="3"/>
    <m/>
    <m/>
    <m/>
    <m/>
    <x v="1"/>
    <s v="Feature"/>
    <s v="Done"/>
    <s v="BEMISCP-1692"/>
    <s v="Update the Footer Content "/>
    <s v="01692 - Update the Footer Content "/>
    <x v="472"/>
    <x v="3"/>
    <s v="Done"/>
    <s v="BEMISCP-1694"/>
    <s v="Footer Content"/>
    <s v="M | 01694 - Footer Content"/>
    <s v="Frontend Development | M | 01694 - Footer Content"/>
    <m/>
    <n v="370679"/>
    <n v="3706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694 - Footer Content"/>
    <n v="0"/>
    <n v="0"/>
  </r>
  <r>
    <x v="3"/>
    <m/>
    <m/>
    <m/>
    <m/>
    <x v="1"/>
    <s v="Feature"/>
    <s v="Done"/>
    <s v="BEMISCP-1692"/>
    <s v="Update the Footer Content "/>
    <s v="01692 - Update the Footer Content "/>
    <x v="472"/>
    <x v="7"/>
    <s v="Done"/>
    <s v="BEMISCP-1693"/>
    <s v="Tech Planning for Update Footer Content"/>
    <s v="M | 01693 - Tech Planning for Update Footer Content"/>
    <s v="Tech Planning | M | 01693 - Tech Planning for Update Footer Content"/>
    <m/>
    <n v="370679"/>
    <n v="37068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693 - Tech Planning for Update Footer Content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5"/>
    <s v="Done"/>
    <s v="BEMISCP-1691"/>
    <s v="Replicate Order Sync refactoring for Shipment"/>
    <s v="M | 01691 - Replicate Order Sync refactoring for Shipment"/>
    <s v="Backend Development | M | 01691 - Replicate Order Sync refactoring for Shipment"/>
    <m/>
    <n v="370096"/>
    <n v="370611"/>
    <s v="Plan"/>
    <x v="0"/>
    <n v="3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"/>
    <n v="0"/>
    <n v="0.125"/>
    <n v="0"/>
    <n v="1"/>
    <n v="10.638297872340425"/>
    <x v="1"/>
    <s v="0.Done"/>
    <x v="2"/>
    <s v="0.Done &gt; Backend Development | M | 01691 - Replicate Order Sync refactoring for Shipment"/>
    <n v="0"/>
    <n v="0"/>
  </r>
  <r>
    <x v="3"/>
    <s v="Demand"/>
    <s v="Doing"/>
    <s v="BEMISCP-533"/>
    <s v="Bemis CP Theme"/>
    <x v="27"/>
    <s v="Bug"/>
    <s v="Cancelled"/>
    <s v="BEMISCP-1684"/>
    <s v="Add dependency in Theme for freemarker contributor"/>
    <s v="01684 - Add dependency in Theme for freemarker contributor"/>
    <x v="483"/>
    <x v="0"/>
    <s v="Cancelled"/>
    <s v="BEMISCP-1690"/>
    <s v="Alpha for Add dependency in Theme for freemarker contributor"/>
    <s v="01690 - Alpha for Add dependency in Theme for freemarker contributor"/>
    <s v="Alpha Test | 01690 - Alpha for Add dependency in Theme for freemarker contributor"/>
    <n v="351507"/>
    <n v="370170"/>
    <n v="3703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s v="0.Cancelled"/>
    <x v="3"/>
    <s v="0.Cancelled &gt; Alpha Test | 01690 - Alpha for Add dependency in Theme for freemarker contributor"/>
    <n v="0"/>
    <n v="0"/>
  </r>
  <r>
    <x v="3"/>
    <m/>
    <m/>
    <m/>
    <m/>
    <x v="1"/>
    <s v="Feature"/>
    <s v="Cancelled"/>
    <s v="BEMISCP-1687"/>
    <s v="Create a hook so that CSR users can see which users have Doned setup"/>
    <s v="01687 - Create a hook so that CSR users can see which users have Doned setup"/>
    <x v="484"/>
    <x v="3"/>
    <s v="Cancelled"/>
    <s v="BEMISCP-1689"/>
    <s v="Development for Create a hook so that CSR users can see which users have Doned setup"/>
    <s v="M | 01689 - Development for Create a hook so that CSR users can see which users have Doned setup"/>
    <s v="Frontend Development | M | 01689 - Development for Create a hook so that CSR users can see which users have Doned setup"/>
    <m/>
    <n v="370326"/>
    <n v="37032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0"/>
    <x v="1"/>
    <s v="0.Cancelled"/>
    <x v="3"/>
    <s v="0.Cancelled &gt; Frontend Development | M | 01689 - Development for Create a hook so that CSR users can see which users have Doned setup"/>
    <n v="0"/>
    <n v="0"/>
  </r>
  <r>
    <x v="3"/>
    <m/>
    <m/>
    <m/>
    <m/>
    <x v="1"/>
    <s v="Feature"/>
    <s v="Cancelled"/>
    <s v="BEMISCP-1687"/>
    <s v="Create a hook so that CSR users can see which users have Doned setup"/>
    <s v="01687 - Create a hook so that CSR users can see which users have Doned setup"/>
    <x v="484"/>
    <x v="7"/>
    <s v="Done"/>
    <s v="BEMISCP-1688"/>
    <s v="Planning for Create a hook so that CSR users can see which users have Doned setup"/>
    <s v="M | 01688 - Planning for Create a hook so that CSR users can see which users have Doned setup"/>
    <s v="Tech Planning | M | 01688 - Planning for Create a hook so that CSR users can see which users have Doned setup"/>
    <m/>
    <n v="370326"/>
    <n v="37032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0"/>
    <n v="1"/>
    <n v="4.2553191489361701"/>
    <x v="1"/>
    <s v="0.Cancelled"/>
    <x v="2"/>
    <s v="0.Done &gt; Tech Planning | M | 01688 - Planning for Create a hook so that CSR users can see which users have Doned setup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0"/>
    <s v="Done"/>
    <s v="BEMISCP-1686"/>
    <s v="Alpha for Update the report that is called from the Open Order Landing Page"/>
    <s v="01686 - Alpha for Update the report that is called from the Open Order Landing Page"/>
    <s v="Alpha Test | 01686 - Alpha for Update the report that is called from the Open Order Landing Page"/>
    <m/>
    <n v="367987"/>
    <n v="3702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86 - Alpha for Update the report that is called from the Open Order Landing Page"/>
    <n v="0"/>
    <n v="0"/>
  </r>
  <r>
    <x v="3"/>
    <m/>
    <m/>
    <m/>
    <m/>
    <x v="1"/>
    <s v="Feature"/>
    <s v="Done"/>
    <s v="BEMISCP-1442"/>
    <s v="Update search criteria on Release Landing Page "/>
    <s v="01442 - Update search criteria on Release Landing Page "/>
    <x v="422"/>
    <x v="5"/>
    <s v="Done"/>
    <s v="BEMISCP-1685"/>
    <s v="Update Search Criteria for Release"/>
    <s v="S | 01685 - Update Search Criteria for Release"/>
    <s v="Backend Development | S | 01685 - Update Search Criteria for Release"/>
    <m/>
    <n v="366168"/>
    <n v="37018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1685 - Update Search Criteria for Release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6"/>
    <s v="Cancelled"/>
    <s v="BEMISCP-1683"/>
    <s v="User Profile displayed for CSR is the same as Buyer User Profile"/>
    <s v="M | 01683 - User Profile displayed for CSR is the same as Buyer User Profile"/>
    <s v="Alpha Bug | M | 01683 - User Profile displayed for CSR is the same as Buyer User Profile"/>
    <n v="348696"/>
    <n v="362834"/>
    <n v="37016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s v="0.Done"/>
    <x v="3"/>
    <s v="0.Cancelled &gt; Alpha Bug | M | 01683 - User Profile displayed for CSR is the same as Buyer User Profile"/>
    <n v="0"/>
    <n v="0"/>
  </r>
  <r>
    <x v="3"/>
    <s v="Demand"/>
    <s v="Doing"/>
    <s v="BEMISCP-531"/>
    <s v="System Architecture"/>
    <x v="22"/>
    <s v="Task"/>
    <s v="Doing"/>
    <s v="BEMISCP-717"/>
    <s v="Manage Technical Debt"/>
    <s v="00717 - Manage Technical Debt"/>
    <x v="408"/>
    <x v="5"/>
    <s v="Done"/>
    <s v="BEMISCP-1682"/>
    <s v="Run buildLang task for all applicable modules"/>
    <s v="M | 01682 - Run buildLang task for all applicable modules"/>
    <s v="Backend Development | M | 01682 - Run buildLang task for all applicable modules"/>
    <n v="351453"/>
    <n v="356507"/>
    <n v="370163"/>
    <s v="Plan"/>
    <x v="0"/>
    <n v="0"/>
    <n v="0"/>
    <n v="200"/>
    <n v="32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33333333333333331"/>
    <n v="1.8518518518518517E-2"/>
    <n v="1"/>
    <n v="10.638297872340425"/>
    <x v="0"/>
    <s v="7.Doing"/>
    <x v="2"/>
    <s v="0.Done &gt; Backend Development | M | 01682 - Run buildLang task for all applicable modules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Cancelled"/>
    <s v="BEMISCP-1681"/>
    <s v="Missing link for CSR to edit user profile"/>
    <s v="M | 01681 - Missing link for CSR to edit user profile"/>
    <s v="Alpha Bug | M | 01681 - Missing link for CSR to edit user profile"/>
    <n v="348696"/>
    <n v="348698"/>
    <n v="37016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0"/>
    <x v="0"/>
    <s v="0.Done"/>
    <x v="3"/>
    <s v="0.Cancelled &gt; Alpha Bug | M | 01681 - Missing link for CSR to edit user profile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6"/>
    <s v="Done"/>
    <s v="BEMISCP-1680"/>
    <s v="Dropdown for view details needs to be wider"/>
    <s v="M | 01680 - Dropdown for view details needs to be wider"/>
    <s v="Alpha Bug | M | 01680 - Dropdown for view details needs to be wider"/>
    <n v="346910"/>
    <n v="340378"/>
    <n v="370157"/>
    <s v="Plan"/>
    <x v="21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1.020408163265306E-2"/>
    <n v="1"/>
    <n v="3.191489361702128"/>
    <x v="0"/>
    <s v="0.Done"/>
    <x v="2"/>
    <s v="0.Done &gt; Alpha Bug | M | 01680 - Dropdown for view details needs to be wider"/>
    <n v="0"/>
    <n v="0"/>
  </r>
  <r>
    <x v="3"/>
    <m/>
    <m/>
    <m/>
    <m/>
    <x v="1"/>
    <s v="Feature"/>
    <s v="Done"/>
    <s v="BEMISCP-1668"/>
    <s v="Refactor Shipment Sync/WS Classes for data refresh calls."/>
    <s v="01668 - Refactor Shipment Sync/WS Classes for data refresh calls."/>
    <x v="339"/>
    <x v="7"/>
    <s v="Done"/>
    <s v="BEMISCP-1679"/>
    <s v="Tech Planning - Data Sync Changes - Shipment"/>
    <s v="M | 01679 - Tech Planning - Data Sync Changes - Shipment"/>
    <s v="Tech Planning | M | 01679 - Tech Planning - Data Sync Changes - Shipment"/>
    <m/>
    <n v="370096"/>
    <n v="3701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Tech Planning | M | 01679 - Tech Planning - Data Sync Changes - Shipment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5"/>
    <s v="Done"/>
    <s v="BEMISCP-1678"/>
    <s v="New Sort Functionality for Orders - Backend"/>
    <s v="S | 01678 - New Sort Functionality for Orders - Backend"/>
    <s v="Backend Development | S | 01678 - New Sort Functionality for Orders - Backend"/>
    <m/>
    <n v="367339"/>
    <n v="37012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8.5106382978723403"/>
    <x v="1"/>
    <s v="0.Done"/>
    <x v="2"/>
    <s v="0.Done &gt; Backend Development | S | 01678 - New Sort Functionality for Orders - Backend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3"/>
    <s v="Done"/>
    <s v="BEMISCP-1677"/>
    <s v="Update Order landing page styling after adding new sort functionality"/>
    <s v="S | 01677 - Update Order landing page styling after adding new sort functionality"/>
    <s v="Frontend Development | S | 01677 - Update Order landing page styling after adding new sort functionality"/>
    <m/>
    <n v="367339"/>
    <n v="370125"/>
    <s v="Plan"/>
    <x v="0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125"/>
    <n v="0"/>
    <n v="1"/>
    <n v="4.2553191489361701"/>
    <x v="1"/>
    <s v="0.Done"/>
    <x v="2"/>
    <s v="0.Done &gt; Frontend Development | S | 01677 - Update Order landing page styling after adding new sort functionality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8"/>
    <s v="Done"/>
    <s v="BEMISCP-1676"/>
    <s v="Document/Update requirements for new sort functionality"/>
    <s v="S | 01676 - Document/Update requirements for new sort functionality"/>
    <s v="Feature Planning | S | 01676 - Document/Update requirements for new sort functionality"/>
    <m/>
    <n v="367339"/>
    <n v="3701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Feature Planning | S | 01676 - Document/Update requirements for new sort functionality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9"/>
    <s v="Done"/>
    <s v="BEMISCP-1675"/>
    <s v="Update mockups with new sort functionality"/>
    <s v="S | 01675 - Update mockups with new sort functionality"/>
    <s v="UX | S | 01675 - Update mockups with new sort functionality"/>
    <m/>
    <n v="367339"/>
    <n v="370121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UX | S | 01675 - Update mockups with new sort functionality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5"/>
    <s v="Done"/>
    <s v="BEMISCP-1674"/>
    <s v="Replicate Order Sync refactoring for Inventory"/>
    <s v="M | 01674 - Replicate Order Sync refactoring for Inventory"/>
    <s v="Backend Development | M | 01674 - Replicate Order Sync refactoring for Inventory"/>
    <m/>
    <n v="370098"/>
    <n v="370119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0.16666666666666666"/>
    <n v="0"/>
    <n v="1"/>
    <n v="10.638297872340425"/>
    <x v="1"/>
    <s v="0.Done"/>
    <x v="2"/>
    <s v="0.Done &gt; Backend Development | M | 01674 - Replicate Order Sync refactoring for Inventory"/>
    <n v="0"/>
    <n v="0"/>
  </r>
  <r>
    <x v="3"/>
    <m/>
    <m/>
    <m/>
    <m/>
    <x v="1"/>
    <s v="Feature"/>
    <s v="Done"/>
    <s v="BEMISCP-1669"/>
    <s v="Refactor Inventory Sync/WS Classes for data refresh calls."/>
    <s v="01669 - Refactor Inventory Sync/WS Classes for data refresh calls."/>
    <x v="440"/>
    <x v="7"/>
    <s v="Done"/>
    <s v="BEMISCP-1673"/>
    <s v="Tech Planning - Data Sync Changes - Inventory "/>
    <s v="M | 01673 - Tech Planning - Data Sync Changes - Inventory "/>
    <s v="Tech Planning | M | 01673 - Tech Planning - Data Sync Changes - Inventory "/>
    <m/>
    <n v="370098"/>
    <n v="37011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673 - Tech Planning - Data Sync Changes - Inventory "/>
    <n v="0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3"/>
    <s v="Done"/>
    <s v="BEMISCP-1672"/>
    <s v="Development for - Web Content LAR needs to be updated to reflect latest changes to TemplateContextContributor"/>
    <s v="M | 01672 - Development for - Web Content LAR needs to be updated to reflect latest changes to TemplateContextContributor"/>
    <s v="Frontend Development | M | 01672 - Development for - Web Content LAR needs to be updated to reflect latest changes to TemplateContextContributor"/>
    <m/>
    <n v="370113"/>
    <n v="3701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672 - Development for - Web Content LAR needs to be updated to reflect latest changes to TemplateContextContributor"/>
    <n v="5.3191489361702127"/>
    <n v="0"/>
  </r>
  <r>
    <x v="3"/>
    <m/>
    <m/>
    <m/>
    <m/>
    <x v="1"/>
    <s v="Bug"/>
    <s v="Done"/>
    <s v="BEMISCP-1670"/>
    <s v="Web Content LAR needs to be updated to reflect latest changes to TemplateContextContributor"/>
    <s v="01670 - Web Content LAR needs to be updated to reflect latest changes to TemplateContextContributor"/>
    <x v="474"/>
    <x v="7"/>
    <s v="Done"/>
    <s v="BEMISCP-1671"/>
    <s v="Tech planning for Web Content LAR needs to be updated to reflect latest changes to TemplateContextContributor"/>
    <s v="M | 01671 - Tech planning for Web Content LAR needs to be updated to reflect latest changes to TemplateContextContributor"/>
    <s v="Tech Planning | M | 01671 - Tech planning for Web Content LAR needs to be updated to reflect latest changes to TemplateContextContributor"/>
    <m/>
    <n v="370113"/>
    <n v="37011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671 - Tech planning for Web Content LAR needs to be updated to reflect latest changes to TemplateContextContributor"/>
    <n v="4.2553191489361701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5"/>
    <s v="Done"/>
    <s v="BEMISCP-1667"/>
    <s v="Enable all locations as default setting when user logs in "/>
    <s v="M | 01667 - Enable all locations as default setting when user logs in "/>
    <s v="Backend Development | M | 01667 - Enable all locations as default setting when user logs in "/>
    <m/>
    <n v="370076"/>
    <n v="37008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s v="0.Done"/>
    <x v="2"/>
    <s v="0.Done &gt; Backend Development | M | 01667 - Enable all locations as default setting when user logs in 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3"/>
    <s v="Cancelled"/>
    <s v="BEMISCP-1666"/>
    <s v="Update default selection when user logs in to the portal "/>
    <s v="M | 01666 - Update default selection when user logs in to the portal "/>
    <s v="Frontend Development | M | 01666 - Update default selection when user logs in to the portal "/>
    <m/>
    <n v="370076"/>
    <n v="37008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s v="0.Done"/>
    <x v="3"/>
    <s v="0.Cancelled &gt; Frontend Development | M | 01666 - Update default selection when user logs in to the portal "/>
    <n v="0"/>
    <n v="0"/>
  </r>
  <r>
    <x v="3"/>
    <m/>
    <m/>
    <m/>
    <m/>
    <x v="1"/>
    <s v="Feature"/>
    <s v="Done"/>
    <s v="BEMISCP-1661"/>
    <s v="Update default settings for locations filter"/>
    <s v="01661 - Update default settings for locations filter"/>
    <x v="431"/>
    <x v="7"/>
    <s v="Done"/>
    <s v="BEMISCP-1665"/>
    <s v="Tech Planning for Default Location Settings and Persistance"/>
    <s v="M | 01665 - Tech Planning for Default Location Settings and Persistance"/>
    <s v="Tech Planning | M | 01665 - Tech Planning for Default Location Settings and Persistance"/>
    <m/>
    <n v="370076"/>
    <n v="37008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Tech Planning | M | 01665 - Tech Planning for Default Location Settings and Persistance"/>
    <n v="0"/>
    <n v="0"/>
  </r>
  <r>
    <x v="3"/>
    <m/>
    <m/>
    <m/>
    <m/>
    <x v="1"/>
    <s v="Feature"/>
    <s v="Done"/>
    <s v="BEMISCP-1526"/>
    <s v="Update the report that is called from the Open Order Landing Page"/>
    <s v="01526 - Update the report that is called from the Open Order Landing Page"/>
    <x v="459"/>
    <x v="5"/>
    <s v="Done"/>
    <s v="BEMISCP-1664"/>
    <s v="Update Report Link on the Orders Landing Page"/>
    <s v="M | 01664 - Update Report Link on the Orders Landing Page"/>
    <s v="Backend Development | M | 01664 - Update Report Link on the Orders Landing Page"/>
    <m/>
    <n v="367987"/>
    <n v="37008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664 - Update Report Link on the Orders Landing Page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2"/>
    <s v="Done"/>
    <s v="BEMISCP-1663"/>
    <s v="Review of Create Page for CSRs to View Customer Locations "/>
    <s v="01663 - Review of Create Page for CSRs to View Customer Locations "/>
    <s v="Feature Review | 01663 - Review of Create Page for CSRs to View Customer Locations "/>
    <n v="348696"/>
    <n v="362834"/>
    <n v="3700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8.3333333333333329E-2"/>
    <n v="2.9411764705882353E-2"/>
    <n v="1"/>
    <n v="0"/>
    <x v="0"/>
    <s v="0.Done"/>
    <x v="2"/>
    <s v="0.Done &gt; Feature Review | 01663 - Review of Create Page for CSRs to View Customer Locations "/>
    <n v="0"/>
    <n v="0"/>
  </r>
  <r>
    <x v="3"/>
    <m/>
    <m/>
    <m/>
    <m/>
    <x v="1"/>
    <s v="Bug"/>
    <s v="Deferred"/>
    <s v="BEMISCP-1588"/>
    <s v="Inventory display not correct for order 073G001269 "/>
    <s v="01588 - Inventory display not correct for order 073G001269 "/>
    <x v="485"/>
    <x v="7"/>
    <s v="Done"/>
    <s v="BEMISCP-1662"/>
    <s v="Analysis"/>
    <s v="XS | 01662 - Analysis"/>
    <s v="Tech Planning | XS | 01662 - Analysis"/>
    <m/>
    <n v="368993"/>
    <n v="370079"/>
    <s v="Plan"/>
    <x v="0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1"/>
    <n v="0"/>
    <n v="1"/>
    <n v="1.0638297872340425"/>
    <x v="1"/>
    <e v="#N/A"/>
    <x v="2"/>
    <s v="0.Done &gt; Tech Planning | XS | 01662 - Analysis"/>
    <n v="1.0638297872340425"/>
    <n v="2"/>
  </r>
  <r>
    <x v="3"/>
    <m/>
    <m/>
    <m/>
    <m/>
    <x v="1"/>
    <s v="Bug"/>
    <s v="Done"/>
    <s v="BEMISCP-1240"/>
    <s v="Formatting Error when Resizing"/>
    <s v="01240 - Formatting Error when Resizing"/>
    <x v="442"/>
    <x v="0"/>
    <s v="Done"/>
    <s v="BEMISCP-1660"/>
    <s v="Alpha for Formatting Error when Resizing"/>
    <s v="01660 - Alpha for Formatting Error when Resizing"/>
    <s v="Alpha Test | 01660 - Alpha for Formatting Error when Resizing"/>
    <m/>
    <n v="364197"/>
    <n v="3698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60 - Alpha for Formatting Error when Resizing"/>
    <n v="0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0"/>
    <s v="Done"/>
    <s v="BEMISCP-1659"/>
    <s v="Alpha for BIT-159 Create Access Path for CSRs to Customer and User Profiles"/>
    <s v="01659 - Alpha for BIT-159 Create Access Path for CSRs to Customer and User Profiles"/>
    <s v="Alpha Test | 01659 - Alpha for BIT-159 Create Access Path for CSRs to Customer and User Profiles"/>
    <m/>
    <n v="369796"/>
    <n v="3698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59 - Alpha for BIT-159 Create Access Path for CSRs to Customer and User Profiles"/>
    <n v="0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0"/>
    <s v="Done"/>
    <s v="BEMISCP-1655"/>
    <s v="Alpha for Menu position does not remain closed when navigating from one page to another "/>
    <s v="01655 - Alpha for Menu position does not remain closed when navigating from one page to another "/>
    <s v="Alpha Test | 01655 - Alpha for Menu position does not remain closed when navigating from one page to another "/>
    <m/>
    <n v="369314"/>
    <n v="3698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55 - Alpha for Menu position does not remain closed when navigating from one page to another 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5"/>
    <s v="Done"/>
    <s v="BEMISCP-1654"/>
    <s v="Order - update search criteria"/>
    <s v="M | 01654 - Order - update search criteria"/>
    <s v="Backend Development | M | 01654 - Order - update search criteria"/>
    <m/>
    <n v="366166"/>
    <n v="36987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654 - Order - update search criteria"/>
    <n v="0"/>
    <n v="0"/>
  </r>
  <r>
    <x v="3"/>
    <m/>
    <m/>
    <m/>
    <m/>
    <x v="1"/>
    <s v="Bug"/>
    <s v="Done"/>
    <s v="BEMISCP-1423"/>
    <s v="BIT-46 Cards on Page incorrect"/>
    <s v="01423 - BIT-46 Cards on Page incorrect"/>
    <x v="477"/>
    <x v="2"/>
    <s v="Done"/>
    <s v="BEMISCP-1653"/>
    <s v="Review of BIT-46 Cards on Page incorrect"/>
    <s v="01653 - Review of BIT-46 Cards on Page incorrect"/>
    <s v="Feature Review | 01653 - Review of BIT-46 Cards on Page incorrect"/>
    <m/>
    <n v="365765"/>
    <n v="3698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653 - Review of BIT-46 Cards on Page incorrect"/>
    <n v="0"/>
    <n v="0"/>
  </r>
  <r>
    <x v="3"/>
    <m/>
    <m/>
    <m/>
    <m/>
    <x v="1"/>
    <s v="Bug"/>
    <s v="Done"/>
    <s v="BEMISCP-1270"/>
    <s v="BIT-85 Column picks disappear in report form"/>
    <s v="01270 - BIT-85 Column picks disappear in report form"/>
    <x v="486"/>
    <x v="1"/>
    <s v="Done"/>
    <s v="BEMISCP-1651"/>
    <s v="QA for BIT-85 Column picks disappear in report form"/>
    <s v="01651 - QA for BIT-85 Column picks disappear in report form"/>
    <s v="QA | 01651 - QA for BIT-85 Column picks disappear in report form"/>
    <m/>
    <n v="364250"/>
    <n v="3698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651 - QA for BIT-85 Column picks disappear in report form"/>
    <n v="0"/>
    <n v="0"/>
  </r>
  <r>
    <x v="3"/>
    <m/>
    <m/>
    <m/>
    <m/>
    <x v="1"/>
    <s v="Bug"/>
    <s v="Done"/>
    <s v="BEMISCP-1270"/>
    <s v="BIT-85 Column picks disappear in report form"/>
    <s v="01270 - BIT-85 Column picks disappear in report form"/>
    <x v="486"/>
    <x v="2"/>
    <s v="Done"/>
    <s v="BEMISCP-1650"/>
    <s v="Review of BIT-85 Column picks disappear in report form"/>
    <s v="01650 - Review of BIT-85 Column picks disappear in report form"/>
    <s v="Feature Review | 01650 - Review of BIT-85 Column picks disappear in report form"/>
    <m/>
    <n v="364250"/>
    <n v="3698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650 - Review of BIT-85 Column picks disappear in report form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6"/>
    <s v="Done"/>
    <s v="BEMISCP-1649"/>
    <s v="BIT-159 CSR- editing buyer profile incorrect redirect for ending impersonation"/>
    <s v="M | 01649 - BIT-159 CSR- editing buyer profile incorrect redirect for ending impersonation"/>
    <s v="Alpha Bug | M | 01649 - BIT-159 CSR- editing buyer profile incorrect redirect for ending impersonation"/>
    <m/>
    <n v="366332"/>
    <n v="3698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1649 - BIT-159 CSR- editing buyer profile incorrect redirect for ending impersonation"/>
    <n v="3.191489361702128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Cancelled"/>
    <s v="BEMISCP-1648"/>
    <s v="Logging enhancements"/>
    <s v="M | 01648 - Logging enhancements"/>
    <s v="Backend Development | M | 01648 - Logging enhancements"/>
    <m/>
    <n v="369826"/>
    <n v="36984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0"/>
    <x v="1"/>
    <s v="0.Done"/>
    <x v="3"/>
    <s v="0.Cancelled &gt; Backend Development | M | 01648 - Logging enhancements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Cancelled"/>
    <s v="BEMISCP-1647"/>
    <s v="Update Order Data Model"/>
    <s v="M | 01647 - Update Order Data Model"/>
    <s v="Backend Development | M | 01647 - Update Order Data Model"/>
    <m/>
    <n v="369826"/>
    <n v="36983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0"/>
    <x v="1"/>
    <s v="0.Done"/>
    <x v="3"/>
    <s v="0.Cancelled &gt; Backend Development | M | 01647 - Update Order Data Model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Done"/>
    <s v="BEMISCP-1646"/>
    <s v="Refactor data filters/sanitizers"/>
    <s v="M | 01646 - Refactor data filters/sanitizers"/>
    <s v="Backend Development | M | 01646 - Refactor data filters/sanitizers"/>
    <m/>
    <n v="369826"/>
    <n v="36983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10.638297872340425"/>
    <x v="1"/>
    <s v="0.Done"/>
    <x v="2"/>
    <s v="0.Done &gt; Backend Development | M | 01646 - Refactor data filters/sanitizers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5"/>
    <s v="Done"/>
    <s v="BEMISCP-1645"/>
    <s v="Refactor Order Sync/WS Classes for data refresh calls."/>
    <s v="M | 01645 - Refactor Order Sync/WS Classes for data refresh calls."/>
    <s v="Backend Development | M | 01645 - Refactor Order Sync/WS Classes for data refresh calls."/>
    <m/>
    <n v="369826"/>
    <n v="369835"/>
    <s v="Plan"/>
    <x v="0"/>
    <n v="31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1"/>
    <n v="0"/>
    <n v="0.1111111111111111"/>
    <n v="0"/>
    <n v="1"/>
    <n v="10.638297872340425"/>
    <x v="1"/>
    <s v="0.Done"/>
    <x v="2"/>
    <s v="0.Done &gt; Backend Development | M | 01645 - Refactor Order Sync/WS Classes for data refresh calls."/>
    <n v="0"/>
    <n v="0"/>
  </r>
  <r>
    <x v="3"/>
    <m/>
    <m/>
    <m/>
    <m/>
    <x v="1"/>
    <s v="Feature"/>
    <s v="Done"/>
    <s v="BEMISCP-1643"/>
    <s v="Update Sales Order Data Sync logic"/>
    <s v="01643 - Update Sales Order Data Sync logic"/>
    <x v="437"/>
    <x v="7"/>
    <s v="Done"/>
    <s v="BEMISCP-1644"/>
    <s v="Tech Planning - Data Sync Changes"/>
    <s v="M | 01644 - Tech Planning - Data Sync Changes"/>
    <s v="Tech Planning | M | 01644 - Tech Planning - Data Sync Changes"/>
    <m/>
    <n v="369826"/>
    <n v="36982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0"/>
    <n v="1"/>
    <n v="4.2553191489361701"/>
    <x v="1"/>
    <s v="0.Done"/>
    <x v="2"/>
    <s v="0.Done &gt; Tech Planning | M | 01644 - Tech Planning - Data Sync Changes"/>
    <n v="0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3"/>
    <s v="Done"/>
    <s v="BEMISCP-1642"/>
    <s v="Development for - BIT-159 Create Access Path for CSRs to Customer and User Profiles"/>
    <s v="M | 01642 - Development for - BIT-159 Create Access Path for CSRs to Customer and User Profiles"/>
    <s v="Frontend Development | M | 01642 - Development for - BIT-159 Create Access Path for CSRs to Customer and User Profiles"/>
    <m/>
    <n v="369796"/>
    <n v="36980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642 - Development for - BIT-159 Create Access Path for CSRs to Customer and User Profiles"/>
    <n v="5.3191489361702127"/>
    <n v="0"/>
  </r>
  <r>
    <x v="3"/>
    <m/>
    <m/>
    <m/>
    <m/>
    <x v="1"/>
    <s v="Bug"/>
    <s v="Done"/>
    <s v="BEMISCP-1639"/>
    <s v="BIT-159 Create Access Path for CSRs to Customer and User Profiles"/>
    <s v="01639 - BIT-159 Create Access Path for CSRs to Customer and User Profiles"/>
    <x v="478"/>
    <x v="7"/>
    <s v="Done"/>
    <s v="BEMISCP-1641"/>
    <s v="tech planning for creating a path for CSR's to access user profiles and customer profiles"/>
    <s v="M | 01641 - tech planning for creating a path for CSR's to access user profiles and customer profiles"/>
    <s v="Tech Planning | M | 01641 - tech planning for creating a path for CSR's to access user profiles and customer profiles"/>
    <m/>
    <n v="369796"/>
    <n v="36980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641 - tech planning for creating a path for CSR's to access user profiles and customer profiles"/>
    <n v="4.2553191489361701"/>
    <n v="0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0"/>
    <s v="Done"/>
    <s v="BEMISCP-1638"/>
    <s v="Alpha for User Agreement Link "/>
    <s v="01638 - Alpha for User Agreement Link "/>
    <s v="Alpha Test | 01638 - Alpha for User Agreement Link "/>
    <m/>
    <n v="366329"/>
    <n v="3697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38 - Alpha for User Agreement Link "/>
    <n v="0"/>
    <n v="0"/>
  </r>
  <r>
    <x v="3"/>
    <m/>
    <m/>
    <m/>
    <m/>
    <x v="1"/>
    <s v="Bug"/>
    <s v="Done"/>
    <s v="BEMISCP-1491"/>
    <s v="Customer Site Template was not updated correctly"/>
    <s v="01491 - Customer Site Template was not updated correctly"/>
    <x v="487"/>
    <x v="1"/>
    <s v="Done"/>
    <s v="BEMISCP-1637"/>
    <s v="QA for Customer Site Template was not updated correctly"/>
    <s v="S | 01637 - QA for Customer Site Template was not updated correctly"/>
    <s v="QA | S | 01637 - QA for Customer Site Template was not updated correctly"/>
    <m/>
    <n v="367626"/>
    <n v="3697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637 - QA for Customer Site Template was not updated correctly"/>
    <n v="2.1276595744680851"/>
    <n v="0"/>
  </r>
  <r>
    <x v="3"/>
    <m/>
    <m/>
    <m/>
    <m/>
    <x v="1"/>
    <s v="Bug"/>
    <s v="Done"/>
    <s v="BEMISCP-1417"/>
    <s v="The Company logo will not populate on Welcome page"/>
    <s v="01417 - The Company logo will not populate on Welcome page"/>
    <x v="488"/>
    <x v="1"/>
    <s v="Done"/>
    <s v="BEMISCP-1636"/>
    <s v="QA for The Company logo will not populate on Welcome page"/>
    <s v="S | 01636 - QA for The Company logo will not populate on Welcome page"/>
    <s v="QA | S | 01636 - QA for The Company logo will not populate on Welcome page"/>
    <m/>
    <n v="365698"/>
    <n v="3697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636 - QA for The Company logo will not populate on Welcome page"/>
    <n v="2.1276595744680851"/>
    <n v="0"/>
  </r>
  <r>
    <x v="3"/>
    <m/>
    <m/>
    <m/>
    <m/>
    <x v="1"/>
    <s v="Bug"/>
    <s v="Done"/>
    <s v="BEMISCP-1312"/>
    <s v="BIT-95 All reports from the Reports Landing Page"/>
    <s v="01312 - BIT-95 All reports from the Reports Landing Page"/>
    <x v="489"/>
    <x v="1"/>
    <s v="Done"/>
    <s v="BEMISCP-1635"/>
    <s v="QA for BIT-95 All reports from the Reports Landing Page"/>
    <s v="01635 - QA for BIT-95 All reports from the Reports Landing Page"/>
    <s v="QA | 01635 - QA for BIT-95 All reports from the Reports Landing Page"/>
    <m/>
    <n v="364627"/>
    <n v="3697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635 - QA for BIT-95 All reports from the Reports Landing Page"/>
    <n v="0"/>
    <n v="0"/>
  </r>
  <r>
    <x v="3"/>
    <m/>
    <m/>
    <m/>
    <m/>
    <x v="1"/>
    <s v="Bug"/>
    <s v="Done"/>
    <s v="BEMISCP-1312"/>
    <s v="BIT-95 All reports from the Reports Landing Page"/>
    <s v="01312 - BIT-95 All reports from the Reports Landing Page"/>
    <x v="489"/>
    <x v="2"/>
    <s v="Done"/>
    <s v="BEMISCP-1634"/>
    <s v="Review of BIT-95 All reports from the Reports Landing Page"/>
    <s v="01634 - Review of BIT-95 All reports from the Reports Landing Page"/>
    <s v="Feature Review | 01634 - Review of BIT-95 All reports from the Reports Landing Page"/>
    <m/>
    <n v="364627"/>
    <n v="3697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634 - Review of BIT-95 All reports from the Reports Landing Page"/>
    <n v="0"/>
    <n v="0"/>
  </r>
  <r>
    <x v="3"/>
    <m/>
    <m/>
    <m/>
    <m/>
    <x v="1"/>
    <s v="Bug"/>
    <s v="Done"/>
    <s v="BEMISCP-1312"/>
    <s v="BIT-95 All reports from the Reports Landing Page"/>
    <s v="01312 - BIT-95 All reports from the Reports Landing Page"/>
    <x v="489"/>
    <x v="0"/>
    <s v="Done"/>
    <s v="BEMISCP-1633"/>
    <s v="Alpha for BIT-95 All reports from the Reports Landing Page"/>
    <s v="01633 - Alpha for BIT-95 All reports from the Reports Landing Page"/>
    <s v="Alpha Test | 01633 - Alpha for BIT-95 All reports from the Reports Landing Page"/>
    <m/>
    <n v="364627"/>
    <n v="36976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633 - Alpha for BIT-95 All reports from the Reports Landing Page"/>
    <n v="0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1632"/>
    <s v="SonarQube infrastructure setup"/>
    <s v="M | 01632 - SonarQube infrastructure setup"/>
    <s v="Sub-Task | M | 01632 - SonarQube infrastructure setup"/>
    <n v="351453"/>
    <n v="336162"/>
    <n v="36976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8.5106382978723403"/>
    <x v="0"/>
    <s v="7.Doing"/>
    <x v="2"/>
    <s v="0.Done &gt; Sub-Task | M | 01632 - SonarQube infrastructure setup"/>
    <n v="0"/>
    <n v="0"/>
  </r>
  <r>
    <x v="3"/>
    <m/>
    <m/>
    <m/>
    <m/>
    <x v="1"/>
    <s v="Bug"/>
    <s v="Done"/>
    <s v="BEMISCP-1348"/>
    <s v="BIT-107 Order Report URL too long "/>
    <s v="01348 - BIT-107 Order Report URL too long "/>
    <x v="490"/>
    <x v="1"/>
    <s v="Done"/>
    <s v="BEMISCP-1631"/>
    <s v="QA for BIT-107 Order Report URL too long "/>
    <s v="S | 01631 - QA for BIT-107 Order Report URL too long "/>
    <s v="QA | S | 01631 - QA for BIT-107 Order Report URL too long "/>
    <m/>
    <n v="365037"/>
    <n v="3697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631 - QA for BIT-107 Order Report URL too long "/>
    <n v="2.1276595744680851"/>
    <n v="0"/>
  </r>
  <r>
    <x v="3"/>
    <m/>
    <m/>
    <m/>
    <m/>
    <x v="1"/>
    <s v="Bug"/>
    <s v="Done"/>
    <s v="BEMISCP-1348"/>
    <s v="BIT-107 Order Report URL too long "/>
    <s v="01348 - BIT-107 Order Report URL too long "/>
    <x v="490"/>
    <x v="2"/>
    <s v="Done"/>
    <s v="BEMISCP-1630"/>
    <s v="Review of BIT-107 Order Report URL too long "/>
    <s v="01630 - Review of BIT-107 Order Report URL too long "/>
    <s v="Feature Review | 01630 - Review of BIT-107 Order Report URL too long "/>
    <m/>
    <n v="365037"/>
    <n v="3697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630 - Review of BIT-107 Order Report URL too long "/>
    <n v="0"/>
    <n v="0"/>
  </r>
  <r>
    <x v="3"/>
    <m/>
    <m/>
    <m/>
    <m/>
    <x v="1"/>
    <s v="Bug"/>
    <s v="Done"/>
    <s v="BEMISCP-1415"/>
    <s v="BIT-129 Invoice Report Field"/>
    <s v="01415 - BIT-129 Invoice Report Field"/>
    <x v="491"/>
    <x v="1"/>
    <s v="Done"/>
    <s v="BEMISCP-1629"/>
    <s v="QA for BIT-129 Invoice Report Field"/>
    <s v="01629 - QA for BIT-129 Invoice Report Field"/>
    <s v="QA | 01629 - QA for BIT-129 Invoice Report Field"/>
    <m/>
    <n v="365693"/>
    <n v="36975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629 - QA for BIT-129 Invoice Report Field"/>
    <n v="0"/>
    <n v="0"/>
  </r>
  <r>
    <x v="3"/>
    <m/>
    <m/>
    <m/>
    <m/>
    <x v="1"/>
    <s v="Bug"/>
    <s v="Done"/>
    <s v="BEMISCP-1415"/>
    <s v="BIT-129 Invoice Report Field"/>
    <s v="01415 - BIT-129 Invoice Report Field"/>
    <x v="491"/>
    <x v="2"/>
    <s v="Done"/>
    <s v="BEMISCP-1628"/>
    <s v="Review of BIT-129 Invoice Report Field"/>
    <s v="01628 - Review of BIT-129 Invoice Report Field"/>
    <s v="Feature Review | 01628 - Review of BIT-129 Invoice Report Field"/>
    <m/>
    <n v="365693"/>
    <n v="3697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628 - Review of BIT-129 Invoice Report Field"/>
    <n v="0"/>
    <n v="0"/>
  </r>
  <r>
    <x v="3"/>
    <m/>
    <m/>
    <m/>
    <m/>
    <x v="1"/>
    <s v="Bug"/>
    <s v="Done"/>
    <s v="BEMISCP-1415"/>
    <s v="BIT-129 Invoice Report Field"/>
    <s v="01415 - BIT-129 Invoice Report Field"/>
    <x v="491"/>
    <x v="0"/>
    <s v="Done"/>
    <s v="BEMISCP-1627"/>
    <s v="Alpha for BIT-129 Invoice Report Field"/>
    <s v="01627 - Alpha for BIT-129 Invoice Report Field"/>
    <s v="Alpha Test | 01627 - Alpha for BIT-129 Invoice Report Field"/>
    <m/>
    <n v="365693"/>
    <n v="3697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627 - Alpha for BIT-129 Invoice Report Field"/>
    <n v="0"/>
    <n v="0"/>
  </r>
  <r>
    <x v="3"/>
    <m/>
    <m/>
    <m/>
    <m/>
    <x v="1"/>
    <s v="Bug"/>
    <s v="Deferred"/>
    <s v="BEMISCP-1291"/>
    <s v="Order does not exist in portal"/>
    <s v="01291 - Order does not exist in portal"/>
    <x v="492"/>
    <x v="7"/>
    <s v="Done"/>
    <s v="BEMISCP-1626"/>
    <s v="Evaluate missing order"/>
    <s v="S | 01626 - Evaluate missing order"/>
    <s v="Tech Planning | S | 01626 - Evaluate missing order"/>
    <m/>
    <n v="364406"/>
    <n v="3697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e v="#N/A"/>
    <x v="2"/>
    <s v="0.Done &gt; Tech Planning | S | 01626 - Evaluate missing order"/>
    <n v="2.1276595744680851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0"/>
    <s v="Done"/>
    <s v="BEMISCP-1625"/>
    <s v="Alpha for Customer logo is not displayed on parent or child location dashboards"/>
    <s v="01625 - Alpha for Customer logo is not displayed on parent or child location dashboards"/>
    <s v="Alpha Test | 01625 - Alpha for Customer logo is not displayed on parent or child location dashboards"/>
    <m/>
    <n v="368280"/>
    <n v="3695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625 - Alpha for Customer logo is not displayed on parent or child location dashboards"/>
    <n v="0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3"/>
    <s v="Done"/>
    <s v="BEMISCP-1624"/>
    <s v="Development for - Menu position does not remain closed when navigating from one page to another"/>
    <s v="M | 01624 - Development for - Menu position does not remain closed when navigating from one page to another"/>
    <s v="Frontend Development | M | 01624 - Development for - Menu position does not remain closed when navigating from one page to another"/>
    <m/>
    <n v="369314"/>
    <n v="36948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624 - Development for - Menu position does not remain closed when navigating from one page to another"/>
    <n v="0"/>
    <n v="0"/>
  </r>
  <r>
    <x v="3"/>
    <m/>
    <m/>
    <m/>
    <m/>
    <x v="1"/>
    <s v="Feature"/>
    <s v="Done"/>
    <s v="BEMISCP-1622"/>
    <s v="Menu position does not remain closed when navigating from one page to another "/>
    <s v="01622 - Menu position does not remain closed when navigating from one page to another "/>
    <x v="453"/>
    <x v="7"/>
    <s v="Done"/>
    <s v="BEMISCP-1623"/>
    <s v="Tech planning for Menu position does not remain closed when navigating from one page to another"/>
    <s v="M | 01623 - Tech planning for Menu position does not remain closed when navigating from one page to another"/>
    <s v="Tech Planning | M | 01623 - Tech planning for Menu position does not remain closed when navigating from one page to another"/>
    <m/>
    <n v="369314"/>
    <n v="36946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623 - Tech planning for Menu position does not remain closed when navigating from one page to another"/>
    <n v="0"/>
    <n v="0"/>
  </r>
  <r>
    <x v="3"/>
    <m/>
    <m/>
    <m/>
    <m/>
    <x v="1"/>
    <s v="Bug"/>
    <s v="Done"/>
    <s v="BEMISCP-1262"/>
    <s v="BIT-143 Sub-header font color on Reports Landing page are incorrect"/>
    <s v="01262 - BIT-143 Sub-header font color on Reports Landing page are incorrect"/>
    <x v="493"/>
    <x v="1"/>
    <s v="Done"/>
    <s v="BEMISCP-1621"/>
    <s v="QA for Sub-header font color on Reports Landing page are incorrect"/>
    <s v="01621 - QA for Sub-header font color on Reports Landing page are incorrect"/>
    <s v="QA | 01621 - QA for Sub-header font color on Reports Landing page are incorrect"/>
    <m/>
    <n v="364226"/>
    <n v="3692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621 - QA for Sub-header font color on Reports Landing page are incorrect"/>
    <n v="0"/>
    <n v="0"/>
  </r>
  <r>
    <x v="3"/>
    <m/>
    <m/>
    <m/>
    <m/>
    <x v="1"/>
    <s v="Bug"/>
    <s v="Done"/>
    <s v="BEMISCP-1262"/>
    <s v="BIT-143 Sub-header font color on Reports Landing page are incorrect"/>
    <s v="01262 - BIT-143 Sub-header font color on Reports Landing page are incorrect"/>
    <x v="493"/>
    <x v="2"/>
    <s v="Done"/>
    <s v="BEMISCP-1620"/>
    <s v="Review of Sub-header font color on Reports Landing page are incorrect"/>
    <s v="01620 - Review of Sub-header font color on Reports Landing page are incorrect"/>
    <s v="Feature Review | 01620 - Review of Sub-header font color on Reports Landing page are incorrect"/>
    <m/>
    <n v="364226"/>
    <n v="36928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620 - Review of Sub-header font color on Reports Landing page are incorrect"/>
    <n v="0"/>
    <n v="0"/>
  </r>
  <r>
    <x v="3"/>
    <m/>
    <m/>
    <m/>
    <m/>
    <x v="1"/>
    <s v="Bug"/>
    <s v="Done"/>
    <s v="BEMISCP-1262"/>
    <s v="BIT-143 Sub-header font color on Reports Landing page are incorrect"/>
    <s v="01262 - BIT-143 Sub-header font color on Reports Landing page are incorrect"/>
    <x v="493"/>
    <x v="0"/>
    <s v="Done"/>
    <s v="BEMISCP-1619"/>
    <s v="Alpha for Sub-header font color on Reports Landing page are incorrect"/>
    <s v="01619 - Alpha for Sub-header font color on Reports Landing page are incorrect"/>
    <s v="Alpha Test | 01619 - Alpha for Sub-header font color on Reports Landing page are incorrect"/>
    <m/>
    <n v="364226"/>
    <n v="3692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619 - Alpha for Sub-header font color on Reports Landing page are incorrect"/>
    <n v="0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1"/>
    <s v="Done"/>
    <s v="BEMISCP-1618"/>
    <s v="QA for Wording on Dynamic Reports preview page needs to be changed to improve usability"/>
    <s v="01618 - QA for Wording on Dynamic Reports preview page needs to be changed to improve usability"/>
    <s v="QA | 01618 - QA for Wording on Dynamic Reports preview page needs to be changed to improve usability"/>
    <m/>
    <n v="366331"/>
    <n v="3692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1618 - QA for Wording on Dynamic Reports preview page needs to be changed to improve usability"/>
    <n v="0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2"/>
    <s v="Done"/>
    <s v="BEMISCP-1617"/>
    <s v="Review of Wording on Dynamic Reports preview page needs to be changed to improve usability"/>
    <s v="01617 - Review of Wording on Dynamic Reports preview page needs to be changed to improve usability"/>
    <s v="Feature Review | 01617 - Review of Wording on Dynamic Reports preview page needs to be changed to improve usability"/>
    <m/>
    <n v="366331"/>
    <n v="3692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617 - Review of Wording on Dynamic Reports preview page needs to be changed to improve usability"/>
    <n v="0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0"/>
    <s v="Done"/>
    <s v="BEMISCP-1616"/>
    <s v="Alpha for Wording on Dynamic Reports preview page needs to be changed to improve usability"/>
    <s v="01616 - Alpha for Wording on Dynamic Reports preview page needs to be changed to improve usability"/>
    <s v="Alpha Test | 01616 - Alpha for Wording on Dynamic Reports preview page needs to be changed to improve usability"/>
    <m/>
    <n v="366331"/>
    <n v="3692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616 - Alpha for Wording on Dynamic Reports preview page needs to be changed to improve usability"/>
    <n v="0"/>
    <n v="0"/>
  </r>
  <r>
    <x v="3"/>
    <m/>
    <m/>
    <m/>
    <m/>
    <x v="1"/>
    <s v="Bug"/>
    <s v="Done"/>
    <s v="BEMISCP-1240"/>
    <s v="Formatting Error when Resizing"/>
    <s v="01240 - Formatting Error when Resizing"/>
    <x v="442"/>
    <x v="6"/>
    <s v="Done"/>
    <s v="BEMISCP-1615"/>
    <s v="Menu Navigation button is no longer visible on Mobile/Tablet views"/>
    <s v="M | 01615 - Menu Navigation button is no longer visible on Mobile/Tablet views"/>
    <s v="Alpha Bug | M | 01615 - Menu Navigation button is no longer visible on Mobile/Tablet views"/>
    <m/>
    <n v="364197"/>
    <n v="36926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615 - Menu Navigation button is no longer visible on Mobile/Tablet views"/>
    <n v="3.191489361702128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0"/>
    <s v="Done"/>
    <s v="BEMISCP-1614"/>
    <s v="Alpha Test for Cancel button on locations filter"/>
    <s v="M | 01614 - Alpha Test for Cancel button on locations filter"/>
    <s v="Alpha Test | M | 01614 - Alpha Test for Cancel button on locations filter"/>
    <m/>
    <n v="364239"/>
    <n v="36925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Alpha Test | M | 01614 - Alpha Test for Cancel button on locations filter"/>
    <n v="4.2553191489361701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1"/>
    <s v="Done"/>
    <s v="BEMISCP-1613"/>
    <s v="QA for Customer Profile Format"/>
    <s v="M | 01613 - QA for Customer Profile Format"/>
    <s v="QA | M | 01613 - QA for Customer Profile Format"/>
    <m/>
    <n v="357595"/>
    <n v="36925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s v="0.Done"/>
    <x v="2"/>
    <s v="0.Done &gt; QA | M | 01613 - QA for Customer Profile Format"/>
    <n v="3.191489361702128"/>
    <n v="0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6"/>
    <s v="Done"/>
    <s v="BEMISCP-1612"/>
    <s v="User Agreement Link - add user agreement page to bemis site template"/>
    <s v="M | 01612 - User Agreement Link - add user agreement page to bemis site template"/>
    <s v="Alpha Bug | M | 01612 - User Agreement Link - add user agreement page to bemis site template"/>
    <m/>
    <n v="366329"/>
    <n v="36924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612 - User Agreement Link - add user agreement page to bemis site template"/>
    <n v="3.191489361702128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0"/>
    <s v="Done"/>
    <s v="BEMISCP-1611"/>
    <s v="Alpha Test for customer profile format"/>
    <s v="M | 01611 - Alpha Test for customer profile format"/>
    <s v="Alpha Test | M | 01611 - Alpha Test for customer profile format"/>
    <m/>
    <n v="357595"/>
    <n v="3692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s v="0.Done"/>
    <x v="2"/>
    <s v="0.Done &gt; Alpha Test | M | 01611 - Alpha Test for customer profile format"/>
    <n v="4.2553191489361701"/>
    <n v="0"/>
  </r>
  <r>
    <x v="3"/>
    <m/>
    <m/>
    <m/>
    <m/>
    <x v="1"/>
    <s v="Bug"/>
    <s v="Done"/>
    <s v="BEMISCP-1535"/>
    <s v="The calculation for the total location qty and batch lines displayed do not match  "/>
    <s v="01535 - The calculation for the total location qty and batch lines displayed do not match  "/>
    <x v="495"/>
    <x v="1"/>
    <s v="Done"/>
    <s v="BEMISCP-1610"/>
    <s v="QA for The calculation for the total location qty and batch lines displayed do not match  "/>
    <s v="01610 - QA for The calculation for the total location qty and batch lines displayed do not match  "/>
    <s v="QA | 01610 - QA for The calculation for the total location qty and batch lines displayed do not match  "/>
    <m/>
    <n v="368056"/>
    <n v="36923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610 - QA for The calculation for the total location qty and batch lines displayed do not match  "/>
    <n v="0"/>
    <n v="0"/>
  </r>
  <r>
    <x v="3"/>
    <m/>
    <m/>
    <m/>
    <m/>
    <x v="1"/>
    <s v="Bug"/>
    <s v="Done"/>
    <s v="BEMISCP-1535"/>
    <s v="The calculation for the total location qty and batch lines displayed do not match  "/>
    <s v="01535 - The calculation for the total location qty and batch lines displayed do not match  "/>
    <x v="495"/>
    <x v="2"/>
    <s v="Done"/>
    <s v="BEMISCP-1609"/>
    <s v="Review of The calculation for the total location qty and batch lines displayed do not match  "/>
    <s v="01609 - Review of The calculation for the total location qty and batch lines displayed do not match  "/>
    <s v="Feature Review | 01609 - Review of The calculation for the total location qty and batch lines displayed do not match  "/>
    <m/>
    <n v="368056"/>
    <n v="3692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609 - Review of The calculation for the total location qty and batch lines displayed do not match  "/>
    <n v="0"/>
    <n v="0"/>
  </r>
  <r>
    <x v="3"/>
    <m/>
    <m/>
    <m/>
    <m/>
    <x v="1"/>
    <s v="Bug"/>
    <s v="Done"/>
    <s v="BEMISCP-1535"/>
    <s v="The calculation for the total location qty and batch lines displayed do not match  "/>
    <s v="01535 - The calculation for the total location qty and batch lines displayed do not match  "/>
    <x v="495"/>
    <x v="0"/>
    <s v="Done"/>
    <s v="BEMISCP-1608"/>
    <s v="Alpha for The calculation for the total location qty and batch lines displayed do not match  "/>
    <s v="01608 - Alpha for The calculation for the total location qty and batch lines displayed do not match  "/>
    <s v="Alpha Test | 01608 - Alpha for The calculation for the total location qty and batch lines displayed do not match  "/>
    <m/>
    <n v="368056"/>
    <n v="3692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608 - Alpha for The calculation for the total location qty and batch lines displayed do not match  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1"/>
    <s v="Done"/>
    <s v="BEMISCP-1607"/>
    <s v="QA Task - Scheduled Releases Customer PO "/>
    <s v="M | 01607 - QA Task - Scheduled Releases Customer PO "/>
    <s v="QA | M | 01607 - QA Task - Scheduled Releases Customer PO "/>
    <m/>
    <n v="365314"/>
    <n v="36923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QA | M | 01607 - QA Task - Scheduled Releases Customer PO "/>
    <n v="3.191489361702128"/>
    <n v="0"/>
  </r>
  <r>
    <x v="3"/>
    <m/>
    <m/>
    <m/>
    <m/>
    <x v="1"/>
    <s v="Bug"/>
    <s v="Done"/>
    <s v="BEMISCP-1417"/>
    <s v="The Company logo will not populate on Welcome page"/>
    <s v="01417 - The Company logo will not populate on Welcome page"/>
    <x v="488"/>
    <x v="2"/>
    <s v="Done"/>
    <s v="BEMISCP-1606"/>
    <s v="Review of The Company logo will not populate on Welcome page"/>
    <s v="01606 - Review of The Company logo will not populate on Welcome page"/>
    <s v="Feature Review | 01606 - Review of The Company logo will not populate on Welcome page"/>
    <m/>
    <n v="365698"/>
    <n v="3692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606 - Review of The Company logo will not populate on Welcome page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0"/>
    <s v="Done"/>
    <s v="BEMISCP-1605"/>
    <s v="Alpha for Product Description on Shipments"/>
    <s v="M | 01605 - Alpha for Product Description on Shipments"/>
    <s v="Alpha Test | M | 01605 - Alpha for Product Description on Shipments"/>
    <m/>
    <n v="364968"/>
    <n v="36920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Alpha Test | M | 01605 - Alpha for Product Description on Shipments"/>
    <n v="4.2553191489361701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6"/>
    <s v="Cancelled"/>
    <s v="BEMISCP-1604"/>
    <s v="Clicking on a customer profile should show customer profile info"/>
    <s v="M | 01604 - Clicking on a customer profile should show customer profile info"/>
    <s v="Alpha Bug | M | 01604 - Clicking on a customer profile should show customer profile info"/>
    <n v="348696"/>
    <n v="362834"/>
    <n v="36920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s v="0.Done"/>
    <x v="3"/>
    <s v="0.Cancelled &gt; Alpha Bug | M | 01604 - Clicking on a customer profile should show customer profile info"/>
    <n v="0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6"/>
    <s v="Done"/>
    <s v="BEMISCP-1603"/>
    <s v="Customer Profile fetching logo from the parent customer"/>
    <s v="S | 01603 - Customer Profile fetching logo from the parent customer"/>
    <s v="Alpha Bug | S | 01603 - Customer Profile fetching logo from the parent customer"/>
    <m/>
    <n v="368280"/>
    <n v="3691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Alpha Bug | S | 01603 - Customer Profile fetching logo from the parent customer"/>
    <n v="2.1276595744680851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2"/>
    <s v="Done"/>
    <s v="BEMISCP-1602"/>
    <s v="Review of Link Bemis/TheHub Logo back CSR Bemis Site"/>
    <s v="01602 - Review of Link Bemis/TheHub Logo back CSR Bemis Site"/>
    <s v="Feature Review | 01602 - Review of Link Bemis/TheHub Logo back CSR Bemis Site"/>
    <n v="350872"/>
    <n v="360677"/>
    <n v="3691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2.To QA"/>
    <x v="2"/>
    <s v="0.Done &gt; Feature Review | 01602 - Review of Link Bemis/TheHub Logo back CSR Bemis Site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0"/>
    <s v="Done"/>
    <s v="BEMISCP-1601"/>
    <s v="Alpha for CSR- editing buyer profile"/>
    <s v="01601 - Alpha for CSR- editing buyer profile"/>
    <s v="Alpha Test | 01601 - Alpha for CSR- editing buyer profile"/>
    <m/>
    <n v="366332"/>
    <n v="3691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601 - Alpha for CSR- editing buyer profile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2"/>
    <s v="Done"/>
    <s v="BEMISCP-1600"/>
    <s v="Review of Buyer - Security"/>
    <s v="XS | 01600 - Review of Buyer - Security"/>
    <s v="Feature Review | XS | 01600 - Review of Buyer - Security"/>
    <n v="350832"/>
    <n v="354328"/>
    <n v="36918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s v="0.Done"/>
    <x v="2"/>
    <s v="0.Done &gt; Feature Review | XS | 01600 - Review of Buyer - Security"/>
    <n v="0"/>
    <n v="0"/>
  </r>
  <r>
    <x v="3"/>
    <s v="Demand"/>
    <s v="Doing"/>
    <s v="BEMISCP-444"/>
    <s v="CSR - Customer and User Profile"/>
    <x v="25"/>
    <s v="Feature"/>
    <s v="Done"/>
    <s v="BEMISCP-1396"/>
    <s v="Allow Buyers to update display settings "/>
    <s v="01396 - Allow Buyers to update display settings "/>
    <x v="456"/>
    <x v="2"/>
    <s v="Done"/>
    <s v="BEMISCP-1599"/>
    <s v="Review of Allow Buyers to update display settings "/>
    <s v="01599 - Review of Allow Buyers to update display settings "/>
    <s v="Feature Review | 01599 - Review of Allow Buyers to update display settings "/>
    <n v="348696"/>
    <n v="365558"/>
    <n v="3691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2.9411764705882353E-2"/>
    <n v="1"/>
    <n v="0"/>
    <x v="0"/>
    <s v="0.Done"/>
    <x v="2"/>
    <s v="0.Done &gt; Feature Review | 01599 - Review of Allow Buyers to update display settings "/>
    <n v="0"/>
    <n v="0"/>
  </r>
  <r>
    <x v="3"/>
    <m/>
    <m/>
    <m/>
    <m/>
    <x v="1"/>
    <s v="Bug"/>
    <s v="Done"/>
    <s v="BEMISCP-1451"/>
    <s v="BIT-159 CSR- editing buyer profile"/>
    <s v="01451 - BIT-159 CSR- editing buyer profile"/>
    <x v="476"/>
    <x v="6"/>
    <s v="Done"/>
    <s v="BEMISCP-1598"/>
    <s v="CSR Portal View - remove 'My Profile' and 'My Company Location' links"/>
    <s v="M | 01598 - CSR Portal View - remove 'My Profile' and 'My Company Location' links"/>
    <s v="Alpha Bug | M | 01598 - CSR Portal View - remove 'My Profile' and 'My Company Location' links"/>
    <m/>
    <n v="366332"/>
    <n v="36917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1598 - CSR Portal View - remove 'My Profile' and 'My Company Location' links"/>
    <n v="3.191489361702128"/>
    <n v="0"/>
  </r>
  <r>
    <x v="3"/>
    <m/>
    <m/>
    <m/>
    <m/>
    <x v="1"/>
    <s v="Bug"/>
    <s v="Deferred"/>
    <s v="BEMISCP-1363"/>
    <s v="BIT-113 FRM 283- Typos on report landing page"/>
    <s v="01363 - BIT-113 FRM 283- Typos on report landing page"/>
    <x v="480"/>
    <x v="7"/>
    <s v="Done"/>
    <s v="BEMISCP-1597"/>
    <s v="Tech planing for fixing typos"/>
    <s v="M | 01597 - Tech planing for fixing typos"/>
    <s v="Tech Planning | M | 01597 - Tech planing for fixing typos"/>
    <m/>
    <n v="365313"/>
    <n v="36916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4.2553191489361701"/>
    <x v="1"/>
    <e v="#N/A"/>
    <x v="2"/>
    <s v="0.Done &gt; Tech Planning | M | 01597 - Tech planing for fixing typos"/>
    <n v="4.2553191489361701"/>
    <n v="0"/>
  </r>
  <r>
    <x v="3"/>
    <m/>
    <m/>
    <m/>
    <m/>
    <x v="1"/>
    <s v="Bug"/>
    <s v="Done"/>
    <s v="BEMISCP-1558"/>
    <s v="BIT-166 Disabled User shows up in Members section on company profile page"/>
    <s v="01558 - BIT-166 Disabled User shows up in Members section on company profile page"/>
    <x v="498"/>
    <x v="1"/>
    <s v="Done"/>
    <s v="BEMISCP-1596"/>
    <s v="QA for Disabled User shows up in Members section on company profile page"/>
    <s v="01596 - QA for Disabled User shows up in Members section on company profile page"/>
    <s v="QA | 01596 - QA for Disabled User shows up in Members section on company profile page"/>
    <m/>
    <n v="368356"/>
    <n v="3691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596 - QA for Disabled User shows up in Members section on company profile page"/>
    <n v="0"/>
    <n v="0"/>
  </r>
  <r>
    <x v="3"/>
    <m/>
    <m/>
    <m/>
    <m/>
    <x v="1"/>
    <s v="Bug"/>
    <s v="Deferred"/>
    <s v="BEMISCP-1363"/>
    <s v="BIT-113 FRM 283- Typos on report landing page"/>
    <s v="01363 - BIT-113 FRM 283- Typos on report landing page"/>
    <x v="480"/>
    <x v="3"/>
    <s v="Done"/>
    <s v="BEMISCP-1595"/>
    <s v="Development for - FRM 283- Typos on report landing page"/>
    <s v="M | 01595 - Development for - FRM 283- Typos on report landing page"/>
    <s v="Frontend Development | M | 01595 - Development for - FRM 283- Typos on report landing page"/>
    <m/>
    <n v="365313"/>
    <n v="3691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33333333333333331"/>
    <n v="0"/>
    <n v="1"/>
    <n v="5.3191489361702127"/>
    <x v="1"/>
    <e v="#N/A"/>
    <x v="2"/>
    <s v="0.Done &gt; Frontend Development | M | 01595 - Development for - FRM 283- Typos on report landing page"/>
    <n v="5.3191489361702127"/>
    <n v="0"/>
  </r>
  <r>
    <x v="3"/>
    <m/>
    <m/>
    <m/>
    <m/>
    <x v="1"/>
    <s v="Bug"/>
    <s v="Done"/>
    <s v="BEMISCP-1558"/>
    <s v="BIT-166 Disabled User shows up in Members section on company profile page"/>
    <s v="01558 - BIT-166 Disabled User shows up in Members section on company profile page"/>
    <x v="498"/>
    <x v="2"/>
    <s v="Done"/>
    <s v="BEMISCP-1594"/>
    <s v="Review of Disabled User shows up in Members section on company profile page"/>
    <s v="01594 - Review of Disabled User shows up in Members section on company profile page"/>
    <s v="Feature Review | 01594 - Review of Disabled User shows up in Members section on company profile page"/>
    <m/>
    <n v="368356"/>
    <n v="36916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94 - Review of Disabled User shows up in Members section on company profile page"/>
    <n v="0"/>
    <n v="0"/>
  </r>
  <r>
    <x v="3"/>
    <m/>
    <m/>
    <m/>
    <m/>
    <x v="1"/>
    <s v="Bug"/>
    <s v="Done"/>
    <s v="BEMISCP-1558"/>
    <s v="BIT-166 Disabled User shows up in Members section on company profile page"/>
    <s v="01558 - BIT-166 Disabled User shows up in Members section on company profile page"/>
    <x v="498"/>
    <x v="0"/>
    <s v="Done"/>
    <s v="BEMISCP-1593"/>
    <s v="Alpha for Disabled User shows up in Members section on company profile page"/>
    <s v="01593 - Alpha for Disabled User shows up in Members section on company profile page"/>
    <s v="Alpha Test | 01593 - Alpha for Disabled User shows up in Members section on company profile page"/>
    <m/>
    <n v="368356"/>
    <n v="3691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93 - Alpha for Disabled User shows up in Members section on company profile page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1592"/>
    <s v="Increase Search Indexer Registry buffer size"/>
    <s v="XS | 01592 - Increase Search Indexer Registry buffer size"/>
    <s v="Sub-Task | XS | 01592 - Increase Search Indexer Registry buffer size"/>
    <n v="351453"/>
    <n v="367474"/>
    <n v="369131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Sub-Task | XS | 01592 - Increase Search Indexer Registry buffer size"/>
    <n v="0"/>
    <n v="0"/>
  </r>
  <r>
    <x v="3"/>
    <m/>
    <m/>
    <m/>
    <m/>
    <x v="1"/>
    <s v="Bug"/>
    <s v="Done"/>
    <s v="BEMISCP-1534"/>
    <s v="Customer Data Sync is checking wrong address for validity"/>
    <s v="01534 - Customer Data Sync is checking wrong address for validity"/>
    <x v="457"/>
    <x v="0"/>
    <s v="Done"/>
    <s v="BEMISCP-1591"/>
    <s v="Alpha for Customer Data Sync is checking wrong address for validity"/>
    <s v="01591 - Alpha for Customer Data Sync is checking wrong address for validity"/>
    <s v="Alpha Test | 01591 - Alpha for Customer Data Sync is checking wrong address for validity"/>
    <m/>
    <n v="368055"/>
    <n v="3691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91 - Alpha for Customer Data Sync is checking wrong address for validity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0"/>
    <s v="Done"/>
    <s v="BEMISCP-1590"/>
    <s v="Alpha Test - Validate All Release-related pages."/>
    <s v="M | 01590 - Alpha Test - Validate All Release-related pages."/>
    <s v="Alpha Test | M | 01590 - Alpha Test - Validate All Release-related pages."/>
    <m/>
    <n v="365314"/>
    <n v="36905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s v="0.Done"/>
    <x v="2"/>
    <s v="0.Done &gt; Alpha Test | M | 01590 - Alpha Test - Validate All Release-related pages."/>
    <n v="4.2553191489361701"/>
    <n v="0"/>
  </r>
  <r>
    <x v="3"/>
    <m/>
    <m/>
    <m/>
    <m/>
    <x v="1"/>
    <s v="Feature"/>
    <s v="Done"/>
    <s v="BEMISCP-1473"/>
    <s v="Switch to SOAP calls"/>
    <s v="01473 - Switch to SOAP calls"/>
    <x v="374"/>
    <x v="4"/>
    <s v="Done"/>
    <s v="BEMISCP-1587"/>
    <s v="Add ability to use SSRS SOAP interfaces"/>
    <s v="M | 01587 - Add ability to use SSRS SOAP interfaces"/>
    <s v="Sub-Task | M | 01587 - Add ability to use SSRS SOAP interfaces"/>
    <m/>
    <n v="367329"/>
    <n v="36896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Sub-Task | M | 01587 - Add ability to use SSRS SOAP interfaces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1586"/>
    <s v="Resize thread pool for data sync"/>
    <s v="XS | 01586 - Resize thread pool for data sync"/>
    <s v="Sub-Task | XS | 01586 - Resize thread pool for data sync"/>
    <n v="351453"/>
    <n v="367474"/>
    <n v="368898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s v="0.Done"/>
    <x v="2"/>
    <s v="0.Done &gt; Sub-Task | XS | 01586 - Resize thread pool for data sync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3"/>
    <s v="Done"/>
    <s v="BEMISCP-1585"/>
    <s v="Add links to landing pages from Dashboard"/>
    <s v="XS | 01585 - Add links to landing pages from Dashboard"/>
    <s v="Frontend Development | XS | 01585 - Add links to landing pages from Dashboard"/>
    <m/>
    <n v="356618"/>
    <n v="36884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Frontend Development | XS | 01585 - Add links to landing pages from Dashboard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5"/>
    <s v="Done"/>
    <s v="BEMISCP-1584"/>
    <s v="Add support for new Customer Item optional parameter"/>
    <s v="M | 01584 - Add support for new Customer Item optional parameter"/>
    <s v="Backend Development | M | 01584 - Add support for new Customer Item optional parameter"/>
    <m/>
    <n v="367992"/>
    <n v="36882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s v="0.Done"/>
    <x v="2"/>
    <s v="0.Done &gt; Backend Development | M | 01584 - Add support for new Customer Item optional parameter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5"/>
    <s v="Done"/>
    <s v="BEMISCP-1583"/>
    <s v="Add support for optional columns parameter"/>
    <s v="M | 01583 - Add support for optional columns parameter"/>
    <s v="Backend Development | M | 01583 - Add support for optional columns parameter"/>
    <m/>
    <n v="367992"/>
    <n v="36882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s v="0.Done"/>
    <x v="2"/>
    <s v="0.Done &gt; Backend Development | M | 01583 - Add support for optional columns parameter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5"/>
    <s v="Done"/>
    <s v="BEMISCP-1582"/>
    <s v="Add support for new Preview parameter"/>
    <s v="M | 01582 - Add support for new Preview parameter"/>
    <s v="Backend Development | M | 01582 - Add support for new Preview parameter"/>
    <m/>
    <n v="367992"/>
    <n v="36881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s v="0.Done"/>
    <x v="2"/>
    <s v="0.Done &gt; Backend Development | M | 01582 - Add support for new Preview parameter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5"/>
    <s v="Done"/>
    <s v="BEMISCP-1581"/>
    <s v="Update existing Report Definitions parmeters/fields"/>
    <s v="M | 01581 - Update existing Report Definitions parmeters/fields"/>
    <s v="Backend Development | M | 01581 - Update existing Report Definitions parmeters/fields"/>
    <m/>
    <n v="367992"/>
    <n v="36881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s v="0.Done"/>
    <x v="2"/>
    <s v="0.Done &gt; Backend Development | M | 01581 - Update existing Report Definitions parmeters/field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1580"/>
    <s v="Setup local environment"/>
    <s v="S | 01580 - Setup local environment"/>
    <s v="Sub-Task | S | 01580 - Setup local environment"/>
    <n v="351453"/>
    <n v="348727"/>
    <n v="368796"/>
    <s v="Plan"/>
    <x v="0"/>
    <n v="6.5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6.5"/>
    <n v="0"/>
    <n v="9.0909090909090912E-2"/>
    <n v="1.8518518518518517E-2"/>
    <n v="1"/>
    <n v="4.2553191489361701"/>
    <x v="0"/>
    <s v="7.Doing"/>
    <x v="2"/>
    <s v="0.Done &gt; Sub-Task | S | 01580 - Setup local environment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6"/>
    <s v="Done"/>
    <s v="BEMISCP-1579"/>
    <s v="Box needs to be a little larger"/>
    <s v="M | 01579 - Box needs to be a little larger"/>
    <s v="Alpha Bug | M | 01579 - Box needs to be a little larger"/>
    <m/>
    <n v="364968"/>
    <n v="36878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1579 - Box needs to be a little larger"/>
    <n v="3.191489361702128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3"/>
    <s v="Done"/>
    <s v="BEMISCP-1578"/>
    <s v="Create user-friendly error page"/>
    <s v="S | 01578 - Create user-friendly error page"/>
    <s v="Frontend Development | S | 01578 - Create user-friendly error page"/>
    <m/>
    <n v="368715"/>
    <n v="36872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Frontend Development | S | 01578 - Create user-friendly error page"/>
    <n v="0"/>
    <n v="0"/>
  </r>
  <r>
    <x v="3"/>
    <m/>
    <m/>
    <m/>
    <m/>
    <x v="1"/>
    <s v="Feature"/>
    <s v="Done"/>
    <s v="BEMISCP-1527"/>
    <s v="Updates for all Report "/>
    <s v="01527 - Updates for all Report "/>
    <x v="428"/>
    <x v="7"/>
    <s v="Done"/>
    <s v="BEMISCP-1577"/>
    <s v="Tech Planning for Update Report Parameters"/>
    <s v="M | 01577 - Tech Planning for Update Report Parameters"/>
    <s v="Tech Planning | M | 01577 - Tech Planning for Update Report Parameters"/>
    <m/>
    <n v="367992"/>
    <n v="36872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0"/>
    <n v="1"/>
    <n v="4.2553191489361701"/>
    <x v="1"/>
    <s v="0.Done"/>
    <x v="2"/>
    <s v="0.Done &gt; Tech Planning | M | 01577 - Tech Planning for Update Report Parameters"/>
    <n v="0"/>
    <n v="0"/>
  </r>
  <r>
    <x v="3"/>
    <m/>
    <m/>
    <m/>
    <m/>
    <x v="1"/>
    <s v="Feature"/>
    <s v="Done"/>
    <s v="BEMISCP-1575"/>
    <s v="User friendly error messaging for CSR and Buyers"/>
    <s v="01575 - User friendly error messaging for CSR and Buyers"/>
    <x v="316"/>
    <x v="9"/>
    <s v="Done"/>
    <s v="BEMISCP-1576"/>
    <s v="Design user-friendly error page"/>
    <s v="S | 01576 - Design user-friendly error page"/>
    <s v="UX | S | 01576 - Design user-friendly error page"/>
    <m/>
    <n v="368715"/>
    <n v="368718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UX | S | 01576 - Design user-friendly error page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3"/>
    <s v="Done"/>
    <s v="BEMISCP-1574"/>
    <s v="Only show link when file is available"/>
    <s v="S | 01574 - Only show link when file is available"/>
    <s v="Frontend Development | S | 01574 - Only show link when file is available"/>
    <n v="347928"/>
    <n v="350405"/>
    <n v="36869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5873015873015872E-2"/>
    <n v="1"/>
    <n v="4.2553191489361701"/>
    <x v="0"/>
    <s v="0.Done"/>
    <x v="2"/>
    <s v="0.Done &gt; Frontend Development | S | 01574 - Only show link when file is availabl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1573"/>
    <s v="Review exception handling"/>
    <s v="S | 01573 - Review exception handling"/>
    <s v="Backend Development | S | 01573 - Review exception handling"/>
    <n v="346910"/>
    <n v="347290"/>
    <n v="368661"/>
    <s v="Plan"/>
    <x v="20"/>
    <n v="0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3.7037037037037035E-2"/>
    <n v="1.020408163265306E-2"/>
    <n v="1"/>
    <n v="8.5106382978723403"/>
    <x v="0"/>
    <s v="0.Done"/>
    <x v="2"/>
    <s v="0.Done &gt; Backend Development | S | 01573 - Review exception handling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1572"/>
    <s v="Review exception handling"/>
    <s v="S | 01572 - Review exception handling"/>
    <s v="Backend Development | S | 01572 - Review exception handling"/>
    <n v="350255"/>
    <n v="343068"/>
    <n v="368658"/>
    <s v="Plan"/>
    <x v="0"/>
    <n v="1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5"/>
    <n v="0"/>
    <n v="6.6666666666666666E-2"/>
    <n v="3.3333333333333333E-2"/>
    <n v="1"/>
    <n v="8.5106382978723403"/>
    <x v="0"/>
    <s v="4.To Feature Review"/>
    <x v="2"/>
    <s v="0.Done &gt; Backend Development | S | 01572 - Review exception handling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5"/>
    <s v="Done"/>
    <s v="BEMISCP-1571"/>
    <s v="Change Customer PO Label on Scheduled Releases(Item Details page)"/>
    <s v="S | 01571 - Change Customer PO Label on Scheduled Releases(Item Details page)"/>
    <s v="Backend Development | S | 01571 - Change Customer PO Label on Scheduled Releases(Item Details page)"/>
    <m/>
    <n v="365314"/>
    <n v="36863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571 - Change Customer PO Label on Scheduled Releases(Item Details page)"/>
    <n v="8.5106382978723403"/>
    <n v="0"/>
  </r>
  <r>
    <x v="3"/>
    <m/>
    <m/>
    <m/>
    <m/>
    <x v="1"/>
    <s v="Bug"/>
    <s v="Deferred"/>
    <s v="BEMISCP-1294"/>
    <s v="Poly Orders missing in portal"/>
    <s v="01294 - Poly Orders missing in portal"/>
    <x v="501"/>
    <x v="7"/>
    <s v="Done"/>
    <s v="BEMISCP-1569"/>
    <s v="Analysis"/>
    <s v="S | 01569 - Analysis"/>
    <s v="Tech Planning | S | 01569 - Analysis"/>
    <m/>
    <n v="364410"/>
    <n v="368567"/>
    <s v="Plan"/>
    <x v="0"/>
    <n v="6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6.5"/>
    <n v="0"/>
    <n v="1"/>
    <n v="0"/>
    <n v="1"/>
    <n v="2.1276595744680851"/>
    <x v="1"/>
    <e v="#N/A"/>
    <x v="2"/>
    <s v="0.Done &gt; Tech Planning | S | 01569 - Analysis"/>
    <n v="2.1276595744680851"/>
    <n v="6.5"/>
  </r>
  <r>
    <x v="3"/>
    <m/>
    <m/>
    <m/>
    <m/>
    <x v="1"/>
    <s v="Bug"/>
    <s v="Done"/>
    <s v="BEMISCP-1423"/>
    <s v="BIT-46 Cards on Page incorrect"/>
    <s v="01423 - BIT-46 Cards on Page incorrect"/>
    <x v="477"/>
    <x v="0"/>
    <s v="Done"/>
    <s v="BEMISCP-1568"/>
    <s v="Alpha for Cards on Page incorrect"/>
    <s v="01568 - Alpha for Cards on Page incorrect"/>
    <s v="Alpha Test | 01568 - Alpha for Cards on Page incorrect"/>
    <m/>
    <n v="365765"/>
    <n v="36854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568 - Alpha for Cards on Page incorrect"/>
    <n v="0"/>
    <n v="0"/>
  </r>
  <r>
    <x v="3"/>
    <m/>
    <m/>
    <m/>
    <m/>
    <x v="1"/>
    <s v="Feature"/>
    <s v="Done"/>
    <s v="BEMISCP-1475"/>
    <s v="Update default Sort Order and Add Sort Functioanlity on Orders Landing Page "/>
    <s v="01475 - Update default Sort Order and Add Sort Functioanlity on Orders Landing Page "/>
    <x v="430"/>
    <x v="7"/>
    <s v="Done"/>
    <s v="BEMISCP-1566"/>
    <s v="Tech Planning for new Sort Functionality for Orders"/>
    <s v="M | 01566 - Tech Planning for new Sort Functionality for Orders"/>
    <s v="Tech Planning | M | 01566 - Tech Planning for new Sort Functionality for Orders"/>
    <m/>
    <n v="367339"/>
    <n v="36848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s v="0.Done"/>
    <x v="2"/>
    <s v="0.Done &gt; Tech Planning | M | 01566 - Tech Planning for new Sort Functionality for Orders"/>
    <n v="0"/>
    <n v="0"/>
  </r>
  <r>
    <x v="3"/>
    <m/>
    <m/>
    <m/>
    <m/>
    <x v="1"/>
    <s v="Feature"/>
    <s v="Done"/>
    <s v="BEMISCP-1440"/>
    <s v="Update search criteria on Orders Landing Page"/>
    <s v="01440 - Update search criteria on Orders Landing Page"/>
    <x v="436"/>
    <x v="7"/>
    <s v="Done"/>
    <s v="BEMISCP-1565"/>
    <s v="Tech Planning for Remove Date limit on Orders Landing Page display"/>
    <s v="M | 01565 - Tech Planning for Remove Date limit on Orders Landing Page display"/>
    <s v="Tech Planning | M | 01565 - Tech Planning for Remove Date limit on Orders Landing Page display"/>
    <m/>
    <n v="366166"/>
    <n v="36847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s v="0.Done"/>
    <x v="2"/>
    <s v="0.Done &gt; Tech Planning | M | 01565 - Tech Planning for Remove Date limit on Orders Landing Page display"/>
    <n v="0"/>
    <n v="0"/>
  </r>
  <r>
    <x v="3"/>
    <m/>
    <m/>
    <m/>
    <m/>
    <x v="1"/>
    <s v="Bug"/>
    <s v="Cancelled"/>
    <s v="BEMISCP-1563"/>
    <s v="SAP Order 541116 Missing"/>
    <s v="01563 - SAP Order 541116 Missing"/>
    <x v="502"/>
    <x v="7"/>
    <s v="Cancelled"/>
    <s v="BEMISCP-1564"/>
    <s v="Tech planning to identify root cause"/>
    <s v="M | 01564 - Tech planning to identify root cause"/>
    <s v="Tech Planning | M | 01564 - Tech planning to identify root cause"/>
    <m/>
    <n v="368410"/>
    <n v="36841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0"/>
    <x v="1"/>
    <s v="0.Cancelled"/>
    <x v="3"/>
    <s v="0.Cancelled &gt; Tech Planning | M | 01564 - Tech planning to identify root cause"/>
    <n v="4.2553191489361701"/>
    <n v="0"/>
  </r>
  <r>
    <x v="3"/>
    <m/>
    <m/>
    <m/>
    <m/>
    <x v="1"/>
    <s v="Bug"/>
    <s v="Done"/>
    <s v="BEMISCP-1558"/>
    <s v="BIT-166 Disabled User shows up in Members section on company profile page"/>
    <s v="01558 - BIT-166 Disabled User shows up in Members section on company profile page"/>
    <x v="498"/>
    <x v="3"/>
    <s v="Done"/>
    <s v="BEMISCP-1562"/>
    <s v="Development for - Disabled User shows up in Members section on company profile page"/>
    <s v="M | 01562 - Development for - Disabled User shows up in Members section on company profile page"/>
    <s v="Frontend Development | M | 01562 - Development for - Disabled User shows up in Members section on company profile page"/>
    <m/>
    <n v="368356"/>
    <n v="36836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562 - Development for - Disabled User shows up in Members section on company profile page"/>
    <n v="5.3191489361702127"/>
    <n v="0"/>
  </r>
  <r>
    <x v="3"/>
    <m/>
    <m/>
    <m/>
    <m/>
    <x v="1"/>
    <s v="Bug"/>
    <s v="Done"/>
    <s v="BEMISCP-1423"/>
    <s v="BIT-46 Cards on Page incorrect"/>
    <s v="01423 - BIT-46 Cards on Page incorrect"/>
    <x v="477"/>
    <x v="7"/>
    <s v="Done"/>
    <s v="BEMISCP-1556"/>
    <s v="Analysis"/>
    <s v="S | 01556 - Analysis"/>
    <s v="Tech Planning | S | 01556 - Analysis"/>
    <m/>
    <n v="365765"/>
    <n v="368319"/>
    <s v="Plan"/>
    <x v="0"/>
    <n v="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"/>
    <n v="0"/>
    <n v="0.2"/>
    <n v="0"/>
    <n v="1"/>
    <n v="2.1276595744680851"/>
    <x v="1"/>
    <s v="0.Done"/>
    <x v="2"/>
    <s v="0.Done &gt; Tech Planning | S | 01556 - Analysis"/>
    <n v="2.1276595744680851"/>
    <n v="3"/>
  </r>
  <r>
    <x v="3"/>
    <m/>
    <m/>
    <m/>
    <m/>
    <x v="1"/>
    <s v="Bug"/>
    <s v="Done"/>
    <s v="BEMISCP-1448"/>
    <s v="BIT-154 User Agreement Link does not display for Buyers"/>
    <s v="01448 - BIT-154 User Agreement Link does not display for Buyers"/>
    <x v="421"/>
    <x v="3"/>
    <s v="Done"/>
    <s v="BEMISCP-1555"/>
    <s v="Development for - User Agreement Link"/>
    <s v="M | 01555 - Development for - User Agreement Link"/>
    <s v="Frontend Development | M | 01555 - Development for - User Agreement Link"/>
    <m/>
    <n v="366329"/>
    <n v="36831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555 - Development for - User Agreement Link"/>
    <n v="5.3191489361702127"/>
    <n v="0"/>
  </r>
  <r>
    <x v="3"/>
    <m/>
    <m/>
    <m/>
    <m/>
    <x v="1"/>
    <s v="Bug"/>
    <s v="Done"/>
    <s v="BEMISCP-1417"/>
    <s v="The Company logo will not populate on Welcome page"/>
    <s v="01417 - The Company logo will not populate on Welcome page"/>
    <x v="488"/>
    <x v="0"/>
    <s v="Done"/>
    <s v="BEMISCP-1554"/>
    <s v="Alpha for The Company logo will not populate on Welcome page"/>
    <s v="01554 - Alpha for The Company logo will not populate on Welcome page"/>
    <s v="Alpha Test | 01554 - Alpha for The Company logo will not populate on Welcome page"/>
    <m/>
    <n v="365698"/>
    <n v="3683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54 - Alpha for The Company logo will not populate on Welcome page"/>
    <n v="0"/>
    <n v="0"/>
  </r>
  <r>
    <x v="3"/>
    <m/>
    <m/>
    <m/>
    <m/>
    <x v="1"/>
    <s v="Bug"/>
    <s v="Done"/>
    <s v="BEMISCP-1417"/>
    <s v="The Company logo will not populate on Welcome page"/>
    <s v="01417 - The Company logo will not populate on Welcome page"/>
    <x v="488"/>
    <x v="3"/>
    <s v="Done"/>
    <s v="BEMISCP-1553"/>
    <s v="Development for company logo not updating on welcome page"/>
    <s v="M | 01553 - Development for company logo not updating on welcome page"/>
    <s v="Frontend Development | M | 01553 - Development for company logo not updating on welcome page"/>
    <m/>
    <n v="365698"/>
    <n v="3683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553 - Development for company logo not updating on welcome page"/>
    <n v="5.3191489361702127"/>
    <n v="0"/>
  </r>
  <r>
    <x v="3"/>
    <m/>
    <m/>
    <m/>
    <m/>
    <x v="1"/>
    <s v="Bug"/>
    <s v="Cancelled"/>
    <s v="BEMISCP-1290"/>
    <s v="Pinnacle Foods/Ethicon Inc SAP Orders missing in Orders Page"/>
    <s v="01290 - Pinnacle Foods/Ethicon Inc SAP Orders missing in Orders Page"/>
    <x v="503"/>
    <x v="5"/>
    <s v="Cancelled"/>
    <s v="BEMISCP-1552"/>
    <s v="Analysis and fix"/>
    <s v="S | 01552 - Analysis and fix"/>
    <s v="Backend Development | S | 01552 - Analysis and fix"/>
    <m/>
    <n v="364405"/>
    <n v="368295"/>
    <s v="Plan"/>
    <x v="0"/>
    <n v="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"/>
    <n v="0"/>
    <n v="1"/>
    <n v="0"/>
    <n v="1"/>
    <n v="0"/>
    <x v="1"/>
    <s v="0.Cancelled"/>
    <x v="3"/>
    <s v="0.Cancelled &gt; Backend Development | S | 01552 - Analysis and fix"/>
    <n v="8.5106382978723403"/>
    <n v="3"/>
  </r>
  <r>
    <x v="3"/>
    <m/>
    <m/>
    <m/>
    <m/>
    <x v="1"/>
    <s v="Bug"/>
    <s v="Deferred"/>
    <s v="BEMISCP-1305"/>
    <s v="  Multiple Fields showing incorrectly on the Orders Landing Page. "/>
    <s v="01305 -   Multiple Fields showing incorrectly on the Orders Landing Page. "/>
    <x v="504"/>
    <x v="7"/>
    <s v="Done"/>
    <s v="BEMISCP-1551"/>
    <s v="Evaluate - Multiple Fields showing incorrectly on the Orders Landing Page. "/>
    <s v="S | 01551 - Evaluate - Multiple Fields showing incorrectly on the Orders Landing Page. "/>
    <s v="Tech Planning | S | 01551 - Evaluate - Multiple Fields showing incorrectly on the Orders Landing Page. "/>
    <m/>
    <n v="364569"/>
    <n v="3682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e v="#N/A"/>
    <x v="2"/>
    <s v="0.Done &gt; Tech Planning | S | 01551 - Evaluate - Multiple Fields showing incorrectly on the Orders Landing Page. "/>
    <n v="2.1276595744680851"/>
    <n v="0"/>
  </r>
  <r>
    <x v="3"/>
    <m/>
    <m/>
    <m/>
    <m/>
    <x v="1"/>
    <s v="Bug"/>
    <s v="Done"/>
    <s v="BEMISCP-1423"/>
    <s v="BIT-46 Cards on Page incorrect"/>
    <s v="01423 - BIT-46 Cards on Page incorrect"/>
    <x v="477"/>
    <x v="5"/>
    <s v="Cancelled"/>
    <s v="BEMISCP-1550"/>
    <s v="Analysis and fix"/>
    <s v="S | 01550 - Analysis and fix"/>
    <s v="Backend Development | S | 01550 - Analysis and fix"/>
    <m/>
    <n v="365765"/>
    <n v="36828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0"/>
    <x v="1"/>
    <s v="0.Done"/>
    <x v="3"/>
    <s v="0.Cancelled &gt; Backend Development | S | 01550 - Analysis and fix"/>
    <n v="8.5106382978723403"/>
    <n v="0"/>
  </r>
  <r>
    <x v="3"/>
    <m/>
    <m/>
    <m/>
    <m/>
    <x v="1"/>
    <s v="Bug"/>
    <s v="Done"/>
    <s v="BEMISCP-1548"/>
    <s v="Customer logo is not displayed on parent or child location dashboards"/>
    <s v="01548 - Customer logo is not displayed on parent or child location dashboards"/>
    <x v="475"/>
    <x v="3"/>
    <s v="Done"/>
    <s v="BEMISCP-1549"/>
    <s v="Development for - Customer logo is not displayed on parent or child location dashboards"/>
    <s v="M | 01549 - Development for - Customer logo is not displayed on parent or child location dashboards"/>
    <s v="Frontend Development | M | 01549 - Development for - Customer logo is not displayed on parent or child location dashboards"/>
    <m/>
    <n v="368280"/>
    <n v="3682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549 - Development for - Customer logo is not displayed on parent or child location dashboards"/>
    <n v="5.3191489361702127"/>
    <n v="0"/>
  </r>
  <r>
    <x v="3"/>
    <m/>
    <m/>
    <m/>
    <m/>
    <x v="1"/>
    <s v="Bug"/>
    <s v="Done"/>
    <s v="BEMISCP-1535"/>
    <s v="The calculation for the total location qty and batch lines displayed do not match  "/>
    <s v="01535 - The calculation for the total location qty and batch lines displayed do not match  "/>
    <x v="495"/>
    <x v="5"/>
    <s v="Done"/>
    <s v="BEMISCP-1547"/>
    <s v="Evaluate &amp; fix wrong calculation (for AGE) in some Inventory records"/>
    <s v="S | 01547 - Evaluate &amp; fix wrong calculation (for AGE) in some Inventory records"/>
    <s v="Backend Development | S | 01547 - Evaluate &amp; fix wrong calculation (for AGE) in some Inventory records"/>
    <m/>
    <n v="368056"/>
    <n v="36823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547 - Evaluate &amp; fix wrong calculation (for AGE) in some Inventory records"/>
    <n v="8.5106382978723403"/>
    <n v="0"/>
  </r>
  <r>
    <x v="3"/>
    <m/>
    <m/>
    <m/>
    <m/>
    <x v="1"/>
    <s v="Bug"/>
    <s v="Done"/>
    <s v="BEMISCP-1418"/>
    <s v="Release PO and Customer PO are wrapping on the same line"/>
    <s v="01418 - Release PO and Customer PO are wrapping on the same line"/>
    <x v="505"/>
    <x v="1"/>
    <s v="Done"/>
    <s v="BEMISCP-1546"/>
    <s v="QA for Release PO and Customer PO are wrapping on the same line"/>
    <s v="S | 01546 - QA for Release PO and Customer PO are wrapping on the same line"/>
    <s v="QA | S | 01546 - QA for Release PO and Customer PO are wrapping on the same line"/>
    <m/>
    <n v="365716"/>
    <n v="3681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546 - QA for Release PO and Customer PO are wrapping on the same line"/>
    <n v="2.1276595744680851"/>
    <n v="0"/>
  </r>
  <r>
    <x v="3"/>
    <m/>
    <m/>
    <m/>
    <m/>
    <x v="1"/>
    <s v="Bug"/>
    <s v="Done"/>
    <s v="BEMISCP-1418"/>
    <s v="Release PO and Customer PO are wrapping on the same line"/>
    <s v="01418 - Release PO and Customer PO are wrapping on the same line"/>
    <x v="505"/>
    <x v="2"/>
    <s v="Done"/>
    <s v="BEMISCP-1545"/>
    <s v="Review of Release PO and Customer PO are wrapping on the same line"/>
    <s v="01545 - Review of Release PO and Customer PO are wrapping on the same line"/>
    <s v="Feature Review | 01545 - Review of Release PO and Customer PO are wrapping on the same line"/>
    <m/>
    <n v="365716"/>
    <n v="3681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545 - Review of Release PO and Customer PO are wrapping on the same line"/>
    <n v="0"/>
    <n v="0"/>
  </r>
  <r>
    <x v="3"/>
    <m/>
    <m/>
    <m/>
    <m/>
    <x v="1"/>
    <s v="Bug"/>
    <s v="Done"/>
    <s v="BEMISCP-1414"/>
    <s v="BIT-121 Report time range selection box sizing - Shipments and Releases Report Test"/>
    <s v="01414 - BIT-121 Report time range selection box sizing - Shipments and Releases Report Test"/>
    <x v="506"/>
    <x v="1"/>
    <s v="Done"/>
    <s v="BEMISCP-1544"/>
    <s v="QA for Report time range selection box sizing - Shipments and Releases Report Test"/>
    <s v="S | 01544 - QA for Report time range selection box sizing - Shipments and Releases Report Test"/>
    <s v="QA | S | 01544 - QA for Report time range selection box sizing - Shipments and Releases Report Test"/>
    <m/>
    <n v="365692"/>
    <n v="3681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544 - QA for Report time range selection box sizing - Shipments and Releases Report Test"/>
    <n v="2.1276595744680851"/>
    <n v="0"/>
  </r>
  <r>
    <x v="3"/>
    <m/>
    <m/>
    <m/>
    <m/>
    <x v="1"/>
    <s v="Bug"/>
    <s v="Done"/>
    <s v="BEMISCP-1414"/>
    <s v="BIT-121 Report time range selection box sizing - Shipments and Releases Report Test"/>
    <s v="01414 - BIT-121 Report time range selection box sizing - Shipments and Releases Report Test"/>
    <x v="506"/>
    <x v="2"/>
    <s v="Done"/>
    <s v="BEMISCP-1543"/>
    <s v="Review of Report time range selection box sizing - Shipments and Releases Report Test"/>
    <s v="01543 - Review of Report time range selection box sizing - Shipments and Releases Report Test"/>
    <s v="Feature Review | 01543 - Review of Report time range selection box sizing - Shipments and Releases Report Test"/>
    <m/>
    <n v="365692"/>
    <n v="3681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43 - Review of Report time range selection box sizing - Shipments and Releases Report Test"/>
    <n v="0"/>
    <n v="0"/>
  </r>
  <r>
    <x v="3"/>
    <m/>
    <m/>
    <m/>
    <m/>
    <x v="1"/>
    <s v="Bug"/>
    <s v="Done"/>
    <s v="BEMISCP-1266"/>
    <s v="BIT-76 Welcome Name Banner"/>
    <s v="01266 - BIT-76 Welcome Name Banner"/>
    <x v="507"/>
    <x v="1"/>
    <s v="Done"/>
    <s v="BEMISCP-1542"/>
    <s v="QA for Welcome Name Banner"/>
    <s v="01542 - QA for Welcome Name Banner"/>
    <s v="QA | 01542 - QA for Welcome Name Banner"/>
    <m/>
    <n v="364235"/>
    <n v="3681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542 - QA for Welcome Name Banner"/>
    <n v="0"/>
    <n v="0"/>
  </r>
  <r>
    <x v="3"/>
    <m/>
    <m/>
    <m/>
    <m/>
    <x v="1"/>
    <s v="Bug"/>
    <s v="Done"/>
    <s v="BEMISCP-1266"/>
    <s v="BIT-76 Welcome Name Banner"/>
    <s v="01266 - BIT-76 Welcome Name Banner"/>
    <x v="507"/>
    <x v="2"/>
    <s v="Done"/>
    <s v="BEMISCP-1541"/>
    <s v="Review of Welcome Name Banner"/>
    <s v="01541 - Review of Welcome Name Banner"/>
    <s v="Feature Review | 01541 - Review of Welcome Name Banner"/>
    <m/>
    <n v="364235"/>
    <n v="3681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541 - Review of Welcome Name Banner"/>
    <n v="0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3"/>
    <s v="Done"/>
    <s v="BEMISCP-1540"/>
    <s v="Development for On the Customer profile page format is incorrect - update header"/>
    <s v="M | 01540 - Development for On the Customer profile page format is incorrect - update header"/>
    <s v="Frontend Development | M | 01540 - Development for On the Customer profile page format is incorrect - update header"/>
    <m/>
    <n v="357595"/>
    <n v="3680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540 - Development for On the Customer profile page format is incorrect - update header"/>
    <n v="5.3191489361702127"/>
    <n v="0"/>
  </r>
  <r>
    <x v="3"/>
    <m/>
    <m/>
    <m/>
    <m/>
    <x v="1"/>
    <s v="Bug"/>
    <s v="Done"/>
    <s v="BEMISCP-1426"/>
    <s v="On Hand Inventory Details shows a Total Qty but there are no details "/>
    <s v="01426 - On Hand Inventory Details shows a Total Qty but there are no details "/>
    <x v="508"/>
    <x v="1"/>
    <s v="Done"/>
    <s v="BEMISCP-1539"/>
    <s v="QA for On Hand Inventory Details shows a Total Qty but there are no details "/>
    <s v="S | 01539 - QA for On Hand Inventory Details shows a Total Qty but there are no details "/>
    <s v="QA | S | 01539 - QA for On Hand Inventory Details shows a Total Qty but there are no details "/>
    <m/>
    <n v="365913"/>
    <n v="3680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539 - QA for On Hand Inventory Details shows a Total Qty but there are no details "/>
    <n v="2.1276595744680851"/>
    <n v="0"/>
  </r>
  <r>
    <x v="3"/>
    <m/>
    <m/>
    <m/>
    <m/>
    <x v="1"/>
    <s v="Bug"/>
    <s v="Done"/>
    <s v="BEMISCP-1420"/>
    <s v="BIT-103 Time, status and report freezes"/>
    <s v="01420 - BIT-103 Time, status and report freezes"/>
    <x v="509"/>
    <x v="1"/>
    <s v="Done"/>
    <s v="BEMISCP-1538"/>
    <s v="QA for Time, status and report freezes"/>
    <s v="01538 - QA for Time, status and report freezes"/>
    <s v="QA | 01538 - QA for Time, status and report freezes"/>
    <m/>
    <n v="365720"/>
    <n v="3680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538 - QA for Time, status and report freezes"/>
    <n v="0"/>
    <n v="0"/>
  </r>
  <r>
    <x v="3"/>
    <m/>
    <m/>
    <m/>
    <m/>
    <x v="1"/>
    <s v="Bug"/>
    <s v="Done"/>
    <s v="BEMISCP-1420"/>
    <s v="BIT-103 Time, status and report freezes"/>
    <s v="01420 - BIT-103 Time, status and report freezes"/>
    <x v="509"/>
    <x v="2"/>
    <s v="Done"/>
    <s v="BEMISCP-1537"/>
    <s v="Review of Time, status and report freezes"/>
    <s v="01537 - Review of Time, status and report freezes"/>
    <s v="Feature Review | 01537 - Review of Time, status and report freezes"/>
    <m/>
    <n v="365720"/>
    <n v="3680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37 - Review of Time, status and report freezes"/>
    <n v="0"/>
    <n v="0"/>
  </r>
  <r>
    <x v="3"/>
    <m/>
    <m/>
    <m/>
    <m/>
    <x v="1"/>
    <s v="Bug"/>
    <s v="Done"/>
    <s v="BEMISCP-1534"/>
    <s v="Customer Data Sync is checking wrong address for validity"/>
    <s v="01534 - Customer Data Sync is checking wrong address for validity"/>
    <x v="457"/>
    <x v="5"/>
    <s v="Cancelled"/>
    <s v="BEMISCP-1536"/>
    <s v="Update which address is checked for validity"/>
    <s v="M | 01536 - Update which address is checked for validity"/>
    <s v="Backend Development | M | 01536 - Update which address is checked for validity"/>
    <m/>
    <n v="368055"/>
    <n v="3680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0"/>
    <x v="1"/>
    <s v="0.Done"/>
    <x v="3"/>
    <s v="0.Cancelled &gt; Backend Development | M | 01536 - Update which address is checked for validity"/>
    <n v="10.638297872340425"/>
    <n v="0"/>
  </r>
  <r>
    <x v="3"/>
    <m/>
    <m/>
    <m/>
    <m/>
    <x v="1"/>
    <s v="Bug"/>
    <s v="Done"/>
    <s v="BEMISCP-1426"/>
    <s v="On Hand Inventory Details shows a Total Qty but there are no details "/>
    <s v="01426 - On Hand Inventory Details shows a Total Qty but there are no details "/>
    <x v="508"/>
    <x v="2"/>
    <s v="Done"/>
    <s v="BEMISCP-1533"/>
    <s v="Review of On Hand Inventory Details shows a Total Qty but there are no details "/>
    <s v="01533 - Review of On Hand Inventory Details shows a Total Qty but there are no details "/>
    <s v="Feature Review | 01533 - Review of On Hand Inventory Details shows a Total Qty but there are no details "/>
    <m/>
    <n v="365913"/>
    <n v="3680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33 - Review of On Hand Inventory Details shows a Total Qty but there are no details "/>
    <n v="0"/>
    <n v="0"/>
  </r>
  <r>
    <x v="3"/>
    <m/>
    <m/>
    <m/>
    <m/>
    <x v="1"/>
    <s v="Bug"/>
    <s v="Done"/>
    <s v="BEMISCP-1257"/>
    <s v="BIT-60 Missing Address should be empty"/>
    <s v="01257 - BIT-60 Missing Address should be empty"/>
    <x v="510"/>
    <x v="1"/>
    <s v="Done"/>
    <s v="BEMISCP-1532"/>
    <s v="QA for Missing Address should be empty"/>
    <s v="01532 - QA for Missing Address should be empty"/>
    <s v="QA | 01532 - QA for Missing Address should be empty"/>
    <m/>
    <n v="364221"/>
    <n v="3680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532 - QA for Missing Address should be empty"/>
    <n v="0"/>
    <n v="0"/>
  </r>
  <r>
    <x v="3"/>
    <m/>
    <m/>
    <m/>
    <m/>
    <x v="1"/>
    <s v="Bug"/>
    <s v="Done"/>
    <s v="BEMISCP-1257"/>
    <s v="BIT-60 Missing Address should be empty"/>
    <s v="01257 - BIT-60 Missing Address should be empty"/>
    <x v="510"/>
    <x v="2"/>
    <s v="Done"/>
    <s v="BEMISCP-1531"/>
    <s v="Review of Missing Address should be empty"/>
    <s v="01531 - Review of Missing Address should be empty"/>
    <s v="Feature Review | 01531 - Review of Missing Address should be empty"/>
    <m/>
    <n v="364221"/>
    <n v="3680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31 - Review of Missing Address should be empty"/>
    <n v="0"/>
    <n v="0"/>
  </r>
  <r>
    <x v="3"/>
    <m/>
    <m/>
    <m/>
    <m/>
    <x v="1"/>
    <s v="Bug"/>
    <s v="Deferred"/>
    <s v="BEMISCP-1335"/>
    <s v="3 Marshal Deliveries not showing in Doned Shipments page "/>
    <s v="01335 - 3 Marshal Deliveries not showing in Doned Shipments page "/>
    <x v="511"/>
    <x v="7"/>
    <s v="Done"/>
    <s v="BEMISCP-1530"/>
    <s v="Evaluate records not showing up in Doned shipments"/>
    <s v="S | 01530 - Evaluate records not showing up in Doned shipments"/>
    <s v="Tech Planning | S | 01530 - Evaluate records not showing up in Doned shipments"/>
    <m/>
    <n v="364964"/>
    <n v="3680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e v="#N/A"/>
    <x v="2"/>
    <s v="0.Done &gt; Tech Planning | S | 01530 - Evaluate records not showing up in Doned shipments"/>
    <n v="2.1276595744680851"/>
    <n v="0"/>
  </r>
  <r>
    <x v="3"/>
    <m/>
    <m/>
    <m/>
    <m/>
    <x v="1"/>
    <s v="Bug"/>
    <s v="Cancelled"/>
    <s v="BEMISCP-1292"/>
    <s v="The 'Bemis QA Portal Data' spreadsheet shows inventory data but the sales order is not on the orders tab"/>
    <s v="01292 - The 'Bemis QA Portal Data' spreadsheet shows inventory data but the sales order is not on the orders tab"/>
    <x v="512"/>
    <x v="5"/>
    <s v="Cancelled"/>
    <s v="BEMISCP-1529"/>
    <s v="Analysis and fix"/>
    <s v="M | 01529 - Analysis and fix"/>
    <s v="Backend Development | M | 01529 - Analysis and fix"/>
    <m/>
    <n v="364407"/>
    <n v="368022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1"/>
    <n v="0"/>
    <n v="1"/>
    <n v="0"/>
    <x v="1"/>
    <s v="0.Cancelled"/>
    <x v="3"/>
    <s v="0.Cancelled &gt; Backend Development | M | 01529 - Analysis and fix"/>
    <n v="10.638297872340425"/>
    <n v="4"/>
  </r>
  <r>
    <x v="3"/>
    <m/>
    <m/>
    <m/>
    <m/>
    <x v="1"/>
    <s v="Bug"/>
    <s v="Done"/>
    <s v="BEMISCP-1451"/>
    <s v="BIT-159 CSR- editing buyer profile"/>
    <s v="01451 - BIT-159 CSR- editing buyer profile"/>
    <x v="476"/>
    <x v="3"/>
    <s v="Done"/>
    <s v="BEMISCP-1528"/>
    <s v="Development for CSR- editing buyer profile"/>
    <s v="M | 01528 - Development for CSR- editing buyer profile"/>
    <s v="Frontend Development | M | 01528 - Development for CSR- editing buyer profile"/>
    <m/>
    <n v="366332"/>
    <n v="36799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528 - Development for CSR- editing buyer profile"/>
    <n v="5.3191489361702127"/>
    <n v="0"/>
  </r>
  <r>
    <x v="3"/>
    <m/>
    <m/>
    <m/>
    <m/>
    <x v="1"/>
    <s v="Bug"/>
    <s v="Done"/>
    <s v="BEMISCP-1240"/>
    <s v="Formatting Error when Resizing"/>
    <s v="01240 - Formatting Error when Resizing"/>
    <x v="442"/>
    <x v="3"/>
    <s v="Done"/>
    <s v="BEMISCP-1525"/>
    <s v="Development for Formatting Error when Resizing"/>
    <s v="M | 01525 - Development for Formatting Error when Resizing"/>
    <s v="Frontend Development | M | 01525 - Development for Formatting Error when Resizing"/>
    <m/>
    <n v="364197"/>
    <n v="3679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525 - Development for Formatting Error when Resizing"/>
    <n v="5.3191489361702127"/>
    <n v="0"/>
  </r>
  <r>
    <x v="3"/>
    <m/>
    <m/>
    <m/>
    <m/>
    <x v="1"/>
    <s v="Bug"/>
    <s v="Done"/>
    <s v="BEMISCP-1257"/>
    <s v="BIT-60 Missing Address should be empty"/>
    <s v="01257 - BIT-60 Missing Address should be empty"/>
    <x v="510"/>
    <x v="3"/>
    <s v="Cancelled"/>
    <s v="BEMISCP-1524"/>
    <s v="Development for Missing Address should be empty"/>
    <s v="M | 01524 - Development for Missing Address should be empty"/>
    <s v="Frontend Development | M | 01524 - Development for Missing Address should be empty"/>
    <m/>
    <n v="364221"/>
    <n v="36795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0"/>
    <x v="1"/>
    <s v="0.Done"/>
    <x v="3"/>
    <s v="0.Cancelled &gt; Frontend Development | M | 01524 - Development for Missing Address should be empty"/>
    <n v="5.3191489361702127"/>
    <n v="0"/>
  </r>
  <r>
    <x v="3"/>
    <m/>
    <m/>
    <m/>
    <m/>
    <x v="1"/>
    <s v="Bug"/>
    <s v="Done"/>
    <s v="BEMISCP-1262"/>
    <s v="BIT-143 Sub-header font color on Reports Landing page are incorrect"/>
    <s v="01262 - BIT-143 Sub-header font color on Reports Landing page are incorrect"/>
    <x v="493"/>
    <x v="3"/>
    <s v="Done"/>
    <s v="BEMISCP-1523"/>
    <s v="Development for Sub-header font color on Reports Landing page are incorrect"/>
    <s v="M | 01523 - Development for Sub-header font color on Reports Landing page are incorrect"/>
    <s v="Frontend Development | M | 01523 - Development for Sub-header font color on Reports Landing page are incorrect"/>
    <m/>
    <n v="364226"/>
    <n v="36795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523 - Development for Sub-header font color on Reports Landing page are incorrect"/>
    <n v="5.3191489361702127"/>
    <n v="0"/>
  </r>
  <r>
    <x v="3"/>
    <m/>
    <m/>
    <m/>
    <m/>
    <x v="1"/>
    <s v="Bug"/>
    <s v="Cancelled"/>
    <s v="BEMISCP-1264"/>
    <s v="BIT-142 Cust Item Font color on Item detail view is incorrect"/>
    <s v="01264 - BIT-142 Cust Item Font color on Item detail view is incorrect"/>
    <x v="513"/>
    <x v="3"/>
    <s v="Cancelled"/>
    <s v="BEMISCP-1522"/>
    <s v="Development for Cust Item Font color on Item detail view is incorrect"/>
    <s v="M | 01522 - Development for Cust Item Font color on Item detail view is incorrect"/>
    <s v="Frontend Development | M | 01522 - Development for Cust Item Font color on Item detail view is incorrect"/>
    <m/>
    <n v="364232"/>
    <n v="36795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s v="0.Cancelled"/>
    <x v="3"/>
    <s v="0.Cancelled &gt; Frontend Development | M | 01522 - Development for Cust Item Font color on Item detail view is incorrect"/>
    <n v="5.3191489361702127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5"/>
    <s v="Done"/>
    <s v="BEMISCP-1521"/>
    <s v="Change default selected From and To dates in the Report Generation Request window"/>
    <s v="S | 01521 - Change default selected From and To dates in the Report Generation Request window"/>
    <s v="Backend Development | S | 01521 - Change default selected From and To dates in the Report Generation Request window"/>
    <m/>
    <n v="366331"/>
    <n v="36794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521 - Change default selected From and To dates in the Report Generation Request window"/>
    <n v="8.5106382978723403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6"/>
    <s v="Done"/>
    <s v="BEMISCP-1520"/>
    <s v="Cancel button only works in local"/>
    <s v="M | 01520 - Cancel button only works in local"/>
    <s v="Alpha Bug | M | 01520 - Cancel button only works in local"/>
    <m/>
    <n v="364239"/>
    <n v="3679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s v="0.Done"/>
    <x v="2"/>
    <s v="0.Done &gt; Alpha Bug | M | 01520 - Cancel button only works in local"/>
    <n v="3.191489361702128"/>
    <n v="0"/>
  </r>
  <r>
    <x v="3"/>
    <m/>
    <m/>
    <m/>
    <m/>
    <x v="1"/>
    <s v="Bug"/>
    <s v="Deferred"/>
    <s v="BEMISCP-1449"/>
    <s v="Descriptions are not showing 40 characters before ellipses "/>
    <s v="01449 - Descriptions are not showing 40 characters before ellipses "/>
    <x v="514"/>
    <x v="3"/>
    <s v="Cancelled"/>
    <s v="BEMISCP-1519"/>
    <s v="Development for Descriptions are not showing 40 characters before ellipses"/>
    <s v="M | 01519 - Development for Descriptions are not showing 40 characters before ellipses"/>
    <s v="Frontend Development | M | 01519 - Development for Descriptions are not showing 40 characters before ellipses"/>
    <m/>
    <n v="366330"/>
    <n v="36794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e v="#N/A"/>
    <x v="3"/>
    <s v="0.Cancelled &gt; Frontend Development | M | 01519 - Development for Descriptions are not showing 40 characters before ellipses"/>
    <n v="5.3191489361702127"/>
    <n v="0"/>
  </r>
  <r>
    <x v="3"/>
    <m/>
    <m/>
    <m/>
    <m/>
    <x v="1"/>
    <s v="Bug"/>
    <s v="Done"/>
    <s v="BEMISCP-1177"/>
    <s v="BIT-136 Importing Orgs from UAT generates exception"/>
    <s v="01177 - BIT-136 Importing Orgs from UAT generates exception"/>
    <x v="469"/>
    <x v="0"/>
    <s v="Done"/>
    <s v="BEMISCP-1518"/>
    <s v="Alpha for Importing Orgs from UAT generates exception"/>
    <s v="01518 - Alpha for Importing Orgs from UAT generates exception"/>
    <s v="Alpha Test | 01518 - Alpha for Importing Orgs from UAT generates exception"/>
    <m/>
    <n v="363302"/>
    <n v="3679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18 - Alpha for Importing Orgs from UAT generates exception"/>
    <n v="0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5"/>
    <s v="Done"/>
    <s v="BEMISCP-1517"/>
    <s v="Swap position of Available Additional Columns and Columns Added to Report"/>
    <s v="S | 01517 - Swap position of Available Additional Columns and Columns Added to Report"/>
    <s v="Backend Development | S | 01517 - Swap position of Available Additional Columns and Columns Added to Report"/>
    <m/>
    <n v="366331"/>
    <n v="36793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517 - Swap position of Available Additional Columns and Columns Added to Report"/>
    <n v="8.5106382978723403"/>
    <n v="0"/>
  </r>
  <r>
    <x v="3"/>
    <m/>
    <m/>
    <m/>
    <m/>
    <x v="1"/>
    <s v="Bug"/>
    <s v="Done"/>
    <s v="BEMISCP-1450"/>
    <s v="BIT-157 Wording on Dynamic Reports preview page needs to be changed to improve usability"/>
    <s v="01450 - BIT-157 Wording on Dynamic Reports preview page needs to be changed to improve usability"/>
    <x v="494"/>
    <x v="5"/>
    <s v="Done"/>
    <s v="BEMISCP-1516"/>
    <s v="Change wording for fields in the Report Generation Request window"/>
    <s v="S | 01516 - Change wording for fields in the Report Generation Request window"/>
    <s v="Backend Development | S | 01516 - Change wording for fields in the Report Generation Request window"/>
    <m/>
    <n v="366331"/>
    <n v="3679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516 - Change wording for fields in the Report Generation Request window"/>
    <n v="8.5106382978723403"/>
    <n v="0"/>
  </r>
  <r>
    <x v="3"/>
    <m/>
    <m/>
    <m/>
    <m/>
    <x v="1"/>
    <s v="Bug"/>
    <s v="Done"/>
    <s v="BEMISCP-1198"/>
    <s v="BIT-146 Customer Address does not display on Customer Profile"/>
    <s v="01198 - BIT-146 Customer Address does not display on Customer Profile"/>
    <x v="515"/>
    <x v="1"/>
    <s v="Done"/>
    <s v="BEMISCP-1515"/>
    <s v="QA for Customer Address does not display on Customer Profile"/>
    <s v="01515 - QA for Customer Address does not display on Customer Profile"/>
    <s v="QA | 01515 - QA for Customer Address does not display on Customer Profile"/>
    <m/>
    <n v="363700"/>
    <n v="367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515 - QA for Customer Address does not display on Customer Profile"/>
    <n v="0"/>
    <n v="0"/>
  </r>
  <r>
    <x v="3"/>
    <m/>
    <m/>
    <m/>
    <m/>
    <x v="1"/>
    <s v="Bug"/>
    <s v="Done"/>
    <s v="BEMISCP-1198"/>
    <s v="BIT-146 Customer Address does not display on Customer Profile"/>
    <s v="01198 - BIT-146 Customer Address does not display on Customer Profile"/>
    <x v="515"/>
    <x v="2"/>
    <s v="Done"/>
    <s v="BEMISCP-1514"/>
    <s v="Review of Customer Address does not display on Customer Profile"/>
    <s v="01514 - Review of Customer Address does not display on Customer Profile"/>
    <s v="Feature Review | 01514 - Review of Customer Address does not display on Customer Profile"/>
    <m/>
    <n v="363700"/>
    <n v="3679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14 - Review of Customer Address does not display on Customer Profile"/>
    <n v="0"/>
    <n v="0"/>
  </r>
  <r>
    <x v="3"/>
    <m/>
    <m/>
    <m/>
    <m/>
    <x v="1"/>
    <s v="Bug"/>
    <s v="Done"/>
    <s v="BEMISCP-1198"/>
    <s v="BIT-146 Customer Address does not display on Customer Profile"/>
    <s v="01198 - BIT-146 Customer Address does not display on Customer Profile"/>
    <x v="515"/>
    <x v="0"/>
    <s v="Done"/>
    <s v="BEMISCP-1513"/>
    <s v="Alpha for Customer Address does not display on Customer Profile"/>
    <s v="01513 - Alpha for Customer Address does not display on Customer Profile"/>
    <s v="Alpha Test | 01513 - Alpha for Customer Address does not display on Customer Profile"/>
    <m/>
    <n v="363700"/>
    <n v="3679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513 - Alpha for Customer Address does not display on Customer Profile"/>
    <n v="0"/>
    <n v="0"/>
  </r>
  <r>
    <x v="3"/>
    <m/>
    <m/>
    <m/>
    <m/>
    <x v="1"/>
    <s v="Bug"/>
    <s v="Deferred"/>
    <s v="BEMISCP-1509"/>
    <s v="Exception for some Order Data Syncs"/>
    <s v="01509 - Exception for some Order Data Syncs"/>
    <x v="516"/>
    <x v="7"/>
    <s v="Done"/>
    <s v="BEMISCP-1512"/>
    <s v="Evaluate NoSuchGroup Exception for Order Data Sync"/>
    <s v="XS | 01512 - Evaluate NoSuchGroup Exception for Order Data Sync"/>
    <s v="Tech Planning | XS | 01512 - Evaluate NoSuchGroup Exception for Order Data Sync"/>
    <m/>
    <n v="367868"/>
    <n v="36790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0"/>
    <n v="1"/>
    <n v="1.0638297872340425"/>
    <x v="1"/>
    <e v="#N/A"/>
    <x v="2"/>
    <s v="0.Done &gt; Tech Planning | XS | 01512 - Evaluate NoSuchGroup Exception for Order Data Sync"/>
    <n v="1.0638297872340425"/>
    <n v="0"/>
  </r>
  <r>
    <x v="3"/>
    <m/>
    <m/>
    <m/>
    <m/>
    <x v="1"/>
    <s v="Bug"/>
    <s v="Cancelled"/>
    <s v="BEMISCP-1508"/>
    <s v="NPE In Inventory Data Sync"/>
    <s v="01508 - NPE In Inventory Data Sync"/>
    <x v="517"/>
    <x v="5"/>
    <s v="Done"/>
    <s v="BEMISCP-1511"/>
    <s v="Analysis and fix"/>
    <s v="M | 01511 - Analysis and fix"/>
    <s v="Backend Development | M | 01511 - Analysis and fix"/>
    <m/>
    <n v="367866"/>
    <n v="367902"/>
    <s v="Plan"/>
    <x v="0"/>
    <n v="2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"/>
    <n v="0"/>
    <n v="1"/>
    <n v="0"/>
    <n v="1"/>
    <n v="10.638297872340425"/>
    <x v="1"/>
    <s v="0.Cancelled"/>
    <x v="2"/>
    <s v="0.Done &gt; Backend Development | M | 01511 - Analysis and fix"/>
    <n v="10.638297872340425"/>
    <n v="2"/>
  </r>
  <r>
    <x v="3"/>
    <m/>
    <m/>
    <m/>
    <m/>
    <x v="1"/>
    <s v="Bug"/>
    <s v="Done"/>
    <s v="BEMISCP-1415"/>
    <s v="BIT-129 Invoice Report Field"/>
    <s v="01415 - BIT-129 Invoice Report Field"/>
    <x v="491"/>
    <x v="5"/>
    <s v="Done"/>
    <s v="BEMISCP-1510"/>
    <s v="Add missing Ship Date optional field"/>
    <s v="M | 01510 - Add missing Ship Date optional field"/>
    <s v="Backend Development | M | 01510 - Add missing Ship Date optional field"/>
    <m/>
    <n v="365693"/>
    <n v="36786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510 - Add missing Ship Date optional field"/>
    <n v="10.638297872340425"/>
    <n v="0"/>
  </r>
  <r>
    <x v="3"/>
    <m/>
    <m/>
    <m/>
    <m/>
    <x v="1"/>
    <s v="Bug"/>
    <s v="Done"/>
    <s v="BEMISCP-1491"/>
    <s v="Customer Site Template was not updated correctly"/>
    <s v="01491 - Customer Site Template was not updated correctly"/>
    <x v="487"/>
    <x v="2"/>
    <s v="Done"/>
    <s v="BEMISCP-1507"/>
    <s v="Review of Customer Site Template was not updated correctly"/>
    <s v="01507 - Review of Customer Site Template was not updated correctly"/>
    <s v="Feature Review | 01507 - Review of Customer Site Template was not updated correctly"/>
    <m/>
    <n v="367626"/>
    <n v="3677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07 - Review of Customer Site Template was not updated correctly"/>
    <n v="0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1"/>
    <s v="Done"/>
    <s v="BEMISCP-1506"/>
    <s v="QA for Padding issues with left nav menu"/>
    <s v="S | 01506 - QA for Padding issues with left nav menu"/>
    <s v="QA | S | 01506 - QA for Padding issues with left nav menu"/>
    <m/>
    <n v="362869"/>
    <n v="367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506 - QA for Padding issues with left nav menu"/>
    <n v="2.1276595744680851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2"/>
    <s v="Done"/>
    <s v="BEMISCP-1505"/>
    <s v="Review of Padding issues with left nav menu"/>
    <s v="01505 - Review of Padding issues with left nav menu"/>
    <s v="Feature Review | 01505 - Review of Padding issues with left nav menu"/>
    <m/>
    <n v="362869"/>
    <n v="3677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505 - Review of Padding issues with left nav menu"/>
    <n v="0"/>
    <n v="0"/>
  </r>
  <r>
    <x v="3"/>
    <m/>
    <m/>
    <m/>
    <m/>
    <x v="1"/>
    <s v="Bug"/>
    <s v="Done"/>
    <s v="BEMISCP-1421"/>
    <s v="Bemis Logo displayed on Bemis' QA is incorrect"/>
    <s v="01421 - Bemis Logo displayed on Bemis' QA is incorrect"/>
    <x v="519"/>
    <x v="1"/>
    <s v="Done"/>
    <s v="BEMISCP-1504"/>
    <s v="QA for Bemis Logo displayed on Bemis' QA is incorrect"/>
    <s v="S | 01504 - QA for Bemis Logo displayed on Bemis' QA is incorrect"/>
    <s v="QA | S | 01504 - QA for Bemis Logo displayed on Bemis' QA is incorrect"/>
    <m/>
    <n v="365734"/>
    <n v="367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504 - QA for Bemis Logo displayed on Bemis' QA is incorrect"/>
    <n v="2.1276595744680851"/>
    <n v="0"/>
  </r>
  <r>
    <x v="3"/>
    <m/>
    <m/>
    <m/>
    <m/>
    <x v="1"/>
    <s v="Bug"/>
    <s v="Done"/>
    <s v="BEMISCP-1421"/>
    <s v="Bemis Logo displayed on Bemis' QA is incorrect"/>
    <s v="01421 - Bemis Logo displayed on Bemis' QA is incorrect"/>
    <x v="519"/>
    <x v="2"/>
    <s v="Done"/>
    <s v="BEMISCP-1503"/>
    <s v="Review of Bemis Logo displayed on Bemis' QA is incorrect"/>
    <s v="01503 - Review of Bemis Logo displayed on Bemis' QA is incorrect"/>
    <s v="Feature Review | 01503 - Review of Bemis Logo displayed on Bemis' QA is incorrect"/>
    <m/>
    <n v="365734"/>
    <n v="3677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503 - Review of Bemis Logo displayed on Bemis' QA is incorrect"/>
    <n v="0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1"/>
    <s v="Done"/>
    <s v="BEMISCP-1502"/>
    <s v="QA for Cancel button on Locations filter does not work "/>
    <s v="S | 01502 - QA for Cancel button on Locations filter does not work "/>
    <s v="QA | S | 01502 - QA for Cancel button on Locations filter does not work "/>
    <m/>
    <n v="364239"/>
    <n v="3677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s v="0.Done"/>
    <x v="2"/>
    <s v="0.Done &gt; QA | S | 01502 - QA for Cancel button on Locations filter does not work "/>
    <n v="2.1276595744680851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2"/>
    <s v="Done"/>
    <s v="BEMISCP-1501"/>
    <s v="Review of Cancel button on Locations filter does not work "/>
    <s v="01501 - Review of Cancel button on Locations filter does not work "/>
    <s v="Feature Review | 01501 - Review of Cancel button on Locations filter does not work "/>
    <m/>
    <n v="364239"/>
    <n v="3677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s v="0.Done"/>
    <x v="2"/>
    <s v="0.Done &gt; Feature Review | 01501 - Review of Cancel button on Locations filter does not work "/>
    <n v="0"/>
    <n v="0"/>
  </r>
  <r>
    <x v="3"/>
    <m/>
    <m/>
    <m/>
    <m/>
    <x v="1"/>
    <s v="Bug"/>
    <s v="Done"/>
    <s v="BEMISCP-1297"/>
    <s v="BIT-84 Data Issue on Bemis QA Environment"/>
    <s v="01297 - BIT-84 Data Issue on Bemis QA Environment"/>
    <x v="520"/>
    <x v="1"/>
    <s v="Done"/>
    <s v="BEMISCP-1500"/>
    <s v="QA for Data Issue on Bemis QA Environment"/>
    <s v="S | 01500 - QA for Data Issue on Bemis QA Environment"/>
    <s v="QA | S | 01500 - QA for Data Issue on Bemis QA Environment"/>
    <m/>
    <n v="364424"/>
    <n v="367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500 - QA for Data Issue on Bemis QA Environment"/>
    <n v="2.1276595744680851"/>
    <n v="0"/>
  </r>
  <r>
    <x v="3"/>
    <m/>
    <m/>
    <m/>
    <m/>
    <x v="1"/>
    <s v="Bug"/>
    <s v="Done"/>
    <s v="BEMISCP-1297"/>
    <s v="BIT-84 Data Issue on Bemis QA Environment"/>
    <s v="01297 - BIT-84 Data Issue on Bemis QA Environment"/>
    <x v="520"/>
    <x v="2"/>
    <s v="Done"/>
    <s v="BEMISCP-1499"/>
    <s v="Review of Data Issue on Bemis QA Environment"/>
    <s v="01499 - Review of Data Issue on Bemis QA Environment"/>
    <s v="Feature Review | 01499 - Review of Data Issue on Bemis QA Environment"/>
    <m/>
    <n v="364424"/>
    <n v="3677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99 - Review of Data Issue on Bemis QA Environment"/>
    <n v="0"/>
    <n v="0"/>
  </r>
  <r>
    <x v="3"/>
    <m/>
    <m/>
    <m/>
    <m/>
    <x v="1"/>
    <s v="Bug"/>
    <s v="Done"/>
    <s v="BEMISCP-1324"/>
    <s v="BIT-134 Hide Edit options that Buyers do not have access to "/>
    <s v="01324 - BIT-134 Hide Edit options that Buyers do not have access to "/>
    <x v="521"/>
    <x v="1"/>
    <s v="Done"/>
    <s v="BEMISCP-1498"/>
    <s v="QA for Hide Edit options that Buyers do not have access to "/>
    <s v="01498 - QA for Hide Edit options that Buyers do not have access to "/>
    <s v="QA | 01498 - QA for Hide Edit options that Buyers do not have access to "/>
    <m/>
    <n v="364655"/>
    <n v="3676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98 - QA for Hide Edit options that Buyers do not have access to "/>
    <n v="0"/>
    <n v="0"/>
  </r>
  <r>
    <x v="3"/>
    <m/>
    <m/>
    <m/>
    <m/>
    <x v="1"/>
    <s v="Bug"/>
    <s v="Done"/>
    <s v="BEMISCP-1491"/>
    <s v="Customer Site Template was not updated correctly"/>
    <s v="01491 - Customer Site Template was not updated correctly"/>
    <x v="487"/>
    <x v="5"/>
    <s v="Done"/>
    <s v="BEMISCP-1496"/>
    <s v="Update Customer Site Template to use correct Theme ID"/>
    <s v="M | 01496 - Update Customer Site Template to use correct Theme ID"/>
    <s v="Backend Development | M | 01496 - Update Customer Site Template to use correct Theme ID"/>
    <m/>
    <n v="367626"/>
    <n v="36768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496 - Update Customer Site Template to use correct Theme ID"/>
    <n v="10.638297872340425"/>
    <n v="0"/>
  </r>
  <r>
    <x v="3"/>
    <m/>
    <m/>
    <m/>
    <m/>
    <x v="1"/>
    <s v="Bug"/>
    <s v="Done"/>
    <s v="BEMISCP-1491"/>
    <s v="Customer Site Template was not updated correctly"/>
    <s v="01491 - Customer Site Template was not updated correctly"/>
    <x v="487"/>
    <x v="0"/>
    <s v="Done"/>
    <s v="BEMISCP-1495"/>
    <s v="Alpha for Customer Site Template was not updated correctly"/>
    <s v="01495 - Alpha for Customer Site Template was not updated correctly"/>
    <s v="Alpha Test | 01495 - Alpha for Customer Site Template was not updated correctly"/>
    <m/>
    <n v="367626"/>
    <n v="36767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95 - Alpha for Customer Site Template was not updated correctly"/>
    <n v="0"/>
    <n v="0"/>
  </r>
  <r>
    <x v="3"/>
    <m/>
    <m/>
    <m/>
    <m/>
    <x v="1"/>
    <s v="Bug"/>
    <s v="Done"/>
    <s v="BEMISCP-1493"/>
    <s v="Release Header fields do not display correctly"/>
    <s v="01493 - Release Header fields do not display correctly"/>
    <x v="467"/>
    <x v="5"/>
    <s v="Done"/>
    <s v="BEMISCP-1494"/>
    <s v="Fix Release Header Fields view"/>
    <s v="XS | 01494 - Fix Release Header Fields view"/>
    <s v="Backend Development | XS | 01494 - Fix Release Header Fields view"/>
    <m/>
    <n v="367660"/>
    <n v="36766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1494 - Fix Release Header Fields view"/>
    <n v="2.1276595744680851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3"/>
    <s v="Done"/>
    <s v="BEMISCP-1492"/>
    <s v="Development for cancel button on locations filter does not work"/>
    <s v="M | 01492 - Development for cancel button on locations filter does not work"/>
    <s v="Frontend Development | M | 01492 - Development for cancel button on locations filter does not work"/>
    <m/>
    <n v="364239"/>
    <n v="36765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1492 - Development for cancel button on locations filter does not work"/>
    <n v="5.3191489361702127"/>
    <n v="0"/>
  </r>
  <r>
    <x v="3"/>
    <m/>
    <m/>
    <m/>
    <m/>
    <x v="1"/>
    <s v="Bug"/>
    <s v="Done"/>
    <s v="BEMISCP-1266"/>
    <s v="BIT-76 Welcome Name Banner"/>
    <s v="01266 - BIT-76 Welcome Name Banner"/>
    <x v="507"/>
    <x v="6"/>
    <s v="Done"/>
    <s v="BEMISCP-1490"/>
    <s v="Buyer role cannot see employer name"/>
    <s v="M | 01490 - Buyer role cannot see employer name"/>
    <s v="Alpha Bug | M | 01490 - Buyer role cannot see employer name"/>
    <m/>
    <n v="364235"/>
    <n v="36761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490 - Buyer role cannot see employer name"/>
    <n v="3.191489361702128"/>
    <n v="0"/>
  </r>
  <r>
    <x v="3"/>
    <s v="Demand"/>
    <s v="Doing"/>
    <s v="BEMISCP-523"/>
    <s v="CSR - Portal Foundations"/>
    <x v="30"/>
    <s v="Feature"/>
    <s v="Done"/>
    <s v="BEMISCP-1476"/>
    <s v="Remove default e-mail suffix from login page"/>
    <s v="01476 - Remove default e-mail suffix from login page"/>
    <x v="466"/>
    <x v="2"/>
    <s v="Done"/>
    <s v="BEMISCP-1487"/>
    <s v="Review of Remove default e-mail suffix from login page"/>
    <s v="01487 - Review of Remove default e-mail suffix from login page"/>
    <s v="Feature Review | 01487 - Review of Remove default e-mail suffix from login page"/>
    <n v="350872"/>
    <n v="367383"/>
    <n v="36757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s v="0.Done"/>
    <x v="2"/>
    <s v="0.Done &gt; Feature Review | 01487 - Review of Remove default e-mail suffix from login page"/>
    <n v="0"/>
    <n v="0"/>
  </r>
  <r>
    <x v="3"/>
    <m/>
    <m/>
    <m/>
    <m/>
    <x v="1"/>
    <s v="Bug"/>
    <s v="Done"/>
    <s v="BEMISCP-1265"/>
    <s v="Bemis Logo Compression/Crowding"/>
    <s v="01265 - Bemis Logo Compression/Crowding"/>
    <x v="522"/>
    <x v="1"/>
    <s v="Done"/>
    <s v="BEMISCP-1486"/>
    <s v="QA for Bemis Logo Compression/Crowding"/>
    <s v="S | 01486 - QA for Bemis Logo Compression/Crowding"/>
    <s v="QA | S | 01486 - QA for Bemis Logo Compression/Crowding"/>
    <m/>
    <n v="364233"/>
    <n v="3675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486 - QA for Bemis Logo Compression/Crowding"/>
    <n v="2.1276595744680851"/>
    <n v="0"/>
  </r>
  <r>
    <x v="3"/>
    <m/>
    <m/>
    <m/>
    <m/>
    <x v="1"/>
    <s v="Bug"/>
    <s v="Done"/>
    <s v="BEMISCP-1265"/>
    <s v="Bemis Logo Compression/Crowding"/>
    <s v="01265 - Bemis Logo Compression/Crowding"/>
    <x v="522"/>
    <x v="2"/>
    <s v="Done"/>
    <s v="BEMISCP-1485"/>
    <s v="Review of Bemis Logo Compression/Crowding"/>
    <s v="01485 - Review of Bemis Logo Compression/Crowding"/>
    <s v="Feature Review | 01485 - Review of Bemis Logo Compression/Crowding"/>
    <m/>
    <n v="364233"/>
    <n v="3675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85 - Review of Bemis Logo Compression/Crowding"/>
    <n v="0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0"/>
    <s v="Done"/>
    <s v="BEMISCP-1484"/>
    <s v="Alpha for Link Bemis/TheHub Logo back CSR Bemis Site"/>
    <s v="01484 - Alpha for Link Bemis/TheHub Logo back CSR Bemis Site"/>
    <s v="Alpha Test | 01484 - Alpha for Link Bemis/TheHub Logo back CSR Bemis Site"/>
    <n v="350872"/>
    <n v="360677"/>
    <n v="3674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2.To QA"/>
    <x v="2"/>
    <s v="0.Done &gt; Alpha Test | 01484 - Alpha for Link Bemis/TheHub Logo back CSR Bemis Site"/>
    <n v="0"/>
    <n v="0"/>
  </r>
  <r>
    <x v="3"/>
    <s v="Demand"/>
    <s v="Doing"/>
    <s v="BEMISCP-444"/>
    <s v="CSR - Customer and User Profile"/>
    <x v="25"/>
    <s v="Feature"/>
    <s v="Done"/>
    <s v="BEMISCP-1396"/>
    <s v="Allow Buyers to update display settings "/>
    <s v="01396 - Allow Buyers to update display settings "/>
    <x v="456"/>
    <x v="0"/>
    <s v="Cancelled"/>
    <s v="BEMISCP-1483"/>
    <s v="Alpha for Allow Buyers to update display settings "/>
    <s v="01483 - Alpha for Allow Buyers to update display settings "/>
    <s v="Alpha Test | 01483 - Alpha for Allow Buyers to update display settings "/>
    <n v="348696"/>
    <n v="365558"/>
    <n v="3674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2.9411764705882353E-2"/>
    <n v="1"/>
    <n v="0"/>
    <x v="0"/>
    <s v="0.Done"/>
    <x v="3"/>
    <s v="0.Cancelled &gt; Alpha Test | 01483 - Alpha for Allow Buyers to update display settings "/>
    <n v="0"/>
    <n v="0"/>
  </r>
  <r>
    <x v="3"/>
    <m/>
    <m/>
    <m/>
    <m/>
    <x v="1"/>
    <s v="Bug"/>
    <s v="Done"/>
    <s v="BEMISCP-1266"/>
    <s v="BIT-76 Welcome Name Banner"/>
    <s v="01266 - BIT-76 Welcome Name Banner"/>
    <x v="507"/>
    <x v="0"/>
    <s v="Done"/>
    <s v="BEMISCP-1482"/>
    <s v="Alpha for Welcome Name Banner"/>
    <s v="01482 - Alpha for Welcome Name Banner"/>
    <s v="Alpha Test | 01482 - Alpha for Welcome Name Banner"/>
    <m/>
    <n v="364235"/>
    <n v="3674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482 - Alpha for Welcome Name Banner"/>
    <n v="0"/>
    <n v="0"/>
  </r>
  <r>
    <x v="3"/>
    <s v="Demand"/>
    <s v="Doing"/>
    <s v="BEMISCP-531"/>
    <s v="System Architecture"/>
    <x v="22"/>
    <s v="Feature"/>
    <s v="Done"/>
    <s v="BEMISCP-1480"/>
    <s v="Performance Testing and Tuning"/>
    <s v="01480 - Performance Testing and Tuning"/>
    <x v="207"/>
    <x v="4"/>
    <s v="Done"/>
    <s v="BEMISCP-1481"/>
    <s v="Create initial infrastructure for perf test scripts"/>
    <s v="M | 01481 - Create initial infrastructure for perf test scripts"/>
    <s v="Sub-Task | M | 01481 - Create initial infrastructure for perf test scripts"/>
    <n v="351453"/>
    <n v="367474"/>
    <n v="36747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1.8518518518518517E-2"/>
    <n v="1"/>
    <n v="8.5106382978723403"/>
    <x v="0"/>
    <s v="0.Done"/>
    <x v="2"/>
    <s v="0.Done &gt; Sub-Task | M | 01481 - Create initial infrastructure for perf test scripts"/>
    <n v="0"/>
    <n v="0"/>
  </r>
  <r>
    <x v="3"/>
    <s v="Demand"/>
    <s v="Doing"/>
    <s v="BEMISCP-523"/>
    <s v="CSR - Portal Foundations"/>
    <x v="30"/>
    <s v="Feature"/>
    <s v="Done"/>
    <s v="BEMISCP-1476"/>
    <s v="Remove default e-mail suffix from login page"/>
    <s v="01476 - Remove default e-mail suffix from login page"/>
    <x v="466"/>
    <x v="0"/>
    <s v="Done"/>
    <s v="BEMISCP-1479"/>
    <s v="Alpha for Remove default e-mail suffix from login page"/>
    <s v="XS | 01479 - Alpha for Remove default e-mail suffix from login page"/>
    <s v="Alpha Test | XS | 01479 - Alpha for Remove default e-mail suffix from login page"/>
    <n v="350872"/>
    <n v="367383"/>
    <n v="36739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125E-2"/>
    <n v="1"/>
    <n v="1.0638297872340425"/>
    <x v="0"/>
    <s v="0.Done"/>
    <x v="2"/>
    <s v="0.Done &gt; Alpha Test | XS | 01479 - Alpha for Remove default e-mail suffix from login page"/>
    <n v="0"/>
    <n v="0"/>
  </r>
  <r>
    <x v="3"/>
    <m/>
    <m/>
    <m/>
    <m/>
    <x v="1"/>
    <s v="Bug"/>
    <s v="Done"/>
    <s v="BEMISCP-1266"/>
    <s v="BIT-76 Welcome Name Banner"/>
    <s v="01266 - BIT-76 Welcome Name Banner"/>
    <x v="507"/>
    <x v="3"/>
    <s v="Done"/>
    <s v="BEMISCP-1478"/>
    <s v="Development for Welcome Name Banner"/>
    <s v="M | 01478 - Development for Welcome Name Banner"/>
    <s v="Frontend Development | M | 01478 - Development for Welcome Name Banner"/>
    <m/>
    <n v="364235"/>
    <n v="3673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478 - Development for Welcome Name Banner"/>
    <n v="5.3191489361702127"/>
    <n v="0"/>
  </r>
  <r>
    <x v="3"/>
    <s v="Demand"/>
    <s v="Doing"/>
    <s v="BEMISCP-523"/>
    <s v="CSR - Portal Foundations"/>
    <x v="30"/>
    <s v="Feature"/>
    <s v="Done"/>
    <s v="BEMISCP-1476"/>
    <s v="Remove default e-mail suffix from login page"/>
    <s v="01476 - Remove default e-mail suffix from login page"/>
    <x v="466"/>
    <x v="4"/>
    <s v="Done"/>
    <s v="BEMISCP-1477"/>
    <s v="Change portal configuration to not show @bemis.com"/>
    <s v="XS | 01477 - Change portal configuration to not show @bemis.com"/>
    <s v="Sub-Task | XS | 01477 - Change portal configuration to not show @bemis.com"/>
    <n v="350872"/>
    <n v="367383"/>
    <n v="36738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125E-2"/>
    <n v="1"/>
    <n v="2.1276595744680851"/>
    <x v="0"/>
    <s v="0.Done"/>
    <x v="2"/>
    <s v="0.Done &gt; Sub-Task | XS | 01477 - Change portal configuration to not show @bemis.com"/>
    <n v="0"/>
    <n v="0"/>
  </r>
  <r>
    <x v="3"/>
    <m/>
    <m/>
    <m/>
    <m/>
    <x v="1"/>
    <s v="Bug"/>
    <s v="Done"/>
    <s v="BEMISCP-1348"/>
    <s v="BIT-107 Order Report URL too long "/>
    <s v="01348 - BIT-107 Order Report URL too long "/>
    <x v="490"/>
    <x v="0"/>
    <s v="Done"/>
    <s v="BEMISCP-1472"/>
    <s v="Alpha for Order Report URL too long "/>
    <s v="01472 - Alpha for Order Report URL too long "/>
    <s v="Alpha Test | 01472 - Alpha for Order Report URL too long "/>
    <m/>
    <n v="365037"/>
    <n v="3672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472 - Alpha for Order Report URL too long "/>
    <n v="0"/>
    <n v="0"/>
  </r>
  <r>
    <x v="3"/>
    <m/>
    <m/>
    <m/>
    <m/>
    <x v="1"/>
    <s v="Bug"/>
    <s v="Done"/>
    <s v="BEMISCP-1270"/>
    <s v="BIT-85 Column picks disappear in report form"/>
    <s v="01270 - BIT-85 Column picks disappear in report form"/>
    <x v="486"/>
    <x v="0"/>
    <s v="Done"/>
    <s v="BEMISCP-1471"/>
    <s v="Alpha for Column picks disappear in report form"/>
    <s v="01471 - Alpha for Column picks disappear in report form"/>
    <s v="Alpha Test | 01471 - Alpha for Column picks disappear in report form"/>
    <m/>
    <n v="364250"/>
    <n v="3672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471 - Alpha for Column picks disappear in report form"/>
    <n v="0"/>
    <n v="0"/>
  </r>
  <r>
    <x v="3"/>
    <m/>
    <m/>
    <m/>
    <m/>
    <x v="1"/>
    <s v="Bug"/>
    <s v="Done"/>
    <s v="BEMISCP-1265"/>
    <s v="Bemis Logo Compression/Crowding"/>
    <s v="01265 - Bemis Logo Compression/Crowding"/>
    <x v="522"/>
    <x v="0"/>
    <s v="Done"/>
    <s v="BEMISCP-1470"/>
    <s v="Alpha for Bemis Logo Compression/Crowding"/>
    <s v="01470 - Alpha for Bemis Logo Compression/Crowding"/>
    <s v="Alpha Test | 01470 - Alpha for Bemis Logo Compression/Crowding"/>
    <m/>
    <n v="364233"/>
    <n v="3671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70 - Alpha for Bemis Logo Compression/Crowding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0"/>
    <s v="Done"/>
    <s v="BEMISCP-1469"/>
    <s v="Alpha for Create Page for CSRs to View Customer Locations "/>
    <s v="01469 - Alpha for Create Page for CSRs to View Customer Locations "/>
    <s v="Alpha Test | 01469 - Alpha for Create Page for CSRs to View Customer Locations "/>
    <n v="348696"/>
    <n v="362834"/>
    <n v="3671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8.3333333333333329E-2"/>
    <n v="2.9411764705882353E-2"/>
    <n v="1"/>
    <n v="0"/>
    <x v="0"/>
    <s v="0.Done"/>
    <x v="2"/>
    <s v="0.Done &gt; Alpha Test | 01469 - Alpha for Create Page for CSRs to View Customer Locations "/>
    <n v="0"/>
    <n v="0"/>
  </r>
  <r>
    <x v="3"/>
    <m/>
    <m/>
    <m/>
    <m/>
    <x v="1"/>
    <s v="Bug"/>
    <s v="Done"/>
    <s v="BEMISCP-1426"/>
    <s v="On Hand Inventory Details shows a Total Qty but there are no details "/>
    <s v="01426 - On Hand Inventory Details shows a Total Qty but there are no details "/>
    <x v="508"/>
    <x v="0"/>
    <s v="Done"/>
    <s v="BEMISCP-1468"/>
    <s v="Alpha for On Hand Inventory Details shows a Total Qty but there are no details "/>
    <s v="01468 - Alpha for On Hand Inventory Details shows a Total Qty but there are no details "/>
    <s v="Alpha Test | 01468 - Alpha for On Hand Inventory Details shows a Total Qty but there are no details "/>
    <m/>
    <n v="365913"/>
    <n v="3671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68 - Alpha for On Hand Inventory Details shows a Total Qty but there are no details "/>
    <n v="0"/>
    <n v="0"/>
  </r>
  <r>
    <x v="3"/>
    <m/>
    <m/>
    <m/>
    <m/>
    <x v="1"/>
    <s v="Bug"/>
    <s v="Done"/>
    <s v="BEMISCP-1414"/>
    <s v="BIT-121 Report time range selection box sizing - Shipments and Releases Report Test"/>
    <s v="01414 - BIT-121 Report time range selection box sizing - Shipments and Releases Report Test"/>
    <x v="506"/>
    <x v="0"/>
    <s v="Done"/>
    <s v="BEMISCP-1467"/>
    <s v="Alpha for Report time range selection box sizing - Shipments and Releases Report Test"/>
    <s v="01467 - Alpha for Report time range selection box sizing - Shipments and Releases Report Test"/>
    <s v="Alpha Test | 01467 - Alpha for Report time range selection box sizing - Shipments and Releases Report Test"/>
    <m/>
    <n v="365692"/>
    <n v="3671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67 - Alpha for Report time range selection box sizing - Shipments and Releases Report Test"/>
    <n v="0"/>
    <n v="0"/>
  </r>
  <r>
    <x v="3"/>
    <m/>
    <m/>
    <m/>
    <m/>
    <x v="1"/>
    <s v="Bug"/>
    <s v="Done"/>
    <s v="BEMISCP-1418"/>
    <s v="Release PO and Customer PO are wrapping on the same line"/>
    <s v="01418 - Release PO and Customer PO are wrapping on the same line"/>
    <x v="505"/>
    <x v="0"/>
    <s v="Done"/>
    <s v="BEMISCP-1466"/>
    <s v="Alpha for Release PO and Customer PO are wrapping on the same line"/>
    <s v="01466 - Alpha for Release PO and Customer PO are wrapping on the same line"/>
    <s v="Alpha Test | 01466 - Alpha for Release PO and Customer PO are wrapping on the same line"/>
    <m/>
    <n v="365716"/>
    <n v="3671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466 - Alpha for Release PO and Customer PO are wrapping on the same line"/>
    <n v="0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3"/>
    <s v="Done"/>
    <s v="BEMISCP-1465"/>
    <s v="Development for Link Bemis/TheHub Logo back CSR Bemis Site"/>
    <s v="M | 01465 - Development for Link Bemis/TheHub Logo back CSR Bemis Site"/>
    <s v="Frontend Development | M | 01465 - Development for Link Bemis/TheHub Logo back CSR Bemis Site"/>
    <n v="350872"/>
    <n v="360677"/>
    <n v="36695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3.125E-2"/>
    <n v="1"/>
    <n v="5.3191489361702127"/>
    <x v="0"/>
    <s v="2.To QA"/>
    <x v="2"/>
    <s v="0.Done &gt; Frontend Development | M | 01465 - Development for Link Bemis/TheHub Logo back CSR Bemis Site"/>
    <n v="0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0"/>
    <s v="Done"/>
    <s v="BEMISCP-1464"/>
    <s v="Alpha for Cancel button on Locations filter does not cancel "/>
    <s v="01464 - Alpha for Cancel button on Locations filter does not cancel "/>
    <s v="Alpha Test | 01464 - Alpha for Cancel button on Locations filter does not cancel "/>
    <m/>
    <n v="364239"/>
    <n v="3669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s v="0.Done"/>
    <x v="2"/>
    <s v="0.Done &gt; Alpha Test | 01464 - Alpha for Cancel button on Locations filter does not cancel "/>
    <n v="0"/>
    <n v="0"/>
  </r>
  <r>
    <x v="3"/>
    <m/>
    <m/>
    <m/>
    <m/>
    <x v="1"/>
    <s v="Bug"/>
    <s v="Done"/>
    <s v="BEMISCP-1420"/>
    <s v="BIT-103 Time, status and report freezes"/>
    <s v="01420 - BIT-103 Time, status and report freezes"/>
    <x v="509"/>
    <x v="0"/>
    <s v="Done"/>
    <s v="BEMISCP-1463"/>
    <s v="Alpha for Time, status and report freezes"/>
    <s v="01463 - Alpha for Time, status and report freezes"/>
    <s v="Alpha Test | 01463 - Alpha for Time, status and report freezes"/>
    <m/>
    <n v="365720"/>
    <n v="366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63 - Alpha for Time, status and report freezes"/>
    <n v="0"/>
    <n v="0"/>
  </r>
  <r>
    <x v="3"/>
    <m/>
    <m/>
    <m/>
    <m/>
    <x v="1"/>
    <s v="Bug"/>
    <s v="Done"/>
    <s v="BEMISCP-1265"/>
    <s v="Bemis Logo Compression/Crowding"/>
    <s v="01265 - Bemis Logo Compression/Crowding"/>
    <x v="522"/>
    <x v="3"/>
    <s v="Done"/>
    <s v="BEMISCP-1462"/>
    <s v="Development for - Bemis Logo Compression/Crowding"/>
    <s v="M | 01462 - Development for - Bemis Logo Compression/Crowding"/>
    <s v="Frontend Development | M | 01462 - Development for - Bemis Logo Compression/Crowding"/>
    <m/>
    <n v="364233"/>
    <n v="3669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462 - Development for - Bemis Logo Compression/Crowding"/>
    <n v="5.3191489361702127"/>
    <n v="0"/>
  </r>
  <r>
    <x v="3"/>
    <m/>
    <m/>
    <m/>
    <m/>
    <x v="1"/>
    <s v="Bug"/>
    <s v="Done"/>
    <s v="BEMISCP-1420"/>
    <s v="BIT-103 Time, status and report freezes"/>
    <s v="01420 - BIT-103 Time, status and report freezes"/>
    <x v="509"/>
    <x v="3"/>
    <s v="Done"/>
    <s v="BEMISCP-1461"/>
    <s v="Development for - Time, status and report freezes"/>
    <s v="M | 01461 - Development for - Time, status and report freezes"/>
    <s v="Frontend Development | M | 01461 - Development for - Time, status and report freezes"/>
    <m/>
    <n v="365720"/>
    <n v="3668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461 - Development for - Time, status and report freezes"/>
    <n v="5.3191489361702127"/>
    <n v="0"/>
  </r>
  <r>
    <x v="3"/>
    <m/>
    <m/>
    <m/>
    <m/>
    <x v="1"/>
    <s v="Bug"/>
    <s v="Done"/>
    <s v="BEMISCP-1256"/>
    <s v="BOL and INVOICE Hyperlink fails to load PDF"/>
    <s v="01256 - BOL and INVOICE Hyperlink fails to load PDF"/>
    <x v="251"/>
    <x v="5"/>
    <s v="Done"/>
    <s v="BEMISCP-1460"/>
    <s v="Research BOL - PDF loading failure"/>
    <s v="S | 01460 - Research BOL - PDF loading failure"/>
    <s v="Backend Development | S | 01460 - Research BOL - PDF loading failure"/>
    <m/>
    <n v="364220"/>
    <n v="366889"/>
    <s v="Plan"/>
    <x v="0"/>
    <n v="1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"/>
    <n v="0"/>
    <n v="0.16666666666666666"/>
    <n v="0"/>
    <n v="1"/>
    <n v="8.5106382978723403"/>
    <x v="1"/>
    <s v="0.Done"/>
    <x v="2"/>
    <s v="0.Done &gt; Backend Development | S | 01460 - Research BOL - PDF loading failure"/>
    <n v="8.5106382978723403"/>
    <n v="1"/>
  </r>
  <r>
    <x v="3"/>
    <m/>
    <m/>
    <m/>
    <m/>
    <x v="1"/>
    <s v="Feature"/>
    <s v="Deferred"/>
    <s v="BEMISCP-1344"/>
    <s v="Update decimals display on Bemis Portal Landing pages"/>
    <s v="01344 - Update decimals display on Bemis Portal Landing pages"/>
    <x v="523"/>
    <x v="3"/>
    <s v="Deferred"/>
    <s v="BEMISCP-1459"/>
    <s v="Development for - Update decimals display on Bemis Portal Landing pages"/>
    <s v="M | 01459 - Development for - Update decimals display on Bemis Portal Landing pages"/>
    <s v="Frontend Development | M | 01459 - Development for - Update decimals display on Bemis Portal Landing pages"/>
    <m/>
    <n v="365013"/>
    <n v="366739"/>
    <s v="Plan"/>
    <x v="0"/>
    <n v="0"/>
    <n v="0"/>
    <n v="0"/>
    <n v="0"/>
    <s v="M"/>
    <s v="SUBTASK PLAN"/>
    <n v="5.3191489361702127"/>
    <n v="6.3829787234042552"/>
    <n v="5.3191489361702127"/>
    <n v="6.3829787234042552"/>
    <n v="0"/>
    <n v="5.3191489361702127"/>
    <n v="0"/>
    <n v="0"/>
    <n v="0"/>
    <n v="0"/>
    <n v="1"/>
    <n v="0"/>
    <n v="1"/>
    <n v="0"/>
    <x v="1"/>
    <e v="#N/A"/>
    <x v="1"/>
    <e v="#N/A"/>
    <n v="0"/>
    <n v="0"/>
  </r>
  <r>
    <x v="3"/>
    <m/>
    <m/>
    <m/>
    <m/>
    <x v="1"/>
    <s v="Bug"/>
    <s v="Done"/>
    <s v="BEMISCP-1414"/>
    <s v="BIT-121 Report time range selection box sizing - Shipments and Releases Report Test"/>
    <s v="01414 - BIT-121 Report time range selection box sizing - Shipments and Releases Report Test"/>
    <x v="506"/>
    <x v="3"/>
    <s v="Done"/>
    <s v="BEMISCP-1458"/>
    <s v="Development for - Report time range selection box sizing - Shipments and Releases Report Test"/>
    <s v="M | 01458 - Development for - Report time range selection box sizing - Shipments and Releases Report Test"/>
    <s v="Frontend Development | M | 01458 - Development for - Report time range selection box sizing - Shipments and Releases Report Test"/>
    <m/>
    <n v="365692"/>
    <n v="36673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458 - Development for - Report time range selection box sizing - Shipments and Releases Report Test"/>
    <n v="5.3191489361702127"/>
    <n v="0"/>
  </r>
  <r>
    <x v="3"/>
    <m/>
    <m/>
    <m/>
    <m/>
    <x v="1"/>
    <s v="Bug"/>
    <s v="Done"/>
    <s v="BEMISCP-1421"/>
    <s v="Bemis Logo displayed on Bemis' QA is incorrect"/>
    <s v="01421 - Bemis Logo displayed on Bemis' QA is incorrect"/>
    <x v="519"/>
    <x v="0"/>
    <s v="Done"/>
    <s v="BEMISCP-1457"/>
    <s v="Alpha for Bemis Logo displayed on Bemis' QA is incorrect"/>
    <s v="01457 - Alpha for Bemis Logo displayed on Bemis' QA is incorrect"/>
    <s v="Alpha Test | 01457 - Alpha for Bemis Logo displayed on Bemis' QA is incorrect"/>
    <m/>
    <n v="365734"/>
    <n v="3667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57 - Alpha for Bemis Logo displayed on Bemis' QA is incorrect"/>
    <n v="0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0"/>
    <s v="Done"/>
    <s v="BEMISCP-1456"/>
    <s v="Alpha for Padding issues with left nav menu"/>
    <s v="01456 - Alpha for Padding issues with left nav menu"/>
    <s v="Alpha Test | 01456 - Alpha for Padding issues with left nav menu"/>
    <m/>
    <n v="362869"/>
    <n v="3667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456 - Alpha for Padding issues with left nav menu"/>
    <n v="0"/>
    <n v="0"/>
  </r>
  <r>
    <x v="3"/>
    <s v="Demand"/>
    <s v="Doing"/>
    <s v="BEMISCP-444"/>
    <s v="CSR - Customer and User Profile"/>
    <x v="25"/>
    <s v="Feature"/>
    <s v="Done"/>
    <s v="BEMISCP-1396"/>
    <s v="Allow Buyers to update display settings "/>
    <s v="01396 - Allow Buyers to update display settings "/>
    <x v="456"/>
    <x v="3"/>
    <s v="Done"/>
    <s v="BEMISCP-1453"/>
    <s v="Development for - Allow Buyers to update display settings"/>
    <s v="M | 01453 - Development for - Allow Buyers to update display settings"/>
    <s v="Frontend Development | M | 01453 - Development for - Allow Buyers to update display settings"/>
    <n v="348696"/>
    <n v="365558"/>
    <n v="36643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2.9411764705882353E-2"/>
    <n v="1"/>
    <n v="5.3191489361702127"/>
    <x v="0"/>
    <s v="0.Done"/>
    <x v="2"/>
    <s v="0.Done &gt; Frontend Development | M | 01453 - Development for - Allow Buyers to update display settings"/>
    <n v="0"/>
    <n v="0"/>
  </r>
  <r>
    <x v="3"/>
    <m/>
    <m/>
    <m/>
    <m/>
    <x v="1"/>
    <s v="Bug"/>
    <s v="Done"/>
    <s v="BEMISCP-1426"/>
    <s v="On Hand Inventory Details shows a Total Qty but there are no details "/>
    <s v="01426 - On Hand Inventory Details shows a Total Qty but there are no details "/>
    <x v="508"/>
    <x v="5"/>
    <s v="Done"/>
    <s v="BEMISCP-1445"/>
    <s v="Fix On - Hand Inventory view "/>
    <s v="S | 01445 - Fix On - Hand Inventory view "/>
    <s v="Backend Development | S | 01445 - Fix On - Hand Inventory view "/>
    <m/>
    <n v="365913"/>
    <n v="36628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445 - Fix On - Hand Inventory view "/>
    <n v="8.5106382978723403"/>
    <n v="0"/>
  </r>
  <r>
    <x v="3"/>
    <m/>
    <m/>
    <m/>
    <m/>
    <x v="1"/>
    <s v="Feature"/>
    <s v="Cancelled"/>
    <s v="BEMISCP-1250"/>
    <s v="Update Sales Order to take in different order statuses"/>
    <s v="01250 - Update Sales Order to take in different order statuses"/>
    <x v="438"/>
    <x v="5"/>
    <s v="Done"/>
    <s v="BEMISCP-1435"/>
    <s v="Backend Dev - Update Order Data Sync/Model"/>
    <s v="M | 01435 - Backend Dev - Update Order Data Sync/Model"/>
    <s v="Backend Development | M | 01435 - Backend Dev - Update Order Data Sync/Model"/>
    <m/>
    <n v="364210"/>
    <n v="36604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Cancelled"/>
    <x v="2"/>
    <s v="0.Done &gt; Backend Development | M | 01435 - Backend Dev - Update Order Data Sync/Model"/>
    <n v="0"/>
    <n v="0"/>
  </r>
  <r>
    <x v="3"/>
    <m/>
    <m/>
    <m/>
    <m/>
    <x v="1"/>
    <s v="Feature"/>
    <s v="Cancelled"/>
    <s v="BEMISCP-1250"/>
    <s v="Update Sales Order to take in different order statuses"/>
    <s v="01250 - Update Sales Order to take in different order statuses"/>
    <x v="438"/>
    <x v="7"/>
    <s v="Done"/>
    <s v="BEMISCP-1434"/>
    <s v="Tech Planning - Review Order Data Sync and update"/>
    <s v="M | 01434 - Tech Planning - Review Order Data Sync and update"/>
    <s v="Tech Planning | M | 01434 - Tech Planning - Review Order Data Sync and update"/>
    <m/>
    <n v="364210"/>
    <n v="3660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Cancelled"/>
    <x v="2"/>
    <s v="0.Done &gt; Tech Planning | M | 01434 - Tech Planning - Review Order Data Sync and update"/>
    <n v="0"/>
    <n v="0"/>
  </r>
  <r>
    <x v="3"/>
    <m/>
    <m/>
    <m/>
    <m/>
    <x v="1"/>
    <s v="Feature"/>
    <s v="Done"/>
    <s v="BEMISCP-1349"/>
    <s v="Update default Sort Order on Shipments Landing Page "/>
    <s v="01349 - Update default Sort Order on Shipments Landing Page "/>
    <x v="524"/>
    <x v="1"/>
    <s v="Done"/>
    <s v="BEMISCP-1431"/>
    <s v="QA for Update default Sort Order on Shipments Landing Page "/>
    <s v="01431 - QA for Update default Sort Order on Shipments Landing Page "/>
    <s v="QA | 01431 - QA for Update default Sort Order on Shipments Landing Page "/>
    <m/>
    <n v="365046"/>
    <n v="3659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431 - QA for Update default Sort Order on Shipments Landing Page "/>
    <n v="0"/>
    <n v="0"/>
  </r>
  <r>
    <x v="3"/>
    <m/>
    <m/>
    <m/>
    <m/>
    <x v="1"/>
    <s v="Feature"/>
    <s v="Done"/>
    <s v="BEMISCP-1349"/>
    <s v="Update default Sort Order on Shipments Landing Page "/>
    <s v="01349 - Update default Sort Order on Shipments Landing Page "/>
    <x v="524"/>
    <x v="2"/>
    <s v="Done"/>
    <s v="BEMISCP-1430"/>
    <s v="Review of Update default Sort Order on Shipments Landing Page "/>
    <s v="01430 - Review of Update default Sort Order on Shipments Landing Page "/>
    <s v="Feature Review | 01430 - Review of Update default Sort Order on Shipments Landing Page "/>
    <m/>
    <n v="365046"/>
    <n v="3659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430 - Review of Update default Sort Order on Shipments Landing Page 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5"/>
    <s v="Done"/>
    <s v="BEMISCP-1427"/>
    <s v="Update 'View Details' display logic"/>
    <s v="M | 01427 - Update 'View Details' display logic"/>
    <s v="Backend Development | M | 01427 - Update 'View Details' display logic"/>
    <n v="346910"/>
    <n v="340378"/>
    <n v="365957"/>
    <s v="Plan"/>
    <x v="21"/>
    <n v="0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25"/>
    <n v="1.020408163265306E-2"/>
    <n v="1"/>
    <n v="10.638297872340425"/>
    <x v="0"/>
    <s v="0.Done"/>
    <x v="2"/>
    <s v="0.Done &gt; Backend Development | M | 01427 - Update 'View Details' display logic"/>
    <n v="0"/>
    <n v="0"/>
  </r>
  <r>
    <x v="3"/>
    <m/>
    <m/>
    <m/>
    <m/>
    <x v="1"/>
    <s v="Bug"/>
    <s v="Done"/>
    <s v="BEMISCP-1297"/>
    <s v="BIT-84 Data Issue on Bemis QA Environment"/>
    <s v="01297 - BIT-84 Data Issue on Bemis QA Environment"/>
    <x v="520"/>
    <x v="0"/>
    <s v="Done"/>
    <s v="BEMISCP-1425"/>
    <s v="Alpha for Data Issue on Bemis QA Environment"/>
    <s v="01425 - Alpha for Data Issue on Bemis QA Environment"/>
    <s v="Alpha Test | 01425 - Alpha for Data Issue on Bemis QA Environment"/>
    <m/>
    <n v="364424"/>
    <n v="3658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425 - Alpha for Data Issue on Bemis QA Environment"/>
    <n v="0"/>
    <n v="0"/>
  </r>
  <r>
    <x v="3"/>
    <m/>
    <m/>
    <m/>
    <m/>
    <x v="1"/>
    <s v="Bug"/>
    <s v="Done"/>
    <s v="BEMISCP-1267"/>
    <s v="Cancel button on Locations filter does not work "/>
    <s v="01267 - Cancel button on Locations filter does not work "/>
    <x v="451"/>
    <x v="3"/>
    <s v="Done"/>
    <s v="BEMISCP-1424"/>
    <s v="Development for -Cancel button on Locations filter does not cancel"/>
    <s v="M | 01424 - Development for -Cancel button on Locations filter does not cancel"/>
    <s v="Frontend Development | M | 01424 - Development for -Cancel button on Locations filter does not cancel"/>
    <m/>
    <n v="364239"/>
    <n v="36582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s v="0.Done"/>
    <x v="2"/>
    <s v="0.Done &gt; Frontend Development | M | 01424 - Development for -Cancel button on Locations filter does not cancel"/>
    <n v="5.3191489361702127"/>
    <n v="0"/>
  </r>
  <r>
    <x v="3"/>
    <m/>
    <m/>
    <m/>
    <m/>
    <x v="1"/>
    <s v="Bug"/>
    <s v="Done"/>
    <s v="BEMISCP-1421"/>
    <s v="Bemis Logo displayed on Bemis' QA is incorrect"/>
    <s v="01421 - Bemis Logo displayed on Bemis' QA is incorrect"/>
    <x v="519"/>
    <x v="5"/>
    <s v="Done"/>
    <s v="BEMISCP-1422"/>
    <s v="Add Portal Properties to force stop theme image fast loading"/>
    <s v="XS | 01422 - Add Portal Properties to force stop theme image fast loading"/>
    <s v="Backend Development | XS | 01422 - Add Portal Properties to force stop theme image fast loading"/>
    <m/>
    <n v="365734"/>
    <n v="36573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1422 - Add Portal Properties to force stop theme image fast loading"/>
    <n v="2.1276595744680851"/>
    <n v="0"/>
  </r>
  <r>
    <x v="3"/>
    <m/>
    <m/>
    <m/>
    <m/>
    <x v="1"/>
    <s v="Feature"/>
    <s v="Done"/>
    <s v="BEMISCP-1349"/>
    <s v="Update default Sort Order on Shipments Landing Page "/>
    <s v="01349 - Update default Sort Order on Shipments Landing Page "/>
    <x v="524"/>
    <x v="0"/>
    <s v="Done"/>
    <s v="BEMISCP-1419"/>
    <s v="Alpha for Update default Sort Order on Shipments Landing Page "/>
    <s v="01419 - Alpha for Update default Sort Order on Shipments Landing Page "/>
    <s v="Alpha Test | 01419 - Alpha for Update default Sort Order on Shipments Landing Page "/>
    <m/>
    <n v="365046"/>
    <n v="3657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419 - Alpha for Update default Sort Order on Shipments Landing Page 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1"/>
    <s v="Cancelled"/>
    <s v="BEMISCP-1409"/>
    <s v="QA for Scheduled Releases Customer PO"/>
    <s v="01409 - QA for Scheduled Releases Customer PO"/>
    <s v="QA | 01409 - QA for Scheduled Releases Customer PO"/>
    <m/>
    <n v="365314"/>
    <n v="3655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3"/>
    <s v="0.Cancelled &gt; QA | 01409 - QA for Scheduled Releases Customer PO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2"/>
    <s v="Done"/>
    <s v="BEMISCP-1408"/>
    <s v="Review of Scheduled Releases Customer PO"/>
    <s v="01408 - Review of Scheduled Releases Customer PO"/>
    <s v="Feature Review | 01408 - Review of Scheduled Releases Customer PO"/>
    <m/>
    <n v="365314"/>
    <n v="3655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408 - Review of Scheduled Releases Customer PO"/>
    <n v="0"/>
    <n v="0"/>
  </r>
  <r>
    <x v="3"/>
    <m/>
    <m/>
    <m/>
    <m/>
    <x v="1"/>
    <s v="Bug"/>
    <s v="Done"/>
    <s v="BEMISCP-1364"/>
    <s v="BIT-114 Scheduled Releases Customer PO"/>
    <s v="01364 - BIT-114 Scheduled Releases Customer PO"/>
    <x v="496"/>
    <x v="0"/>
    <s v="Done"/>
    <s v="BEMISCP-1407"/>
    <s v="Alpha for Scheduled Releases Customer PO"/>
    <s v="01407 - Alpha for Scheduled Releases Customer PO"/>
    <s v="Alpha Test | 01407 - Alpha for Scheduled Releases Customer PO"/>
    <m/>
    <n v="365314"/>
    <n v="3655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407 - Alpha for Scheduled Releases Customer PO"/>
    <n v="0"/>
    <n v="0"/>
  </r>
  <r>
    <x v="3"/>
    <m/>
    <m/>
    <m/>
    <m/>
    <x v="1"/>
    <s v="Bug"/>
    <s v="Done"/>
    <s v="BEMISCP-858"/>
    <s v="The root directory for Advanced File Store is not parsed correctly"/>
    <s v="00858 - The root directory for Advanced File Store is not parsed correctly"/>
    <x v="525"/>
    <x v="1"/>
    <s v="Done"/>
    <s v="BEMISCP-1406"/>
    <s v="QA for The root directory for Advanced File Store is not parsed correctly"/>
    <s v="01406 - QA for The root directory for Advanced File Store is not parsed correctly"/>
    <s v="QA | 01406 - QA for The root directory for Advanced File Store is not parsed correctly"/>
    <m/>
    <n v="358457"/>
    <n v="3655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06 - QA for The root directory for Advanced File Store is not parsed correctly"/>
    <n v="0"/>
    <n v="0"/>
  </r>
  <r>
    <x v="3"/>
    <m/>
    <m/>
    <m/>
    <m/>
    <x v="1"/>
    <s v="Bug"/>
    <s v="Done"/>
    <s v="BEMISCP-858"/>
    <s v="The root directory for Advanced File Store is not parsed correctly"/>
    <s v="00858 - The root directory for Advanced File Store is not parsed correctly"/>
    <x v="525"/>
    <x v="2"/>
    <s v="Done"/>
    <s v="BEMISCP-1405"/>
    <s v="Review of The root directory for Advanced File Store is not parsed correctly"/>
    <s v="01405 - Review of The root directory for Advanced File Store is not parsed correctly"/>
    <s v="Feature Review | 01405 - Review of The root directory for Advanced File Store is not parsed correctly"/>
    <m/>
    <n v="358457"/>
    <n v="3655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05 - Review of The root directory for Advanced File Store is not parsed correctly"/>
    <n v="0"/>
    <n v="0"/>
  </r>
  <r>
    <x v="3"/>
    <m/>
    <m/>
    <m/>
    <m/>
    <x v="1"/>
    <s v="Bug"/>
    <s v="Done"/>
    <s v="BEMISCP-1271"/>
    <s v="Fix date range for From and To fields"/>
    <s v="01271 - Fix date range for From and To fields"/>
    <x v="526"/>
    <x v="1"/>
    <s v="Done"/>
    <s v="BEMISCP-1404"/>
    <s v="QA for Fix date range for From and To fields"/>
    <s v="01404 - QA for Fix date range for From and To fields"/>
    <s v="QA | 01404 - QA for Fix date range for From and To fields"/>
    <m/>
    <n v="364251"/>
    <n v="3655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04 - QA for Fix date range for From and To fields"/>
    <n v="0"/>
    <n v="0"/>
  </r>
  <r>
    <x v="3"/>
    <m/>
    <m/>
    <m/>
    <m/>
    <x v="1"/>
    <s v="Bug"/>
    <s v="Done"/>
    <s v="BEMISCP-1271"/>
    <s v="Fix date range for From and To fields"/>
    <s v="01271 - Fix date range for From and To fields"/>
    <x v="526"/>
    <x v="2"/>
    <s v="Done"/>
    <s v="BEMISCP-1403"/>
    <s v="Review of Fix date range for From and To fields"/>
    <s v="01403 - Review of Fix date range for From and To fields"/>
    <s v="Feature Review | 01403 - Review of Fix date range for From and To fields"/>
    <m/>
    <n v="364251"/>
    <n v="3655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03 - Review of Fix date range for From and To fields"/>
    <n v="0"/>
    <n v="0"/>
  </r>
  <r>
    <x v="3"/>
    <m/>
    <m/>
    <m/>
    <m/>
    <x v="1"/>
    <s v="Bug"/>
    <s v="Done"/>
    <s v="BEMISCP-1023"/>
    <s v="Missing fields on Delivery stubs"/>
    <s v="01023 - Missing fields on Delivery stubs"/>
    <x v="527"/>
    <x v="1"/>
    <s v="Done"/>
    <s v="BEMISCP-1402"/>
    <s v="QA for Missing fields on Delivery stubs"/>
    <s v="01402 - QA for Missing fields on Delivery stubs"/>
    <s v="QA | 01402 - QA for Missing fields on Delivery stubs"/>
    <m/>
    <n v="360762"/>
    <n v="3655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02 - QA for Missing fields on Delivery stubs"/>
    <n v="0"/>
    <n v="0"/>
  </r>
  <r>
    <x v="3"/>
    <m/>
    <m/>
    <m/>
    <m/>
    <x v="1"/>
    <s v="Bug"/>
    <s v="Done"/>
    <s v="BEMISCP-1023"/>
    <s v="Missing fields on Delivery stubs"/>
    <s v="01023 - Missing fields on Delivery stubs"/>
    <x v="527"/>
    <x v="2"/>
    <s v="Done"/>
    <s v="BEMISCP-1401"/>
    <s v="Review of Missing fields on Delivery stubs"/>
    <s v="01401 - Review of Missing fields on Delivery stubs"/>
    <s v="Feature Review | 01401 - Review of Missing fields on Delivery stubs"/>
    <m/>
    <n v="360762"/>
    <n v="36556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401 - Review of Missing fields on Delivery stubs"/>
    <n v="0"/>
    <n v="0"/>
  </r>
  <r>
    <x v="3"/>
    <m/>
    <m/>
    <m/>
    <m/>
    <x v="1"/>
    <s v="Bug"/>
    <s v="Done"/>
    <s v="BEMISCP-1318"/>
    <s v="BIT-73 Report Time not correct"/>
    <s v="01318 - BIT-73 Report Time not correct"/>
    <x v="528"/>
    <x v="1"/>
    <s v="Done"/>
    <s v="BEMISCP-1400"/>
    <s v="QA for Report Time not correct"/>
    <s v="01400 - QA for Report Time not correct"/>
    <s v="QA | 01400 - QA for Report Time not correct"/>
    <m/>
    <n v="364638"/>
    <n v="3655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400 - QA for Report Time not correct"/>
    <n v="0"/>
    <n v="0"/>
  </r>
  <r>
    <x v="3"/>
    <m/>
    <m/>
    <m/>
    <m/>
    <x v="1"/>
    <s v="Bug"/>
    <s v="Done"/>
    <s v="BEMISCP-1318"/>
    <s v="BIT-73 Report Time not correct"/>
    <s v="01318 - BIT-73 Report Time not correct"/>
    <x v="528"/>
    <x v="2"/>
    <s v="Done"/>
    <s v="BEMISCP-1399"/>
    <s v="Review of Report Time not correct"/>
    <s v="01399 - Review of Report Time not correct"/>
    <s v="Feature Review | 01399 - Review of Report Time not correct"/>
    <m/>
    <n v="364638"/>
    <n v="3655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99 - Review of Report Time not correct"/>
    <n v="0"/>
    <n v="0"/>
  </r>
  <r>
    <x v="3"/>
    <m/>
    <m/>
    <m/>
    <m/>
    <x v="1"/>
    <s v="Bug"/>
    <s v="Done"/>
    <s v="BEMISCP-892"/>
    <s v="LDAP bulk import cannot be disable if 2FA is enabled"/>
    <s v="00892 - LDAP bulk import cannot be disable if 2FA is enabled"/>
    <x v="529"/>
    <x v="1"/>
    <s v="Done"/>
    <s v="BEMISCP-1398"/>
    <s v="QA for LDAP bulk import cannot be disable if 2FA is enabled"/>
    <s v="S | 01398 - QA for LDAP bulk import cannot be disable if 2FA is enabled"/>
    <s v="QA | S | 01398 - QA for LDAP bulk import cannot be disable if 2FA is enabled"/>
    <m/>
    <n v="359043"/>
    <n v="3655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98 - QA for LDAP bulk import cannot be disable if 2FA is enabled"/>
    <n v="2.1276595744680851"/>
    <n v="0"/>
  </r>
  <r>
    <x v="3"/>
    <m/>
    <m/>
    <m/>
    <m/>
    <x v="1"/>
    <s v="Bug"/>
    <s v="Done"/>
    <s v="BEMISCP-892"/>
    <s v="LDAP bulk import cannot be disable if 2FA is enabled"/>
    <s v="00892 - LDAP bulk import cannot be disable if 2FA is enabled"/>
    <x v="529"/>
    <x v="2"/>
    <s v="Done"/>
    <s v="BEMISCP-1397"/>
    <s v="Review of LDAP bulk import cannot be disable if 2FA is enabled"/>
    <s v="01397 - Review of LDAP bulk import cannot be disable if 2FA is enabled"/>
    <s v="Feature Review | 01397 - Review of LDAP bulk import cannot be disable if 2FA is enabled"/>
    <m/>
    <n v="359043"/>
    <n v="3655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97 - Review of LDAP bulk import cannot be disable if 2FA is enabled"/>
    <n v="0"/>
    <n v="0"/>
  </r>
  <r>
    <x v="3"/>
    <m/>
    <m/>
    <m/>
    <m/>
    <x v="1"/>
    <s v="Bug"/>
    <s v="Done"/>
    <s v="BEMISCP-1068"/>
    <s v="BIT-112 Do not display Schedule Lines when confirmedQty = 0 on Orders Landing  Page"/>
    <s v="01068 - BIT-112 Do not display Schedule Lines when confirmedQty = 0 on Orders Landing  Page"/>
    <x v="530"/>
    <x v="1"/>
    <s v="Done"/>
    <s v="BEMISCP-1395"/>
    <s v="QA for Do not display Schedule Lines when confirmedQty = 0 on Orders Landing  Page"/>
    <s v="S | 01395 - QA for Do not display Schedule Lines when confirmedQty = 0 on Orders Landing  Page"/>
    <s v="QA | S | 01395 - QA for Do not display Schedule Lines when confirmedQty = 0 on Orders Landing  Page"/>
    <m/>
    <n v="361728"/>
    <n v="3655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395 - QA for Do not display Schedule Lines when confirmedQty = 0 on Orders Landing  Page"/>
    <n v="2.1276595744680851"/>
    <n v="0"/>
  </r>
  <r>
    <x v="3"/>
    <m/>
    <m/>
    <m/>
    <m/>
    <x v="1"/>
    <s v="Bug"/>
    <s v="Done"/>
    <s v="BEMISCP-1068"/>
    <s v="BIT-112 Do not display Schedule Lines when confirmedQty = 0 on Orders Landing  Page"/>
    <s v="01068 - BIT-112 Do not display Schedule Lines when confirmedQty = 0 on Orders Landing  Page"/>
    <x v="530"/>
    <x v="2"/>
    <s v="Done"/>
    <s v="BEMISCP-1394"/>
    <s v="Review of Do not display Schedule Lines when confirmedQty = 0 on Orders Landing  Page"/>
    <s v="01394 - Review of Do not display Schedule Lines when confirmedQty = 0 on Orders Landing  Page"/>
    <s v="Feature Review | 01394 - Review of Do not display Schedule Lines when confirmedQty = 0 on Orders Landing  Page"/>
    <m/>
    <n v="361728"/>
    <n v="3655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94 - Review of Do not display Schedule Lines when confirmedQty = 0 on Orders Landing  Page"/>
    <n v="0"/>
    <n v="0"/>
  </r>
  <r>
    <x v="3"/>
    <m/>
    <m/>
    <m/>
    <m/>
    <x v="1"/>
    <s v="Bug"/>
    <s v="Done"/>
    <s v="BEMISCP-1323"/>
    <s v="Add documents button is inside the footer"/>
    <s v="01323 - Add documents button is inside the footer"/>
    <x v="531"/>
    <x v="1"/>
    <s v="Done"/>
    <s v="BEMISCP-1393"/>
    <s v="QA for Add documents button is inside the footer"/>
    <s v="01393 - QA for Add documents button is inside the footer"/>
    <s v="QA | 01393 - QA for Add documents button is inside the footer"/>
    <m/>
    <n v="364653"/>
    <n v="3655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393 - QA for Add documents button is inside the footer"/>
    <n v="0"/>
    <n v="0"/>
  </r>
  <r>
    <x v="3"/>
    <m/>
    <m/>
    <m/>
    <m/>
    <x v="1"/>
    <s v="Bug"/>
    <s v="Done"/>
    <s v="BEMISCP-1323"/>
    <s v="Add documents button is inside the footer"/>
    <s v="01323 - Add documents button is inside the footer"/>
    <x v="531"/>
    <x v="2"/>
    <s v="Done"/>
    <s v="BEMISCP-1392"/>
    <s v="Review of Add documents button is inside the footer"/>
    <s v="01392 - Review of Add documents button is inside the footer"/>
    <s v="Feature Review | 01392 - Review of Add documents button is inside the footer"/>
    <m/>
    <n v="364653"/>
    <n v="3655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92 - Review of Add documents button is inside the footer"/>
    <n v="0"/>
    <n v="0"/>
  </r>
  <r>
    <x v="3"/>
    <m/>
    <m/>
    <m/>
    <m/>
    <x v="1"/>
    <s v="Bug"/>
    <s v="Done"/>
    <s v="BEMISCP-1324"/>
    <s v="BIT-134 Hide Edit options that Buyers do not have access to "/>
    <s v="01324 - BIT-134 Hide Edit options that Buyers do not have access to "/>
    <x v="521"/>
    <x v="2"/>
    <s v="Done"/>
    <s v="BEMISCP-1391"/>
    <s v="Review of Hide Edit options that Buyers do not have access to "/>
    <s v="01391 - Review of Hide Edit options that Buyers do not have access to "/>
    <s v="Feature Review | 01391 - Review of Hide Edit options that Buyers do not have access to "/>
    <m/>
    <n v="364655"/>
    <n v="3655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91 - Review of Hide Edit options that Buyers do not have access to "/>
    <n v="0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1"/>
    <s v="Done"/>
    <s v="BEMISCP-1390"/>
    <s v="QA for Product Description displaying incorrectly"/>
    <s v="01390 - QA for Product Description displaying incorrectly"/>
    <s v="QA | 01390 - QA for Product Description displaying incorrectly"/>
    <m/>
    <n v="364243"/>
    <n v="36554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390 - QA for Product Description displaying incorrectly"/>
    <n v="0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2"/>
    <s v="Done"/>
    <s v="BEMISCP-1389"/>
    <s v="Review of Product Description displaying incorrectly"/>
    <s v="01389 - Review of Product Description displaying incorrectly"/>
    <s v="Feature Review | 01389 - Review of Product Description displaying incorrectly"/>
    <m/>
    <n v="364243"/>
    <n v="3655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389 - Review of Product Description displaying incorrectly"/>
    <n v="0"/>
    <n v="0"/>
  </r>
  <r>
    <x v="3"/>
    <m/>
    <m/>
    <m/>
    <m/>
    <x v="1"/>
    <s v="Bug"/>
    <s v="Done"/>
    <s v="BEMISCP-1309"/>
    <s v="BIT-92 Report Landing Page- Inventory Detail Report"/>
    <s v="01309 - BIT-92 Report Landing Page- Inventory Detail Report"/>
    <x v="533"/>
    <x v="1"/>
    <s v="Done"/>
    <s v="BEMISCP-1388"/>
    <s v="QA for Report Landing Page- Inventory Detail Report"/>
    <s v="S | 01388 - QA for Report Landing Page- Inventory Detail Report"/>
    <s v="QA | S | 01388 - QA for Report Landing Page- Inventory Detail Report"/>
    <m/>
    <n v="364624"/>
    <n v="3655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88 - QA for Report Landing Page- Inventory Detail Report"/>
    <n v="2.1276595744680851"/>
    <n v="0"/>
  </r>
  <r>
    <x v="3"/>
    <m/>
    <m/>
    <m/>
    <m/>
    <x v="1"/>
    <s v="Bug"/>
    <s v="Done"/>
    <s v="BEMISCP-1309"/>
    <s v="BIT-92 Report Landing Page- Inventory Detail Report"/>
    <s v="01309 - BIT-92 Report Landing Page- Inventory Detail Report"/>
    <x v="533"/>
    <x v="2"/>
    <s v="Done"/>
    <s v="BEMISCP-1387"/>
    <s v="Review of Report Landing Page- Inventory Detail Report"/>
    <s v="01387 - Review of Report Landing Page- Inventory Detail Report"/>
    <s v="Feature Review | 01387 - Review of Report Landing Page- Inventory Detail Report"/>
    <m/>
    <n v="364624"/>
    <n v="3655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87 - Review of Report Landing Page- Inventory Detail Report"/>
    <n v="0"/>
    <n v="0"/>
  </r>
  <r>
    <x v="3"/>
    <m/>
    <m/>
    <m/>
    <m/>
    <x v="1"/>
    <s v="Bug"/>
    <s v="Done"/>
    <s v="BEMISCP-1307"/>
    <s v="BIT-90 Report Landing Page- Open Order Status Report- remove parameters from selection screen"/>
    <s v="01307 - BIT-90 Report Landing Page- Open Order Status Report- remove parameters from selection screen"/>
    <x v="534"/>
    <x v="1"/>
    <s v="Done"/>
    <s v="BEMISCP-1386"/>
    <s v="QA for Report Landing Page- Open Order Status Report- remove parameters from selection screen"/>
    <s v="S | 01386 - QA for Report Landing Page- Open Order Status Report- remove parameters from selection screen"/>
    <s v="QA | S | 01386 - QA for Report Landing Page- Open Order Status Report- remove parameters from selection screen"/>
    <m/>
    <n v="364620"/>
    <n v="3655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86 - QA for Report Landing Page- Open Order Status Report- remove parameters from selection screen"/>
    <n v="2.1276595744680851"/>
    <n v="0"/>
  </r>
  <r>
    <x v="3"/>
    <m/>
    <m/>
    <m/>
    <m/>
    <x v="1"/>
    <s v="Bug"/>
    <s v="Done"/>
    <s v="BEMISCP-1307"/>
    <s v="BIT-90 Report Landing Page- Open Order Status Report- remove parameters from selection screen"/>
    <s v="01307 - BIT-90 Report Landing Page- Open Order Status Report- remove parameters from selection screen"/>
    <x v="534"/>
    <x v="2"/>
    <s v="Done"/>
    <s v="BEMISCP-1385"/>
    <s v="Review of Report Landing Page- Open Order Status Report- remove parameters from selection screen"/>
    <s v="01385 - Review of Report Landing Page- Open Order Status Report- remove parameters from selection screen"/>
    <s v="Feature Review | 01385 - Review of Report Landing Page- Open Order Status Report- remove parameters from selection screen"/>
    <m/>
    <n v="364620"/>
    <n v="3655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85 - Review of Report Landing Page- Open Order Status Report- remove parameters from selection screen"/>
    <n v="0"/>
    <n v="0"/>
  </r>
  <r>
    <x v="3"/>
    <m/>
    <m/>
    <m/>
    <m/>
    <x v="1"/>
    <s v="Bug"/>
    <s v="Deferred"/>
    <s v="BEMISCP-1310"/>
    <s v="BIT-93 Report Landing Page- Inventory Detail Report- remove unnecessary Parameters"/>
    <s v="01310 - BIT-93 Report Landing Page- Inventory Detail Report- remove unnecessary Parameters"/>
    <x v="535"/>
    <x v="1"/>
    <s v="Queued for Review"/>
    <s v="BEMISCP-1384"/>
    <s v="QA for Report Landing Page- Inventory Detail Report- remove unnecessary Parameters"/>
    <s v="S | 01384 - QA for Report Landing Page- Inventory Detail Report- remove unnecessary Parameters"/>
    <s v="QA | S | 01384 - QA for Report Landing Page- Inventory Detail Report- remove unnecessary Parameters"/>
    <m/>
    <n v="364625"/>
    <n v="365537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e v="#N/A"/>
    <x v="1"/>
    <e v="#N/A"/>
    <n v="2.1276595744680851"/>
    <n v="0"/>
  </r>
  <r>
    <x v="3"/>
    <m/>
    <m/>
    <m/>
    <m/>
    <x v="1"/>
    <s v="Bug"/>
    <s v="Deferred"/>
    <s v="BEMISCP-1310"/>
    <s v="BIT-93 Report Landing Page- Inventory Detail Report- remove unnecessary Parameters"/>
    <s v="01310 - BIT-93 Report Landing Page- Inventory Detail Report- remove unnecessary Parameters"/>
    <x v="535"/>
    <x v="2"/>
    <s v="Done"/>
    <s v="BEMISCP-1383"/>
    <s v="Review of Report Landing Page- Inventory Detail Report- remove unnecessary Parameters"/>
    <s v="01383 - Review of Report Landing Page- Inventory Detail Report- remove unnecessary Parameters"/>
    <s v="Feature Review | 01383 - Review of Report Landing Page- Inventory Detail Report- remove unnecessary Parameters"/>
    <m/>
    <n v="364625"/>
    <n v="3655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e v="#N/A"/>
    <x v="2"/>
    <s v="0.Done &gt; Feature Review | 01383 - Review of Report Landing Page- Inventory Detail Report- remove unnecessary Parameters"/>
    <n v="0"/>
    <n v="0"/>
  </r>
  <r>
    <x v="3"/>
    <m/>
    <m/>
    <m/>
    <m/>
    <x v="1"/>
    <s v="Bug"/>
    <s v="Deferred"/>
    <s v="BEMISCP-1311"/>
    <s v="BIT-94 All Reports from Reports Landing Page- Optional column formatting"/>
    <s v="01311 - BIT-94 All Reports from Reports Landing Page- Optional column formatting"/>
    <x v="536"/>
    <x v="1"/>
    <s v="Queued for Review"/>
    <s v="BEMISCP-1382"/>
    <s v="QA for All Reports from Reports Landing Page- Optional column formatting"/>
    <s v="S | 01382 - QA for All Reports from Reports Landing Page- Optional column formatting"/>
    <s v="QA | S | 01382 - QA for All Reports from Reports Landing Page- Optional column formatting"/>
    <m/>
    <n v="364626"/>
    <n v="365535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e v="#N/A"/>
    <x v="1"/>
    <e v="#N/A"/>
    <n v="2.1276595744680851"/>
    <n v="0"/>
  </r>
  <r>
    <x v="3"/>
    <m/>
    <m/>
    <m/>
    <m/>
    <x v="1"/>
    <s v="Bug"/>
    <s v="Deferred"/>
    <s v="BEMISCP-1311"/>
    <s v="BIT-94 All Reports from Reports Landing Page- Optional column formatting"/>
    <s v="01311 - BIT-94 All Reports from Reports Landing Page- Optional column formatting"/>
    <x v="536"/>
    <x v="6"/>
    <s v="Done"/>
    <s v="BEMISCP-1381"/>
    <s v="Order of optional parameters for open and closed order report are incorrect"/>
    <s v="M | 01381 - Order of optional parameters for open and closed order report are incorrect"/>
    <s v="Alpha Bug | M | 01381 - Order of optional parameters for open and closed order report are incorrect"/>
    <m/>
    <n v="364626"/>
    <n v="36553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e v="#N/A"/>
    <x v="2"/>
    <s v="0.Done &gt; Alpha Bug | M | 01381 - Order of optional parameters for open and closed order report are incorrect"/>
    <n v="3.191489361702128"/>
    <n v="0"/>
  </r>
  <r>
    <x v="3"/>
    <m/>
    <m/>
    <m/>
    <m/>
    <x v="1"/>
    <s v="Bug"/>
    <s v="Deferred"/>
    <s v="BEMISCP-1311"/>
    <s v="BIT-94 All Reports from Reports Landing Page- Optional column formatting"/>
    <s v="01311 - BIT-94 All Reports from Reports Landing Page- Optional column formatting"/>
    <x v="536"/>
    <x v="2"/>
    <s v="Done"/>
    <s v="BEMISCP-1380"/>
    <s v="Review of All Reports from Reports Landing Page- Optional column formatting"/>
    <s v="01380 - Review of All Reports from Reports Landing Page- Optional column formatting"/>
    <s v="Feature Review | 01380 - Review of All Reports from Reports Landing Page- Optional column formatting"/>
    <m/>
    <n v="364626"/>
    <n v="3655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e v="#N/A"/>
    <x v="2"/>
    <s v="0.Done &gt; Feature Review | 01380 - Review of All Reports from Reports Landing Page- Optional column formatting"/>
    <n v="0"/>
    <n v="0"/>
  </r>
  <r>
    <x v="3"/>
    <m/>
    <m/>
    <m/>
    <m/>
    <x v="1"/>
    <s v="Bug"/>
    <s v="Done"/>
    <s v="BEMISCP-1314"/>
    <s v="BIT-72 Report page- open and closed order report; parameters not expected"/>
    <s v="01314 - BIT-72 Report page- open and closed order report; parameters not expected"/>
    <x v="537"/>
    <x v="1"/>
    <s v="Done"/>
    <s v="BEMISCP-1379"/>
    <s v="QA for Report page- open and closed order report; parameters not expected"/>
    <s v="01379 - QA for Report page- open and closed order report; parameters not expected"/>
    <s v="QA | 01379 - QA for Report page- open and closed order report; parameters not expected"/>
    <m/>
    <n v="364634"/>
    <n v="3655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379 - QA for Report page- open and closed order report; parameters not expected"/>
    <n v="0"/>
    <n v="0"/>
  </r>
  <r>
    <x v="3"/>
    <m/>
    <m/>
    <m/>
    <m/>
    <x v="1"/>
    <s v="Bug"/>
    <s v="Done"/>
    <s v="BEMISCP-1314"/>
    <s v="BIT-72 Report page- open and closed order report; parameters not expected"/>
    <s v="01314 - BIT-72 Report page- open and closed order report; parameters not expected"/>
    <x v="537"/>
    <x v="2"/>
    <s v="Done"/>
    <s v="BEMISCP-1378"/>
    <s v="Review of Report page- open and closed order report; parameters not expected"/>
    <s v="01378 - Review of Report page- open and closed order report; parameters not expected"/>
    <s v="Feature Review | 01378 - Review of Report page- open and closed order report; parameters not expected"/>
    <m/>
    <n v="364634"/>
    <n v="3655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78 - Review of Report page- open and closed order report; parameters not expected"/>
    <n v="0"/>
    <n v="0"/>
  </r>
  <r>
    <x v="3"/>
    <m/>
    <m/>
    <m/>
    <m/>
    <x v="1"/>
    <s v="Bug"/>
    <s v="Done"/>
    <s v="BEMISCP-1316"/>
    <s v="BIT-78 All Reports- Default Column Fields "/>
    <s v="01316 - BIT-78 All Reports- Default Column Fields "/>
    <x v="538"/>
    <x v="1"/>
    <s v="Done"/>
    <s v="BEMISCP-1377"/>
    <s v="QA for All Reports- Default Column Fields "/>
    <s v="S | 01377 - QA for All Reports- Default Column Fields "/>
    <s v="QA | S | 01377 - QA for All Reports- Default Column Fields "/>
    <m/>
    <n v="364636"/>
    <n v="3655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77 - QA for All Reports- Default Column Fields "/>
    <n v="2.1276595744680851"/>
    <n v="0"/>
  </r>
  <r>
    <x v="3"/>
    <m/>
    <m/>
    <m/>
    <m/>
    <x v="1"/>
    <s v="Bug"/>
    <s v="Done"/>
    <s v="BEMISCP-1316"/>
    <s v="BIT-78 All Reports- Default Column Fields "/>
    <s v="01316 - BIT-78 All Reports- Default Column Fields "/>
    <x v="538"/>
    <x v="2"/>
    <s v="Done"/>
    <s v="BEMISCP-1376"/>
    <s v="Review of All Reports- Default Column Fields "/>
    <s v="01376 - Review of All Reports- Default Column Fields "/>
    <s v="Feature Review | 01376 - Review of All Reports- Default Column Fields "/>
    <m/>
    <n v="364636"/>
    <n v="3655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76 - Review of All Reports- Default Column Fields "/>
    <n v="0"/>
    <n v="0"/>
  </r>
  <r>
    <x v="3"/>
    <m/>
    <m/>
    <m/>
    <m/>
    <x v="1"/>
    <s v="Bug"/>
    <s v="Done"/>
    <s v="BEMISCP-1318"/>
    <s v="BIT-73 Report Time not correct"/>
    <s v="01318 - BIT-73 Report Time not correct"/>
    <x v="528"/>
    <x v="6"/>
    <s v="Cancelled"/>
    <s v="BEMISCP-1375"/>
    <s v="Date timestamp is still displaying as GMT"/>
    <s v="M | 01375 - Date timestamp is still displaying as GMT"/>
    <s v="Alpha Bug | M | 01375 - Date timestamp is still displaying as GMT"/>
    <m/>
    <n v="364638"/>
    <n v="36552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0"/>
    <x v="1"/>
    <s v="0.Done"/>
    <x v="3"/>
    <s v="0.Cancelled &gt; Alpha Bug | M | 01375 - Date timestamp is still displaying as GMT"/>
    <n v="3.191489361702128"/>
    <n v="0"/>
  </r>
  <r>
    <x v="3"/>
    <s v="Demand"/>
    <s v="Doing"/>
    <s v="BEMISCP-538"/>
    <s v="Buyer - Reports"/>
    <x v="32"/>
    <s v="Bug"/>
    <s v="Done"/>
    <s v="BEMISCP-1203"/>
    <s v="SSRS integration config had wrong password for QA"/>
    <s v="01203 - SSRS integration config had wrong password for QA"/>
    <x v="539"/>
    <x v="1"/>
    <s v="Done"/>
    <s v="BEMISCP-1374"/>
    <s v="QA for SSRS integration config had wrong password for QA"/>
    <s v="S | 01374 - QA for SSRS integration config had wrong password for QA"/>
    <s v="QA | S | 01374 - QA for SSRS integration config had wrong password for QA"/>
    <n v="351658"/>
    <n v="363810"/>
    <n v="3655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8461538461538464E-2"/>
    <n v="1"/>
    <n v="2.1276595744680851"/>
    <x v="0"/>
    <s v="0.Done"/>
    <x v="2"/>
    <s v="0.Done &gt; QA | S | 01374 - QA for SSRS integration config had wrong password for QA"/>
    <n v="2.1276595744680851"/>
    <n v="0"/>
  </r>
  <r>
    <x v="3"/>
    <s v="Demand"/>
    <s v="Doing"/>
    <s v="BEMISCP-538"/>
    <s v="Buyer - Reports"/>
    <x v="32"/>
    <s v="Bug"/>
    <s v="Done"/>
    <s v="BEMISCP-1203"/>
    <s v="SSRS integration config had wrong password for QA"/>
    <s v="01203 - SSRS integration config had wrong password for QA"/>
    <x v="539"/>
    <x v="2"/>
    <s v="Done"/>
    <s v="BEMISCP-1373"/>
    <s v="Review of SSRS integration config had wrong password for QA"/>
    <s v="01373 - Review of SSRS integration config had wrong password for QA"/>
    <s v="Feature Review | 01373 - Review of SSRS integration config had wrong password for QA"/>
    <n v="351658"/>
    <n v="363810"/>
    <n v="3655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8461538461538464E-2"/>
    <n v="1"/>
    <n v="0"/>
    <x v="0"/>
    <s v="0.Done"/>
    <x v="2"/>
    <s v="0.Done &gt; Feature Review | 01373 - Review of SSRS integration config had wrong password for QA"/>
    <n v="0"/>
    <n v="0"/>
  </r>
  <r>
    <x v="3"/>
    <m/>
    <m/>
    <m/>
    <m/>
    <x v="1"/>
    <s v="Bug"/>
    <s v="Done"/>
    <s v="BEMISCP-1272"/>
    <s v="Fix sort order column names"/>
    <s v="01272 - Fix sort order column names"/>
    <x v="540"/>
    <x v="1"/>
    <s v="Done"/>
    <s v="BEMISCP-1372"/>
    <s v="QA for Fix sort order column names"/>
    <s v="S | 01372 - QA for Fix sort order column names"/>
    <s v="QA | S | 01372 - QA for Fix sort order column names"/>
    <m/>
    <n v="364258"/>
    <n v="3655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372 - QA for Fix sort order column names"/>
    <n v="2.1276595744680851"/>
    <n v="0"/>
  </r>
  <r>
    <x v="3"/>
    <m/>
    <m/>
    <m/>
    <m/>
    <x v="1"/>
    <s v="Bug"/>
    <s v="Done"/>
    <s v="BEMISCP-1272"/>
    <s v="Fix sort order column names"/>
    <s v="01272 - Fix sort order column names"/>
    <x v="540"/>
    <x v="2"/>
    <s v="Done"/>
    <s v="BEMISCP-1371"/>
    <s v="Review of Fix sort order column names"/>
    <s v="01371 - Review of Fix sort order column names"/>
    <s v="Feature Review | 01371 - Review of Fix sort order column names"/>
    <m/>
    <n v="364258"/>
    <n v="3655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71 - Review of Fix sort order column names"/>
    <n v="0"/>
    <n v="0"/>
  </r>
  <r>
    <x v="3"/>
    <m/>
    <m/>
    <m/>
    <m/>
    <x v="1"/>
    <s v="Bug"/>
    <s v="Done"/>
    <s v="BEMISCP-1317"/>
    <s v="BIT-74 Report Page- Open/Closed order status report- missing parameter"/>
    <s v="01317 - BIT-74 Report Page- Open/Closed order status report- missing parameter"/>
    <x v="541"/>
    <x v="1"/>
    <s v="Done"/>
    <s v="BEMISCP-1370"/>
    <s v="QA for Report Page- Open/Closed order status report- missing parameter"/>
    <s v="01370 - QA for Report Page- Open/Closed order status report- missing parameter"/>
    <s v="QA | 01370 - QA for Report Page- Open/Closed order status report- missing parameter"/>
    <m/>
    <n v="364637"/>
    <n v="3655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370 - QA for Report Page- Open/Closed order status report- missing parameter"/>
    <n v="0"/>
    <n v="0"/>
  </r>
  <r>
    <x v="3"/>
    <m/>
    <m/>
    <m/>
    <m/>
    <x v="1"/>
    <s v="Bug"/>
    <s v="Done"/>
    <s v="BEMISCP-1317"/>
    <s v="BIT-74 Report Page- Open/Closed order status report- missing parameter"/>
    <s v="01317 - BIT-74 Report Page- Open/Closed order status report- missing parameter"/>
    <x v="541"/>
    <x v="2"/>
    <s v="Done"/>
    <s v="BEMISCP-1369"/>
    <s v="Review of Report Page- Open/Closed order status report- missing parameter"/>
    <s v="01369 - Review of Report Page- Open/Closed order status report- missing parameter"/>
    <s v="Feature Review | 01369 - Review of Report Page- Open/Closed order status report- missing parameter"/>
    <m/>
    <n v="364637"/>
    <n v="3655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69 - Review of Report Page- Open/Closed order status report- missing parameter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1"/>
    <s v="Done"/>
    <s v="BEMISCP-1368"/>
    <s v="QA for Shipment Card Item Detail Box Scrolling Bar"/>
    <s v="01368 - QA for Shipment Card Item Detail Box Scrolling Bar"/>
    <s v="QA | 01368 - QA for Shipment Card Item Detail Box Scrolling Bar"/>
    <m/>
    <n v="364968"/>
    <n v="3655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1368 - QA for Shipment Card Item Detail Box Scrolling Bar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2"/>
    <s v="Done"/>
    <s v="BEMISCP-1367"/>
    <s v="Review of Shipment Card Item Detail Box Scrolling Bar"/>
    <s v="01367 - Review of Shipment Card Item Detail Box Scrolling Bar"/>
    <s v="Feature Review | 01367 - Review of Shipment Card Item Detail Box Scrolling Bar"/>
    <m/>
    <n v="364968"/>
    <n v="3655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367 - Review of Shipment Card Item Detail Box Scrolling Bar"/>
    <n v="0"/>
    <n v="0"/>
  </r>
  <r>
    <x v="3"/>
    <s v="Demand"/>
    <s v="Doing"/>
    <s v="BEMISCP-538"/>
    <s v="Buyer - Reports"/>
    <x v="32"/>
    <s v="Bug"/>
    <s v="Done"/>
    <s v="BEMISCP-1203"/>
    <s v="SSRS integration config had wrong password for QA"/>
    <s v="01203 - SSRS integration config had wrong password for QA"/>
    <x v="539"/>
    <x v="0"/>
    <s v="Done"/>
    <s v="BEMISCP-1365"/>
    <s v="Alpha for SSRS integration config had wrong password for QA"/>
    <s v="01365 - Alpha for SSRS integration config had wrong password for QA"/>
    <s v="Alpha Test | 01365 - Alpha for SSRS integration config had wrong password for QA"/>
    <n v="351658"/>
    <n v="363810"/>
    <n v="3654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8461538461538464E-2"/>
    <n v="1"/>
    <n v="0"/>
    <x v="0"/>
    <s v="0.Done"/>
    <x v="2"/>
    <s v="0.Done &gt; Alpha Test | 01365 - Alpha for SSRS integration config had wrong password for QA"/>
    <n v="0"/>
    <n v="0"/>
  </r>
  <r>
    <x v="3"/>
    <m/>
    <m/>
    <m/>
    <m/>
    <x v="1"/>
    <s v="Bug"/>
    <s v="Done"/>
    <s v="BEMISCP-1318"/>
    <s v="BIT-73 Report Time not correct"/>
    <s v="01318 - BIT-73 Report Time not correct"/>
    <x v="528"/>
    <x v="0"/>
    <s v="Done"/>
    <s v="BEMISCP-1361"/>
    <s v="Alpha for Report Time not correct"/>
    <s v="01361 - Alpha for Report Time not correct"/>
    <s v="Alpha Test | 01361 - Alpha for Report Time not correct"/>
    <m/>
    <n v="364638"/>
    <n v="3652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61 - Alpha for Report Time not correct"/>
    <n v="0"/>
    <n v="0"/>
  </r>
  <r>
    <x v="3"/>
    <m/>
    <m/>
    <m/>
    <m/>
    <x v="1"/>
    <s v="Bug"/>
    <s v="Done"/>
    <s v="BEMISCP-1316"/>
    <s v="BIT-78 All Reports- Default Column Fields "/>
    <s v="01316 - BIT-78 All Reports- Default Column Fields "/>
    <x v="538"/>
    <x v="0"/>
    <s v="Done"/>
    <s v="BEMISCP-1360"/>
    <s v="Alpha for All Reports- Default Column Fields "/>
    <s v="01360 - Alpha for All Reports- Default Column Fields "/>
    <s v="Alpha Test | 01360 - Alpha for All Reports- Default Column Fields "/>
    <m/>
    <n v="364636"/>
    <n v="3652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60 - Alpha for All Reports- Default Column Fields "/>
    <n v="0"/>
    <n v="0"/>
  </r>
  <r>
    <x v="3"/>
    <m/>
    <m/>
    <m/>
    <m/>
    <x v="1"/>
    <s v="Bug"/>
    <s v="Done"/>
    <s v="BEMISCP-1314"/>
    <s v="BIT-72 Report page- open and closed order report; parameters not expected"/>
    <s v="01314 - BIT-72 Report page- open and closed order report; parameters not expected"/>
    <x v="537"/>
    <x v="0"/>
    <s v="Done"/>
    <s v="BEMISCP-1359"/>
    <s v="Alpha for Report page- open and closed order report; parameters not expected"/>
    <s v="01359 - Alpha for Report page- open and closed order report; parameters not expected"/>
    <s v="Alpha Test | 01359 - Alpha for Report page- open and closed order report; parameters not expected"/>
    <m/>
    <n v="364634"/>
    <n v="3652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59 - Alpha for Report page- open and closed order report; parameters not expected"/>
    <n v="0"/>
    <n v="0"/>
  </r>
  <r>
    <x v="3"/>
    <m/>
    <m/>
    <m/>
    <m/>
    <x v="1"/>
    <s v="Bug"/>
    <s v="Deferred"/>
    <s v="BEMISCP-1311"/>
    <s v="BIT-94 All Reports from Reports Landing Page- Optional column formatting"/>
    <s v="01311 - BIT-94 All Reports from Reports Landing Page- Optional column formatting"/>
    <x v="536"/>
    <x v="0"/>
    <s v="Done"/>
    <s v="BEMISCP-1358"/>
    <s v="Alpha for All Reports from Reports Landing Page- Optional column formatting"/>
    <s v="01358 - Alpha for All Reports from Reports Landing Page- Optional column formatting"/>
    <s v="Alpha Test | 01358 - Alpha for All Reports from Reports Landing Page- Optional column formatting"/>
    <m/>
    <n v="364626"/>
    <n v="3652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e v="#N/A"/>
    <x v="2"/>
    <s v="0.Done &gt; Alpha Test | 01358 - Alpha for All Reports from Reports Landing Page- Optional column formatting"/>
    <n v="0"/>
    <n v="0"/>
  </r>
  <r>
    <x v="3"/>
    <m/>
    <m/>
    <m/>
    <m/>
    <x v="1"/>
    <s v="Bug"/>
    <s v="Deferred"/>
    <s v="BEMISCP-1310"/>
    <s v="BIT-93 Report Landing Page- Inventory Detail Report- remove unnecessary Parameters"/>
    <s v="01310 - BIT-93 Report Landing Page- Inventory Detail Report- remove unnecessary Parameters"/>
    <x v="535"/>
    <x v="0"/>
    <s v="Done"/>
    <s v="BEMISCP-1357"/>
    <s v="Alpha for Report Landing Page- Inventory Detail Report- remove unnecessary Parameters"/>
    <s v="01357 - Alpha for Report Landing Page- Inventory Detail Report- remove unnecessary Parameters"/>
    <s v="Alpha Test | 01357 - Alpha for Report Landing Page- Inventory Detail Report- remove unnecessary Parameters"/>
    <m/>
    <n v="364625"/>
    <n v="3652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e v="#N/A"/>
    <x v="2"/>
    <s v="0.Done &gt; Alpha Test | 01357 - Alpha for Report Landing Page- Inventory Detail Report- remove unnecessary Parameters"/>
    <n v="0"/>
    <n v="0"/>
  </r>
  <r>
    <x v="3"/>
    <m/>
    <m/>
    <m/>
    <m/>
    <x v="1"/>
    <s v="Bug"/>
    <s v="Done"/>
    <s v="BEMISCP-1307"/>
    <s v="BIT-90 Report Landing Page- Open Order Status Report- remove parameters from selection screen"/>
    <s v="01307 - BIT-90 Report Landing Page- Open Order Status Report- remove parameters from selection screen"/>
    <x v="534"/>
    <x v="0"/>
    <s v="Done"/>
    <s v="BEMISCP-1356"/>
    <s v="Alpha for Report Landing Page- Open Order Status Report- remove parameters from selection screen"/>
    <s v="01356 - Alpha for Report Landing Page- Open Order Status Report- remove parameters from selection screen"/>
    <s v="Alpha Test | 01356 - Alpha for Report Landing Page- Open Order Status Report- remove parameters from selection screen"/>
    <m/>
    <n v="364620"/>
    <n v="3652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56 - Alpha for Report Landing Page- Open Order Status Report- remove parameters from selection screen"/>
    <n v="0"/>
    <n v="0"/>
  </r>
  <r>
    <x v="3"/>
    <m/>
    <m/>
    <m/>
    <m/>
    <x v="1"/>
    <s v="Bug"/>
    <s v="Done"/>
    <s v="BEMISCP-1309"/>
    <s v="BIT-92 Report Landing Page- Inventory Detail Report"/>
    <s v="01309 - BIT-92 Report Landing Page- Inventory Detail Report"/>
    <x v="533"/>
    <x v="0"/>
    <s v="Done"/>
    <s v="BEMISCP-1355"/>
    <s v="Alpha for Report Landing Page- Inventory Detail Report"/>
    <s v="01355 - Alpha for Report Landing Page- Inventory Detail Report"/>
    <s v="Alpha Test | 01355 - Alpha for Report Landing Page- Inventory Detail Report"/>
    <m/>
    <n v="364624"/>
    <n v="3651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55 - Alpha for Report Landing Page- Inventory Detail Report"/>
    <n v="0"/>
    <n v="0"/>
  </r>
  <r>
    <x v="3"/>
    <m/>
    <m/>
    <m/>
    <m/>
    <x v="1"/>
    <s v="Bug"/>
    <s v="Done"/>
    <s v="BEMISCP-1317"/>
    <s v="BIT-74 Report Page- Open/Closed order status report- missing parameter"/>
    <s v="01317 - BIT-74 Report Page- Open/Closed order status report- missing parameter"/>
    <x v="541"/>
    <x v="0"/>
    <s v="Done"/>
    <s v="BEMISCP-1354"/>
    <s v="Alpha for Report Page- Open/Closed order status report- missing parameter"/>
    <s v="01354 - Alpha for Report Page- Open/Closed order status report- missing parameter"/>
    <s v="Alpha Test | 01354 - Alpha for Report Page- Open/Closed order status report- missing parameter"/>
    <m/>
    <n v="364637"/>
    <n v="3651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54 - Alpha for Report Page- Open/Closed order status report- missing parameter"/>
    <n v="0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1"/>
    <s v="Done"/>
    <s v="BEMISCP-1353"/>
    <s v="QA for Orders Page - Quantity Fields Show 0 Value"/>
    <s v="S | 01353 - QA for Orders Page - Quantity Fields Show 0 Value"/>
    <s v="QA | S | 01353 - QA for Orders Page - Quantity Fields Show 0 Value"/>
    <m/>
    <n v="358437"/>
    <n v="3651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s v="0.Done"/>
    <x v="2"/>
    <s v="0.Done &gt; QA | S | 01353 - QA for Orders Page - Quantity Fields Show 0 Value"/>
    <n v="2.1276595744680851"/>
    <n v="0"/>
  </r>
  <r>
    <x v="3"/>
    <m/>
    <m/>
    <m/>
    <m/>
    <x v="1"/>
    <s v="Bug"/>
    <s v="Done"/>
    <s v="BEMISCP-1297"/>
    <s v="BIT-84 Data Issue on Bemis QA Environment"/>
    <s v="01297 - BIT-84 Data Issue on Bemis QA Environment"/>
    <x v="520"/>
    <x v="5"/>
    <s v="Done"/>
    <s v="BEMISCP-1352"/>
    <s v="Change data sync to handle specific IBB data issue"/>
    <s v="M | 01352 - Change data sync to handle specific IBB data issue"/>
    <s v="Backend Development | M | 01352 - Change data sync to handle specific IBB data issue"/>
    <m/>
    <n v="364424"/>
    <n v="36510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352 - Change data sync to handle specific IBB data issue"/>
    <n v="10.638297872340425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0"/>
    <s v="Done"/>
    <s v="BEMISCP-1351"/>
    <s v="Alpha for Shipment Card Item Detail Box Scrolling Bar"/>
    <s v="01351 - Alpha for Shipment Card Item Detail Box Scrolling Bar"/>
    <s v="Alpha Test | 01351 - Alpha for Shipment Card Item Detail Box Scrolling Bar"/>
    <m/>
    <n v="364968"/>
    <n v="3650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351 - Alpha for Shipment Card Item Detail Box Scrolling Bar"/>
    <n v="0"/>
    <n v="0"/>
  </r>
  <r>
    <x v="3"/>
    <m/>
    <m/>
    <m/>
    <m/>
    <x v="1"/>
    <s v="Bug"/>
    <s v="Done"/>
    <s v="BEMISCP-1198"/>
    <s v="BIT-146 Customer Address does not display on Customer Profile"/>
    <s v="01198 - BIT-146 Customer Address does not display on Customer Profile"/>
    <x v="515"/>
    <x v="3"/>
    <s v="Done"/>
    <s v="BEMISCP-1350"/>
    <s v="Development for - Customer Address does not display on Customer Profile"/>
    <s v="M | 01350 - Development for - Customer Address does not display on Customer Profile"/>
    <s v="Frontend Development | M | 01350 - Development for - Customer Address does not display on Customer Profile"/>
    <m/>
    <n v="363700"/>
    <n v="3650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350 - Development for - Customer Address does not display on Customer Profile"/>
    <n v="5.3191489361702127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0"/>
    <s v="Done"/>
    <s v="BEMISCP-1346"/>
    <s v="Alpha for User agreement - BNA"/>
    <s v="01346 - Alpha for User agreement - BNA"/>
    <s v="Alpha Test | 01346 - Alpha for User agreement - BNA"/>
    <n v="351660"/>
    <n v="344261"/>
    <n v="365023"/>
    <s v="Plan"/>
    <x v="18"/>
    <n v="0"/>
    <n v="0"/>
    <n v="0"/>
    <n v="5"/>
    <m/>
    <s v="SUBTASK PLAN"/>
    <n v="0"/>
    <n v="0"/>
    <n v="0"/>
    <n v="0"/>
    <n v="0"/>
    <n v="0"/>
    <n v="0"/>
    <n v="0"/>
    <n v="0"/>
    <n v="0"/>
    <n v="0.16666666666666666"/>
    <n v="0.16666666666666666"/>
    <n v="1"/>
    <n v="0"/>
    <x v="2"/>
    <s v="0.Done"/>
    <x v="2"/>
    <s v="0.Done &gt; Alpha Test | 01346 - Alpha for User agreement - BNA"/>
    <n v="0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1345"/>
    <s v="Split build and deploy jobs"/>
    <s v="M | 01345 - Split build and deploy jobs"/>
    <s v="Sub-Task | M | 01345 - Split build and deploy jobs"/>
    <n v="351453"/>
    <n v="336162"/>
    <n v="36501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8.5106382978723403"/>
    <x v="0"/>
    <s v="7.Doing"/>
    <x v="2"/>
    <s v="0.Done &gt; Sub-Task | M | 01345 - Split build and deploy jobs"/>
    <n v="0"/>
    <n v="0"/>
  </r>
  <r>
    <x v="3"/>
    <m/>
    <m/>
    <m/>
    <m/>
    <x v="1"/>
    <s v="Bug"/>
    <s v="Done"/>
    <s v="BEMISCP-1338"/>
    <s v="BIT-99 Shipment Card Item Detail Box Scrolling Bar"/>
    <s v="01338 - BIT-99 Shipment Card Item Detail Box Scrolling Bar"/>
    <x v="497"/>
    <x v="3"/>
    <s v="Done"/>
    <s v="BEMISCP-1343"/>
    <s v="Development for - Shipment Card Item Detail Box Scrolling Bar"/>
    <s v="M | 01343 - Development for - Shipment Card Item Detail Box Scrolling Bar"/>
    <s v="Frontend Development | M | 01343 - Development for - Shipment Card Item Detail Box Scrolling Bar"/>
    <m/>
    <n v="364968"/>
    <n v="36499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1343 - Development for - Shipment Card Item Detail Box Scrolling Bar"/>
    <n v="5.3191489361702127"/>
    <n v="0"/>
  </r>
  <r>
    <x v="3"/>
    <m/>
    <m/>
    <m/>
    <m/>
    <x v="1"/>
    <s v="Bug"/>
    <s v="Done"/>
    <s v="BEMISCP-1324"/>
    <s v="BIT-134 Hide Edit options that Buyers do not have access to "/>
    <s v="01324 - BIT-134 Hide Edit options that Buyers do not have access to "/>
    <x v="521"/>
    <x v="0"/>
    <s v="Done"/>
    <s v="BEMISCP-1342"/>
    <s v="Alpha for Hide Edit options that Buyers do not have access to "/>
    <s v="01342 - Alpha for Hide Edit options that Buyers do not have access to "/>
    <s v="Alpha Test | 01342 - Alpha for Hide Edit options that Buyers do not have access to "/>
    <m/>
    <n v="364655"/>
    <n v="36498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42 - Alpha for Hide Edit options that Buyers do not have access to "/>
    <n v="0"/>
    <n v="0"/>
  </r>
  <r>
    <x v="3"/>
    <m/>
    <m/>
    <m/>
    <m/>
    <x v="1"/>
    <s v="Bug"/>
    <s v="Done"/>
    <s v="BEMISCP-1323"/>
    <s v="Add documents button is inside the footer"/>
    <s v="01323 - Add documents button is inside the footer"/>
    <x v="531"/>
    <x v="0"/>
    <s v="Done"/>
    <s v="BEMISCP-1341"/>
    <s v="Alpha for Add documents button is inside the footer"/>
    <s v="01341 - Alpha for Add documents button is inside the footer"/>
    <s v="Alpha Test | 01341 - Alpha for Add documents button is inside the footer"/>
    <m/>
    <n v="364653"/>
    <n v="3649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41 - Alpha for Add documents button is inside the footer"/>
    <n v="0"/>
    <n v="0"/>
  </r>
  <r>
    <x v="3"/>
    <m/>
    <m/>
    <m/>
    <m/>
    <x v="1"/>
    <s v="Bug"/>
    <s v="Cancelled"/>
    <s v="BEMISCP-1296"/>
    <s v="Improve data sync logging to capture invalid data"/>
    <s v="01296 - Improve data sync logging to capture invalid data"/>
    <x v="543"/>
    <x v="5"/>
    <s v="Done"/>
    <s v="BEMISCP-1340"/>
    <s v="Improve data sync logging to capture invalid data"/>
    <s v="M | 01340 - Improve data sync logging to capture invalid data"/>
    <s v="Backend Development | M | 01340 - Improve data sync logging to capture invalid data"/>
    <m/>
    <n v="364422"/>
    <n v="3649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1"/>
    <n v="0"/>
    <n v="1"/>
    <n v="10.638297872340425"/>
    <x v="1"/>
    <s v="0.Cancelled"/>
    <x v="2"/>
    <s v="0.Done &gt; Backend Development | M | 01340 - Improve data sync logging to capture invalid data"/>
    <n v="10.638297872340425"/>
    <n v="0"/>
  </r>
  <r>
    <x v="3"/>
    <m/>
    <m/>
    <m/>
    <m/>
    <x v="1"/>
    <s v="Bug"/>
    <s v="Done"/>
    <s v="BEMISCP-1068"/>
    <s v="BIT-112 Do not display Schedule Lines when confirmedQty = 0 on Orders Landing  Page"/>
    <s v="01068 - BIT-112 Do not display Schedule Lines when confirmedQty = 0 on Orders Landing  Page"/>
    <x v="530"/>
    <x v="0"/>
    <s v="Done"/>
    <s v="BEMISCP-1339"/>
    <s v="Alpha for Do not display Schedule Lines when confirmedQty = 0 on Orders Landing  Page"/>
    <s v="01339 - Alpha for Do not display Schedule Lines when confirmedQty = 0 on Orders Landing  Page"/>
    <s v="Alpha Test | 01339 - Alpha for Do not display Schedule Lines when confirmedQty = 0 on Orders Landing  Page"/>
    <m/>
    <n v="361728"/>
    <n v="3649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39 - Alpha for Do not display Schedule Lines when confirmedQty = 0 on Orders Landing  Page"/>
    <n v="0"/>
    <n v="0"/>
  </r>
  <r>
    <x v="3"/>
    <s v="Demand"/>
    <s v="Doing"/>
    <s v="BEMISCP-531"/>
    <s v="System Architecture"/>
    <x v="22"/>
    <s v="Task"/>
    <s v="Doing"/>
    <s v="BEMISCP-481"/>
    <s v="UAT/Prod Deployment"/>
    <s v="00481 - UAT/Prod Deployment"/>
    <x v="544"/>
    <x v="4"/>
    <s v="Done"/>
    <s v="BEMISCP-1334"/>
    <s v="Add production configurations"/>
    <s v="M | 01334 - Add production configurations"/>
    <s v="Sub-Task | M | 01334 - Add production configurations"/>
    <n v="351453"/>
    <n v="349744"/>
    <n v="36494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1.8518518518518517E-2"/>
    <n v="1"/>
    <n v="8.5106382978723403"/>
    <x v="0"/>
    <s v="7.Doing"/>
    <x v="2"/>
    <s v="0.Done &gt; Sub-Task | M | 01334 - Add production configurations"/>
    <n v="0"/>
    <n v="0"/>
  </r>
  <r>
    <x v="3"/>
    <m/>
    <m/>
    <m/>
    <m/>
    <x v="1"/>
    <s v="Bug"/>
    <s v="Done"/>
    <s v="BEMISCP-1056"/>
    <s v="Location and ShipTo filter dropdowns are missing a border in FF and IE"/>
    <s v="01056 - Location and ShipTo filter dropdowns are missing a border in FF and IE"/>
    <x v="545"/>
    <x v="1"/>
    <s v="Done"/>
    <s v="BEMISCP-1333"/>
    <s v="QA for Location and ShipTo filter dropdowns are missing a border in FF and IE"/>
    <s v="S | 01333 - QA for Location and ShipTo filter dropdowns are missing a border in FF and IE"/>
    <s v="QA | S | 01333 - QA for Location and ShipTo filter dropdowns are missing a border in FF and IE"/>
    <m/>
    <n v="361688"/>
    <n v="3647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333 - QA for Location and ShipTo filter dropdowns are missing a border in FF and IE"/>
    <n v="2.1276595744680851"/>
    <n v="0"/>
  </r>
  <r>
    <x v="3"/>
    <m/>
    <m/>
    <m/>
    <m/>
    <x v="1"/>
    <s v="Bug"/>
    <s v="Done"/>
    <s v="BEMISCP-1056"/>
    <s v="Location and ShipTo filter dropdowns are missing a border in FF and IE"/>
    <s v="01056 - Location and ShipTo filter dropdowns are missing a border in FF and IE"/>
    <x v="545"/>
    <x v="2"/>
    <s v="Done"/>
    <s v="BEMISCP-1332"/>
    <s v="Review of Location and ShipTo filter dropdowns are missing a border in FF and IE"/>
    <s v="01332 - Review of Location and ShipTo filter dropdowns are missing a border in FF and IE"/>
    <s v="Feature Review | 01332 - Review of Location and ShipTo filter dropdowns are missing a border in FF and IE"/>
    <m/>
    <n v="361688"/>
    <n v="3647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32 - Review of Location and ShipTo filter dropdowns are missing a border in FF and IE"/>
    <n v="0"/>
    <n v="0"/>
  </r>
  <r>
    <x v="3"/>
    <m/>
    <m/>
    <m/>
    <m/>
    <x v="1"/>
    <s v="Bug"/>
    <s v="Done"/>
    <s v="BEMISCP-1056"/>
    <s v="Location and ShipTo filter dropdowns are missing a border in FF and IE"/>
    <s v="01056 - Location and ShipTo filter dropdowns are missing a border in FF and IE"/>
    <x v="545"/>
    <x v="0"/>
    <s v="Done"/>
    <s v="BEMISCP-1331"/>
    <s v="Alpha for Location and ShipTo filter dropdowns are missing a border in FF and IE"/>
    <s v="01331 - Alpha for Location and ShipTo filter dropdowns are missing a border in FF and IE"/>
    <s v="Alpha Test | 01331 - Alpha for Location and ShipTo filter dropdowns are missing a border in FF and IE"/>
    <m/>
    <n v="361688"/>
    <n v="36474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331 - Alpha for Location and ShipTo filter dropdowns are missing a border in FF and IE"/>
    <n v="0"/>
    <n v="0"/>
  </r>
  <r>
    <x v="3"/>
    <m/>
    <m/>
    <m/>
    <m/>
    <x v="1"/>
    <s v="Bug"/>
    <s v="Done"/>
    <s v="BEMISCP-1238"/>
    <s v="The ... next to the Bemis Order number does not expand to show the full line"/>
    <s v="01238 - The ... next to the Bemis Order number does not expand to show the full line"/>
    <x v="546"/>
    <x v="1"/>
    <s v="Done"/>
    <s v="BEMISCP-1330"/>
    <s v="QA for The ... next to the Bemis Order number does not expand to show the full line"/>
    <s v="01330 - QA for The ... next to the Bemis Order number does not expand to show the full line"/>
    <s v="QA | 01330 - QA for The ... next to the Bemis Order number does not expand to show the full line"/>
    <m/>
    <n v="364168"/>
    <n v="3647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330 - QA for The ... next to the Bemis Order number does not expand to show the full line"/>
    <n v="0"/>
    <n v="0"/>
  </r>
  <r>
    <x v="3"/>
    <m/>
    <m/>
    <m/>
    <m/>
    <x v="1"/>
    <s v="Bug"/>
    <s v="Done"/>
    <s v="BEMISCP-1238"/>
    <s v="The ... next to the Bemis Order number does not expand to show the full line"/>
    <s v="01238 - The ... next to the Bemis Order number does not expand to show the full line"/>
    <x v="546"/>
    <x v="2"/>
    <s v="Done"/>
    <s v="BEMISCP-1329"/>
    <s v="Review of The ... next to the Bemis Order number does not expand to show the full line"/>
    <s v="01329 - Review of The ... next to the Bemis Order number does not expand to show the full line"/>
    <s v="Feature Review | 01329 - Review of The ... next to the Bemis Order number does not expand to show the full line"/>
    <m/>
    <n v="364168"/>
    <n v="3647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329 - Review of The ... next to the Bemis Order number does not expand to show the full line"/>
    <n v="0"/>
    <n v="0"/>
  </r>
  <r>
    <x v="3"/>
    <m/>
    <m/>
    <m/>
    <m/>
    <x v="1"/>
    <s v="Bug"/>
    <s v="Done"/>
    <s v="BEMISCP-1238"/>
    <s v="The ... next to the Bemis Order number does not expand to show the full line"/>
    <s v="01238 - The ... next to the Bemis Order number does not expand to show the full line"/>
    <x v="546"/>
    <x v="0"/>
    <s v="Done"/>
    <s v="BEMISCP-1328"/>
    <s v="Alpha for The ... next to the BEmis Order number does not expand to show the full line"/>
    <s v="01328 - Alpha for The ... next to the BEmis Order number does not expand to show the full line"/>
    <s v="Alpha Test | 01328 - Alpha for The ... next to the BEmis Order number does not expand to show the full line"/>
    <m/>
    <n v="364168"/>
    <n v="3647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328 - Alpha for The ... next to the BEmis Order number does not expand to show the full line"/>
    <n v="0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3"/>
    <s v="Done"/>
    <s v="BEMISCP-1327"/>
    <s v="Development for - Padding issues with left nav menu"/>
    <s v="M | 01327 - Development for - Padding issues with left nav menu"/>
    <s v="Frontend Development | M | 01327 - Development for - Padding issues with left nav menu"/>
    <m/>
    <n v="362869"/>
    <n v="3646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327 - Development for - Padding issues with left nav menu"/>
    <n v="5.3191489361702127"/>
    <n v="0"/>
  </r>
  <r>
    <x v="3"/>
    <m/>
    <m/>
    <m/>
    <m/>
    <x v="1"/>
    <s v="Bug"/>
    <s v="Done"/>
    <s v="BEMISCP-1324"/>
    <s v="BIT-134 Hide Edit options that Buyers do not have access to "/>
    <s v="01324 - BIT-134 Hide Edit options that Buyers do not have access to "/>
    <x v="521"/>
    <x v="3"/>
    <s v="Done"/>
    <s v="BEMISCP-1326"/>
    <s v="Development for - Hide Edit options that Buyers do not have access to"/>
    <s v="M | 01326 - Development for - Hide Edit options that Buyers do not have access to"/>
    <s v="Frontend Development | M | 01326 - Development for - Hide Edit options that Buyers do not have access to"/>
    <m/>
    <n v="364655"/>
    <n v="3646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326 - Development for - Hide Edit options that Buyers do not have access to"/>
    <n v="5.3191489361702127"/>
    <n v="0"/>
  </r>
  <r>
    <x v="3"/>
    <m/>
    <m/>
    <m/>
    <m/>
    <x v="1"/>
    <s v="Bug"/>
    <s v="Done"/>
    <s v="BEMISCP-1323"/>
    <s v="Add documents button is inside the footer"/>
    <s v="01323 - Add documents button is inside the footer"/>
    <x v="531"/>
    <x v="3"/>
    <s v="Done"/>
    <s v="BEMISCP-1325"/>
    <s v="Development for - Add documents button is inside the footer"/>
    <s v="M | 01325 - Development for - Add documents button is inside the footer"/>
    <s v="Frontend Development | M | 01325 - Development for - Add documents button is inside the footer"/>
    <m/>
    <n v="364653"/>
    <n v="36465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325 - Development for - Add documents button is inside the footer"/>
    <n v="5.3191489361702127"/>
    <n v="0"/>
  </r>
  <r>
    <x v="3"/>
    <s v="Demand"/>
    <s v="Doing"/>
    <s v="BEMISCP-523"/>
    <s v="CSR - Portal Foundations"/>
    <x v="30"/>
    <s v="Bug"/>
    <s v="Done"/>
    <s v="BEMISCP-1218"/>
    <s v="Landing page redirection does not work when impersonating"/>
    <s v="01218 - Landing page redirection does not work when impersonating"/>
    <x v="547"/>
    <x v="1"/>
    <s v="Done"/>
    <s v="BEMISCP-1322"/>
    <s v="QA for Landing page redirection does not work when impersonating"/>
    <s v="S | 01322 - QA for Landing page redirection does not work when impersonating"/>
    <s v="QA | S | 01322 - QA for Landing page redirection does not work when impersonating"/>
    <n v="350872"/>
    <n v="363922"/>
    <n v="3646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125E-2"/>
    <n v="1"/>
    <n v="2.1276595744680851"/>
    <x v="0"/>
    <s v="0.Done"/>
    <x v="2"/>
    <s v="0.Done &gt; QA | S | 01322 - QA for Landing page redirection does not work when impersonating"/>
    <n v="2.1276595744680851"/>
    <n v="0"/>
  </r>
  <r>
    <x v="3"/>
    <s v="Demand"/>
    <s v="Doing"/>
    <s v="BEMISCP-523"/>
    <s v="CSR - Portal Foundations"/>
    <x v="30"/>
    <s v="Bug"/>
    <s v="Done"/>
    <s v="BEMISCP-1218"/>
    <s v="Landing page redirection does not work when impersonating"/>
    <s v="01218 - Landing page redirection does not work when impersonating"/>
    <x v="547"/>
    <x v="2"/>
    <s v="Done"/>
    <s v="BEMISCP-1321"/>
    <s v="Review of Landing page redirection does not work when impersonating"/>
    <s v="01321 - Review of Landing page redirection does not work when impersonating"/>
    <s v="Feature Review | 01321 - Review of Landing page redirection does not work when impersonating"/>
    <n v="350872"/>
    <n v="363922"/>
    <n v="3646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s v="0.Done"/>
    <x v="2"/>
    <s v="0.Done &gt; Feature Review | 01321 - Review of Landing page redirection does not work when impersonating"/>
    <n v="0"/>
    <n v="0"/>
  </r>
  <r>
    <x v="3"/>
    <s v="Demand"/>
    <s v="Doing"/>
    <s v="BEMISCP-523"/>
    <s v="CSR - Portal Foundations"/>
    <x v="30"/>
    <s v="Bug"/>
    <s v="Done"/>
    <s v="BEMISCP-1218"/>
    <s v="Landing page redirection does not work when impersonating"/>
    <s v="01218 - Landing page redirection does not work when impersonating"/>
    <x v="547"/>
    <x v="0"/>
    <s v="Done"/>
    <s v="BEMISCP-1320"/>
    <s v="Alpha for Landing page redirection does not work when impersonating"/>
    <s v="01320 - Alpha for Landing page redirection does not work when impersonating"/>
    <s v="Alpha Test | 01320 - Alpha for Landing page redirection does not work when impersonating"/>
    <n v="350872"/>
    <n v="363922"/>
    <n v="3646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s v="0.Done"/>
    <x v="2"/>
    <s v="0.Done &gt; Alpha Test | 01320 - Alpha for Landing page redirection does not work when impersonating"/>
    <n v="0"/>
    <n v="0"/>
  </r>
  <r>
    <x v="3"/>
    <s v="Demand"/>
    <s v="Doing"/>
    <s v="BEMISCP-533"/>
    <s v="Bemis CP Theme"/>
    <x v="27"/>
    <s v="Feature"/>
    <s v="Done"/>
    <s v="BEMISCP-1180"/>
    <s v="Updates to Bemis Portal Navigation"/>
    <s v="01180 - Updates to Bemis Portal Navigation"/>
    <x v="407"/>
    <x v="0"/>
    <s v="Done"/>
    <s v="BEMISCP-1306"/>
    <s v="Alpha for Updates to Bemis Portal Navigation"/>
    <s v="S | 01306 - Alpha for Updates to Bemis Portal Navigation"/>
    <s v="Alpha Test | S | 01306 - Alpha for Updates to Bemis Portal Navigation"/>
    <n v="351507"/>
    <n v="363315"/>
    <n v="3645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s v="0.Done"/>
    <x v="2"/>
    <s v="0.Done &gt; Alpha Test | S | 01306 - Alpha for Updates to Bemis Portal Navigation"/>
    <n v="0"/>
    <n v="0"/>
  </r>
  <r>
    <x v="3"/>
    <m/>
    <m/>
    <m/>
    <m/>
    <x v="1"/>
    <s v="Bug"/>
    <s v="Done"/>
    <s v="BEMISCP-1272"/>
    <s v="Fix sort order column names"/>
    <s v="01272 - Fix sort order column names"/>
    <x v="540"/>
    <x v="6"/>
    <s v="Done"/>
    <s v="BEMISCP-1304"/>
    <s v="Missing fields from reports Sort Type dropdown"/>
    <s v="M | 01304 - Missing fields from reports Sort Type dropdown"/>
    <s v="Alpha Bug | M | 01304 - Missing fields from reports Sort Type dropdown"/>
    <m/>
    <n v="364258"/>
    <n v="36455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s v="0.Done"/>
    <x v="2"/>
    <s v="0.Done &gt; Alpha Bug | M | 01304 - Missing fields from reports Sort Type dropdown"/>
    <n v="3.191489361702128"/>
    <n v="0"/>
  </r>
  <r>
    <x v="3"/>
    <m/>
    <m/>
    <m/>
    <m/>
    <x v="1"/>
    <s v="Bug"/>
    <s v="Done"/>
    <s v="BEMISCP-1194"/>
    <s v="'Show More' link missing from Report description"/>
    <s v="01194 - 'Show More' link missing from Report description"/>
    <x v="548"/>
    <x v="1"/>
    <s v="Done"/>
    <s v="BEMISCP-1303"/>
    <s v="QA for 'Show More' link missing from Report description"/>
    <s v="S | 01303 - QA for 'Show More' link missing from Report description"/>
    <s v="QA | S | 01303 - QA for 'Show More' link missing from Report description"/>
    <m/>
    <n v="363606"/>
    <n v="3645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303 - QA for 'Show More' link missing from Report description"/>
    <n v="2.1276595744680851"/>
    <n v="0"/>
  </r>
  <r>
    <x v="3"/>
    <m/>
    <m/>
    <m/>
    <m/>
    <x v="1"/>
    <s v="Bug"/>
    <s v="Done"/>
    <s v="BEMISCP-1194"/>
    <s v="'Show More' link missing from Report description"/>
    <s v="01194 - 'Show More' link missing from Report description"/>
    <x v="548"/>
    <x v="2"/>
    <s v="Done"/>
    <s v="BEMISCP-1302"/>
    <s v="Review of 'Show More' link missing from Report description"/>
    <s v="01302 - Review of 'Show More' link missing from Report description"/>
    <s v="Feature Review | 01302 - Review of 'Show More' link missing from Report description"/>
    <m/>
    <n v="363606"/>
    <n v="3645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302 - Review of 'Show More' link missing from Report description"/>
    <n v="0"/>
    <n v="0"/>
  </r>
  <r>
    <x v="3"/>
    <m/>
    <m/>
    <m/>
    <m/>
    <x v="1"/>
    <s v="Bug"/>
    <s v="Done"/>
    <s v="BEMISCP-1271"/>
    <s v="Fix date range for From and To fields"/>
    <s v="01271 - Fix date range for From and To fields"/>
    <x v="526"/>
    <x v="6"/>
    <s v="Done"/>
    <s v="BEMISCP-1301"/>
    <s v="Entering Date into field causes the preview screen to go blank"/>
    <s v="M | 01301 - Entering Date into field causes the preview screen to go blank"/>
    <s v="Alpha Bug | M | 01301 - Entering Date into field causes the preview screen to go blank"/>
    <m/>
    <n v="364251"/>
    <n v="36452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s v="0.Done"/>
    <x v="2"/>
    <s v="0.Done &gt; Alpha Bug | M | 01301 - Entering Date into field causes the preview screen to go blank"/>
    <n v="3.191489361702128"/>
    <n v="0"/>
  </r>
  <r>
    <x v="3"/>
    <m/>
    <m/>
    <m/>
    <m/>
    <x v="1"/>
    <s v="Bug"/>
    <s v="Done"/>
    <s v="BEMISCP-1261"/>
    <s v="BIT-68 Optional fields not correctly formatted or are missing in open and closed order report"/>
    <s v="01261 - BIT-68 Optional fields not correctly formatted or are missing in open and closed order report"/>
    <x v="549"/>
    <x v="1"/>
    <s v="Done"/>
    <s v="BEMISCP-1300"/>
    <s v="QA for Optional fields not correctly formatted or are missing in open and closed order report"/>
    <s v="S | 01300 - QA for Optional fields not correctly formatted or are missing in open and closed order report"/>
    <s v="QA | S | 01300 - QA for Optional fields not correctly formatted or are missing in open and closed order report"/>
    <m/>
    <n v="364225"/>
    <n v="3645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300 - QA for Optional fields not correctly formatted or are missing in open and closed order report"/>
    <n v="2.1276595744680851"/>
    <n v="0"/>
  </r>
  <r>
    <x v="3"/>
    <m/>
    <m/>
    <m/>
    <m/>
    <x v="1"/>
    <s v="Bug"/>
    <s v="Done"/>
    <s v="BEMISCP-1261"/>
    <s v="BIT-68 Optional fields not correctly formatted or are missing in open and closed order report"/>
    <s v="01261 - BIT-68 Optional fields not correctly formatted or are missing in open and closed order report"/>
    <x v="549"/>
    <x v="2"/>
    <s v="Done"/>
    <s v="BEMISCP-1299"/>
    <s v="Review of Optional fields not correctly formatted or are missing in open and closed order report"/>
    <s v="01299 - Review of Optional fields not correctly formatted or are missing in open and closed order report"/>
    <s v="Feature Review | 01299 - Review of Optional fields not correctly formatted or are missing in open and closed order report"/>
    <m/>
    <n v="364225"/>
    <n v="3645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299 - Review of Optional fields not correctly formatted or are missing in open and closed order report"/>
    <n v="0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6"/>
    <s v="Done"/>
    <s v="BEMISCP-1298"/>
    <s v="Production description is not expanding on Orders Page"/>
    <s v="M | 01298 - Production description is not expanding on Orders Page"/>
    <s v="Alpha Bug | M | 01298 - Production description is not expanding on Orders Page"/>
    <m/>
    <n v="364243"/>
    <n v="36451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298 - Production description is not expanding on Orders Page"/>
    <n v="3.191489361702128"/>
    <n v="0"/>
  </r>
  <r>
    <x v="3"/>
    <m/>
    <m/>
    <m/>
    <m/>
    <x v="1"/>
    <s v="Bug"/>
    <s v="Done"/>
    <s v="BEMISCP-1257"/>
    <s v="BIT-60 Missing Address should be empty"/>
    <s v="01257 - BIT-60 Missing Address should be empty"/>
    <x v="510"/>
    <x v="0"/>
    <s v="Done"/>
    <s v="BEMISCP-1289"/>
    <s v="Alpha for Missing Address should be empty"/>
    <s v="01289 - Alpha for Missing Address should be empty"/>
    <s v="Alpha Test | 01289 - Alpha for Missing Address should be empty"/>
    <m/>
    <n v="364221"/>
    <n v="3644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89 - Alpha for Missing Address should be empty"/>
    <n v="0"/>
    <n v="0"/>
  </r>
  <r>
    <x v="3"/>
    <m/>
    <m/>
    <m/>
    <m/>
    <x v="1"/>
    <s v="Bug"/>
    <s v="Done"/>
    <s v="BEMISCP-1272"/>
    <s v="Fix sort order column names"/>
    <s v="01272 - Fix sort order column names"/>
    <x v="540"/>
    <x v="0"/>
    <s v="Done"/>
    <s v="BEMISCP-1288"/>
    <s v="Alpha for Fix sort order column names"/>
    <s v="01288 - Alpha for Fix sort order column names"/>
    <s v="Alpha Test | 01288 - Alpha for Fix sort order column names"/>
    <m/>
    <n v="364258"/>
    <n v="3643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88 - Alpha for Fix sort order column names"/>
    <n v="0"/>
    <n v="0"/>
  </r>
  <r>
    <x v="3"/>
    <m/>
    <m/>
    <m/>
    <m/>
    <x v="1"/>
    <s v="Bug"/>
    <s v="Done"/>
    <s v="BEMISCP-1271"/>
    <s v="Fix date range for From and To fields"/>
    <s v="01271 - Fix date range for From and To fields"/>
    <x v="526"/>
    <x v="0"/>
    <s v="Done"/>
    <s v="BEMISCP-1287"/>
    <s v="Alpha for Fix date range for From and To fields"/>
    <s v="01287 - Alpha for Fix date range for From and To fields"/>
    <s v="Alpha Test | 01287 - Alpha for Fix date range for From and To fields"/>
    <m/>
    <n v="364251"/>
    <n v="3643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87 - Alpha for Fix date range for From and To fields"/>
    <n v="0"/>
    <n v="0"/>
  </r>
  <r>
    <x v="3"/>
    <m/>
    <m/>
    <m/>
    <m/>
    <x v="1"/>
    <s v="Bug"/>
    <s v="Done"/>
    <s v="BEMISCP-1261"/>
    <s v="BIT-68 Optional fields not correctly formatted or are missing in open and closed order report"/>
    <s v="01261 - BIT-68 Optional fields not correctly formatted or are missing in open and closed order report"/>
    <x v="549"/>
    <x v="0"/>
    <s v="Done"/>
    <s v="BEMISCP-1286"/>
    <s v="Alpha for Optional fields not correctly formatted or are missing in open and closed order report"/>
    <s v="01286 - Alpha for Optional fields not correctly formatted or are missing in open and closed order report"/>
    <s v="Alpha Test | 01286 - Alpha for Optional fields not correctly formatted or are missing in open and closed order report"/>
    <m/>
    <n v="364225"/>
    <n v="3643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286 - Alpha for Optional fields not correctly formatted or are missing in open and closed order report"/>
    <n v="0"/>
    <n v="0"/>
  </r>
  <r>
    <x v="3"/>
    <m/>
    <m/>
    <m/>
    <m/>
    <x v="1"/>
    <s v="Bug"/>
    <s v="Done"/>
    <s v="BEMISCP-1194"/>
    <s v="'Show More' link missing from Report description"/>
    <s v="01194 - 'Show More' link missing from Report description"/>
    <x v="548"/>
    <x v="0"/>
    <s v="Done"/>
    <s v="BEMISCP-1285"/>
    <s v="Alpha for 'Show More' link missing from Report description"/>
    <s v="01285 - Alpha for 'Show More' link missing from Report description"/>
    <s v="Alpha Test | 01285 - Alpha for 'Show More' link missing from Report description"/>
    <m/>
    <n v="363606"/>
    <n v="3643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85 - Alpha for 'Show More' link missing from Report description"/>
    <n v="0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0"/>
    <s v="Done"/>
    <s v="BEMISCP-1284"/>
    <s v="Alpha for Product Description displaying incorrectly"/>
    <s v="01284 - Alpha for Product Description displaying incorrectly"/>
    <s v="Alpha Test | 01284 - Alpha for Product Description displaying incorrectly"/>
    <m/>
    <n v="364243"/>
    <n v="3643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284 - Alpha for Product Description displaying incorrectly"/>
    <n v="0"/>
    <n v="0"/>
  </r>
  <r>
    <x v="3"/>
    <m/>
    <m/>
    <m/>
    <m/>
    <x v="1"/>
    <s v="Bug"/>
    <s v="Done"/>
    <s v="BEMISCP-1181"/>
    <s v="My Locations navigation on Mobile view is not working"/>
    <s v="01181 - My Locations navigation on Mobile view is not working"/>
    <x v="550"/>
    <x v="1"/>
    <s v="Done"/>
    <s v="BEMISCP-1283"/>
    <s v="QA for My Locations navigation on Mobile view is not working"/>
    <s v="S | 01283 - QA for My Locations navigation on Mobile view is not working"/>
    <s v="QA | S | 01283 - QA for My Locations navigation on Mobile view is not working"/>
    <m/>
    <n v="363320"/>
    <n v="3643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283 - QA for My Locations navigation on Mobile view is not working"/>
    <n v="2.1276595744680851"/>
    <n v="0"/>
  </r>
  <r>
    <x v="3"/>
    <m/>
    <m/>
    <m/>
    <m/>
    <x v="1"/>
    <s v="Bug"/>
    <s v="Done"/>
    <s v="BEMISCP-1181"/>
    <s v="My Locations navigation on Mobile view is not working"/>
    <s v="01181 - My Locations navigation on Mobile view is not working"/>
    <x v="550"/>
    <x v="2"/>
    <s v="Done"/>
    <s v="BEMISCP-1282"/>
    <s v="Review of My Locations navigation on Mobile view is not working"/>
    <s v="01282 - Review of My Locations navigation on Mobile view is not working"/>
    <s v="Feature Review | 01282 - Review of My Locations navigation on Mobile view is not working"/>
    <m/>
    <n v="363320"/>
    <n v="3643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282 - Review of My Locations navigation on Mobile view is not working"/>
    <n v="0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2"/>
    <s v="Done"/>
    <s v="BEMISCP-1281"/>
    <s v="Review of Orders Page - Quantity Fields Show 0 Value"/>
    <s v="01281 - Review of Orders Page - Quantity Fields Show 0 Value"/>
    <s v="Feature Review | 01281 - Review of Orders Page - Quantity Fields Show 0 Value"/>
    <m/>
    <n v="358437"/>
    <n v="3643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1281 - Review of Orders Page - Quantity Fields Show 0 Value"/>
    <n v="0"/>
    <n v="0"/>
  </r>
  <r>
    <x v="3"/>
    <s v="Demand"/>
    <s v="Doing"/>
    <s v="BEMISCP-533"/>
    <s v="Bemis CP Theme"/>
    <x v="27"/>
    <s v="Bug"/>
    <s v="Done"/>
    <s v="BEMISCP-1195"/>
    <s v="Icons do not display properly on the Global Search Results Page"/>
    <s v="01195 -  Icons do not display properly on the Global Search Results Page"/>
    <x v="551"/>
    <x v="1"/>
    <s v="Done"/>
    <s v="BEMISCP-1280"/>
    <s v="QA for  Icons do not display properly on the Global Search Results Page"/>
    <s v="S | 01280 - QA for  Icons do not display properly on the Global Search Results Page"/>
    <s v="QA | S | 01280 - QA for  Icons do not display properly on the Global Search Results Page"/>
    <n v="351507"/>
    <n v="363609"/>
    <n v="3643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s v="0.Done"/>
    <x v="2"/>
    <s v="0.Done &gt; QA | S | 01280 - QA for  Icons do not display properly on the Global Search Results Page"/>
    <n v="2.1276595744680851"/>
    <n v="0"/>
  </r>
  <r>
    <x v="3"/>
    <s v="Demand"/>
    <s v="Doing"/>
    <s v="BEMISCP-533"/>
    <s v="Bemis CP Theme"/>
    <x v="27"/>
    <s v="Bug"/>
    <s v="Done"/>
    <s v="BEMISCP-1195"/>
    <s v="Icons do not display properly on the Global Search Results Page"/>
    <s v="01195 -  Icons do not display properly on the Global Search Results Page"/>
    <x v="551"/>
    <x v="2"/>
    <s v="Done"/>
    <s v="BEMISCP-1279"/>
    <s v="Review of  Icons do not display properly on the Global Search Results Page"/>
    <s v="01279 - Review of  Icons do not display properly on the Global Search Results Page"/>
    <s v="Feature Review | 01279 - Review of  Icons do not display properly on the Global Search Results Page"/>
    <n v="351507"/>
    <n v="363609"/>
    <n v="3643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Feature Review | 01279 - Review of  Icons do not display properly on the Global Search Results Page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1"/>
    <s v="Done"/>
    <s v="BEMISCP-1278"/>
    <s v="QA for CSR should have access to limited control panel "/>
    <s v="S | 01278 - QA for CSR should have access to limited control panel "/>
    <s v="QA | S | 01278 - QA for CSR should have access to limited control panel "/>
    <m/>
    <n v="363054"/>
    <n v="3643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278 - QA for CSR should have access to limited control panel "/>
    <n v="2.1276595744680851"/>
    <n v="0"/>
  </r>
  <r>
    <x v="3"/>
    <m/>
    <m/>
    <m/>
    <m/>
    <x v="1"/>
    <s v="Bug"/>
    <s v="Done"/>
    <s v="BEMISCP-1212"/>
    <s v="Clicking on Shipped Qty or Scheduled Releases throws an error"/>
    <s v="01212 - Clicking on Shipped Qty or Scheduled Releases throws an error"/>
    <x v="553"/>
    <x v="1"/>
    <s v="Done"/>
    <s v="BEMISCP-1277"/>
    <s v="QA for Clicking on Shipped Qty or Scheduled Releases throws an error"/>
    <s v="01277 - QA for Clicking on Shipped Qty or Scheduled Releases throws an error"/>
    <s v="QA | 01277 - QA for Clicking on Shipped Qty or Scheduled Releases throws an error"/>
    <m/>
    <n v="363896"/>
    <n v="36430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277 - QA for Clicking on Shipped Qty or Scheduled Releases throws an error"/>
    <n v="0"/>
    <n v="0"/>
  </r>
  <r>
    <x v="3"/>
    <m/>
    <m/>
    <m/>
    <m/>
    <x v="1"/>
    <s v="Bug"/>
    <s v="Done"/>
    <s v="BEMISCP-1212"/>
    <s v="Clicking on Shipped Qty or Scheduled Releases throws an error"/>
    <s v="01212 - Clicking on Shipped Qty or Scheduled Releases throws an error"/>
    <x v="553"/>
    <x v="2"/>
    <s v="Done"/>
    <s v="BEMISCP-1276"/>
    <s v="Review of Clicking on Shipped Qty or Scheduled Releases throws an error"/>
    <s v="01276 - Review of Clicking on Shipped Qty or Scheduled Releases throws an error"/>
    <s v="Feature Review | 01276 - Review of Clicking on Shipped Qty or Scheduled Releases throws an error"/>
    <m/>
    <n v="363896"/>
    <n v="3642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276 - Review of Clicking on Shipped Qty or Scheduled Releases throws an error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2"/>
    <s v="Done"/>
    <s v="BEMISCP-1275"/>
    <s v="Review of CSR should have access to limited control panel "/>
    <s v="01275 - Review of CSR should have access to limited control panel "/>
    <s v="Feature Review | 01275 - Review of CSR should have access to limited control panel "/>
    <m/>
    <n v="363054"/>
    <n v="364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275 - Review of CSR should have access to limited control panel 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0"/>
    <s v="Done"/>
    <s v="BEMISCP-1274"/>
    <s v="Alpha for Redesign for product description display"/>
    <s v="01274 - Alpha for Redesign for product description display"/>
    <s v="Alpha Test | 01274 - Alpha for Redesign for product description display"/>
    <n v="351507"/>
    <n v="362668"/>
    <n v="3642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1.8518518518518517E-2"/>
    <n v="1"/>
    <n v="0"/>
    <x v="0"/>
    <s v="0.Done"/>
    <x v="2"/>
    <s v="0.Done &gt; Alpha Test | 01274 - Alpha for Redesign for product description display"/>
    <n v="0"/>
    <n v="0"/>
  </r>
  <r>
    <x v="3"/>
    <m/>
    <m/>
    <m/>
    <m/>
    <x v="1"/>
    <s v="Bug"/>
    <s v="Done"/>
    <s v="BEMISCP-1056"/>
    <s v="Location and ShipTo filter dropdowns are missing a border in FF and IE"/>
    <s v="01056 - Location and ShipTo filter dropdowns are missing a border in FF and IE"/>
    <x v="545"/>
    <x v="3"/>
    <s v="Done"/>
    <s v="BEMISCP-1273"/>
    <s v="Development for - Location and ShipTo filter dropdowns are missing a border in FF and IE"/>
    <s v="M | 01273 - Development for - Location and ShipTo filter dropdowns are missing a border in FF and IE"/>
    <s v="Frontend Development | M | 01273 - Development for - Location and ShipTo filter dropdowns are missing a border in FF and IE"/>
    <m/>
    <n v="361688"/>
    <n v="36428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273 - Development for - Location and ShipTo filter dropdowns are missing a border in FF and IE"/>
    <n v="5.3191489361702127"/>
    <n v="0"/>
  </r>
  <r>
    <x v="3"/>
    <m/>
    <m/>
    <m/>
    <m/>
    <x v="1"/>
    <s v="Bug"/>
    <s v="Done"/>
    <s v="BEMISCP-1268"/>
    <s v="Product Description displaying incorrectly"/>
    <s v="01268 - Product Description displaying incorrectly"/>
    <x v="532"/>
    <x v="3"/>
    <s v="Done"/>
    <s v="BEMISCP-1269"/>
    <s v="Development for product description error"/>
    <s v="M | 01269 - Development for product description error"/>
    <s v="Frontend Development | M | 01269 - Development for product description error"/>
    <m/>
    <n v="364243"/>
    <n v="3642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269 - Development for product description error"/>
    <n v="5.3191489361702127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5"/>
    <s v="Done"/>
    <s v="BEMISCP-1260"/>
    <s v="Open and Closed Order report default fields"/>
    <s v="M | 01260 - Open and Closed Order report default fields"/>
    <s v="Backend Development | M | 01260 - Open and Closed Order report default fields"/>
    <n v="351658"/>
    <n v="360457"/>
    <n v="36422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3.8461538461538464E-2"/>
    <n v="1"/>
    <n v="10.638297872340425"/>
    <x v="0"/>
    <s v="0.Done"/>
    <x v="2"/>
    <s v="0.Done &gt; Backend Development | M | 01260 - Open and Closed Order report default fields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0"/>
    <s v="Done"/>
    <s v="BEMISCP-1255"/>
    <s v="Alpha for CSR should have access to limited control panel "/>
    <s v="01255 - Alpha for CSR should have access to limited control panel "/>
    <s v="Alpha Test | 01255 - Alpha for CSR should have access to limited control panel "/>
    <m/>
    <n v="363054"/>
    <n v="3642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255 - Alpha for CSR should have access to limited control panel "/>
    <n v="0"/>
    <n v="0"/>
  </r>
  <r>
    <x v="3"/>
    <s v="Demand"/>
    <s v="Doing"/>
    <s v="BEMISCP-533"/>
    <s v="Bemis CP Theme"/>
    <x v="27"/>
    <s v="Bug"/>
    <s v="Done"/>
    <s v="BEMISCP-1195"/>
    <s v="Icons do not display properly on the Global Search Results Page"/>
    <s v="01195 -  Icons do not display properly on the Global Search Results Page"/>
    <x v="551"/>
    <x v="0"/>
    <s v="Done"/>
    <s v="BEMISCP-1237"/>
    <s v="Alpha for  Icons do not display properly on the Global Search Results Page"/>
    <s v="01237 - Alpha for  Icons do not display properly on the Global Search Results Page"/>
    <s v="Alpha Test | 01237 - Alpha for  Icons do not display properly on the Global Search Results Page"/>
    <n v="351507"/>
    <n v="363609"/>
    <n v="3641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Alpha Test | 01237 - Alpha for  Icons do not display properly on the Global Search Results Page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3"/>
    <s v="Done"/>
    <s v="BEMISCP-1235"/>
    <s v="Display indicator for impersonation on screen when CSR is impersonating a user"/>
    <s v="M | 01235 - Display indicator for impersonation on screen when CSR is impersonating a user"/>
    <s v="Frontend Development | M | 01235 - Display indicator for impersonation on screen when CSR is impersonating a user"/>
    <n v="348696"/>
    <n v="362834"/>
    <n v="36414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8.3333333333333329E-2"/>
    <n v="2.9411764705882353E-2"/>
    <n v="1"/>
    <n v="5.3191489361702127"/>
    <x v="0"/>
    <s v="0.Done"/>
    <x v="2"/>
    <s v="0.Done &gt; Frontend Development | M | 01235 - Display indicator for impersonation on screen when CSR is impersonating a user"/>
    <n v="0"/>
    <n v="0"/>
  </r>
  <r>
    <x v="3"/>
    <m/>
    <m/>
    <m/>
    <m/>
    <x v="1"/>
    <s v="Bug"/>
    <s v="Done"/>
    <s v="BEMISCP-1183"/>
    <s v="Reports Landing Page - Report Header is not aligned properly"/>
    <s v="01183 - Reports Landing Page - Report Header is not aligned properly"/>
    <x v="554"/>
    <x v="1"/>
    <s v="Done"/>
    <s v="BEMISCP-1234"/>
    <s v="QA for Reports Landing Page - Report Header is not aligned properly"/>
    <s v="S | 01234 - QA for Reports Landing Page - Report Header is not aligned properly"/>
    <s v="QA | S | 01234 - QA for Reports Landing Page - Report Header is not aligned properly"/>
    <m/>
    <n v="363336"/>
    <n v="3641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234 - QA for Reports Landing Page - Report Header is not aligned properly"/>
    <n v="2.1276595744680851"/>
    <n v="0"/>
  </r>
  <r>
    <x v="3"/>
    <m/>
    <m/>
    <m/>
    <m/>
    <x v="1"/>
    <s v="Bug"/>
    <s v="Done"/>
    <s v="BEMISCP-1194"/>
    <s v="'Show More' link missing from Report description"/>
    <s v="01194 - 'Show More' link missing from Report description"/>
    <x v="548"/>
    <x v="3"/>
    <s v="Done"/>
    <s v="BEMISCP-1233"/>
    <s v="Development for - 'Show More' link missing from Report description"/>
    <s v="M | 01233 - Development for - 'Show More' link missing from Report description"/>
    <s v="Frontend Development | M | 01233 - Development for - 'Show More' link missing from Report description"/>
    <m/>
    <n v="363606"/>
    <n v="36412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233 - Development for - 'Show More' link missing from Report description"/>
    <n v="5.3191489361702127"/>
    <n v="0"/>
  </r>
  <r>
    <x v="3"/>
    <m/>
    <m/>
    <m/>
    <m/>
    <x v="1"/>
    <s v="Bug"/>
    <s v="Done"/>
    <s v="BEMISCP-1183"/>
    <s v="Reports Landing Page - Report Header is not aligned properly"/>
    <s v="01183 - Reports Landing Page - Report Header is not aligned properly"/>
    <x v="554"/>
    <x v="2"/>
    <s v="Done"/>
    <s v="BEMISCP-1232"/>
    <s v="Review of Reports Landing Page - Report Header is not aligned properly"/>
    <s v="01232 - Review of Reports Landing Page - Report Header is not aligned properly"/>
    <s v="Feature Review | 01232 - Review of Reports Landing Page - Report Header is not aligned properly"/>
    <m/>
    <n v="363336"/>
    <n v="3641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232 - Review of Reports Landing Page - Report Header is not aligned properly"/>
    <n v="0"/>
    <n v="0"/>
  </r>
  <r>
    <x v="3"/>
    <m/>
    <m/>
    <m/>
    <m/>
    <x v="1"/>
    <s v="Bug"/>
    <s v="Done"/>
    <s v="BEMISCP-1191"/>
    <s v="Select All and Clear All links in Location filter do not work"/>
    <s v="01191 - Select All and Clear All links in Location filter do not work"/>
    <x v="555"/>
    <x v="1"/>
    <s v="Done"/>
    <s v="BEMISCP-1231"/>
    <s v="QA for Select All and Clear All links in Location filter do not work"/>
    <s v="01231 - QA for Select All and Clear All links in Location filter do not work"/>
    <s v="QA | 01231 - QA for Select All and Clear All links in Location filter do not work"/>
    <m/>
    <n v="363596"/>
    <n v="3641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231 - QA for Select All and Clear All links in Location filter do not work"/>
    <n v="0"/>
    <n v="0"/>
  </r>
  <r>
    <x v="3"/>
    <m/>
    <m/>
    <m/>
    <m/>
    <x v="1"/>
    <s v="Bug"/>
    <s v="Done"/>
    <s v="BEMISCP-1191"/>
    <s v="Select All and Clear All links in Location filter do not work"/>
    <s v="01191 - Select All and Clear All links in Location filter do not work"/>
    <x v="555"/>
    <x v="2"/>
    <s v="Done"/>
    <s v="BEMISCP-1230"/>
    <s v="Review of Select All and Clear All links in Location filter do not work"/>
    <s v="01230 - Review of Select All and Clear All links in Location filter do not work"/>
    <s v="Feature Review | 01230 - Review of Select All and Clear All links in Location filter do not work"/>
    <m/>
    <n v="363596"/>
    <n v="3641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230 - Review of Select All and Clear All links in Location filter do not work"/>
    <n v="0"/>
    <n v="0"/>
  </r>
  <r>
    <x v="3"/>
    <m/>
    <m/>
    <m/>
    <m/>
    <x v="1"/>
    <s v="Bug"/>
    <s v="Done"/>
    <s v="BEMISCP-1191"/>
    <s v="Select All and Clear All links in Location filter do not work"/>
    <s v="01191 - Select All and Clear All links in Location filter do not work"/>
    <x v="555"/>
    <x v="0"/>
    <s v="Done"/>
    <s v="BEMISCP-1229"/>
    <s v="Alpha for Select All and Clear All links in Location filter do not work"/>
    <s v="01229 - Alpha for Select All and Clear All links in Location filter do not work"/>
    <s v="Alpha Test | 01229 - Alpha for Select All and Clear All links in Location filter do not work"/>
    <m/>
    <n v="363596"/>
    <n v="3641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29 - Alpha for Select All and Clear All links in Location filter do not work"/>
    <n v="0"/>
    <n v="0"/>
  </r>
  <r>
    <x v="3"/>
    <m/>
    <m/>
    <m/>
    <m/>
    <x v="1"/>
    <s v="Bug"/>
    <s v="Done"/>
    <s v="BEMISCP-1054"/>
    <s v="Entries on the Release Page are not displaying "/>
    <s v="01054 - Entries on the Release Page are not displaying "/>
    <x v="556"/>
    <x v="1"/>
    <s v="Done"/>
    <s v="BEMISCP-1227"/>
    <s v="QA for Entries on the Release Page are not displaying "/>
    <s v="01227 - QA for Entries on the Release Page are not displaying "/>
    <s v="QA | 01227 - QA for Entries on the Release Page are not displaying "/>
    <m/>
    <n v="361664"/>
    <n v="3641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1227 - QA for Entries on the Release Page are not displaying "/>
    <n v="0"/>
    <n v="0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1"/>
    <s v="Done"/>
    <s v="BEMISCP-1226"/>
    <s v="QA for Update orders data fields to allow for decimals "/>
    <s v="01226 - QA for Update orders data fields to allow for decimals "/>
    <s v="QA | 01226 - QA for Update orders data fields to allow for decimals "/>
    <m/>
    <n v="359064"/>
    <n v="3641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226 - QA for Update orders data fields to allow for decimals 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1"/>
    <s v="Done"/>
    <s v="BEMISCP-1225"/>
    <s v="QA for User Customer Name (Employer) is incorrect"/>
    <s v="01225 - QA for User Customer Name (Employer) is incorrect"/>
    <s v="QA | 01225 - QA for User Customer Name (Employer) is incorrect"/>
    <m/>
    <n v="357594"/>
    <n v="3641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QA | 01225 - QA for User Customer Name (Employer) is incorrect"/>
    <n v="0"/>
    <n v="0"/>
  </r>
  <r>
    <x v="3"/>
    <s v="Demand"/>
    <s v="Doing"/>
    <s v="BEMISCP-523"/>
    <s v="CSR - Portal Foundations"/>
    <x v="30"/>
    <s v="Bug"/>
    <s v="Done"/>
    <s v="BEMISCP-1218"/>
    <s v="Landing page redirection does not work when impersonating"/>
    <s v="01218 - Landing page redirection does not work when impersonating"/>
    <x v="547"/>
    <x v="5"/>
    <s v="Done"/>
    <s v="BEMISCP-1224"/>
    <s v="Modify default landing page when impersonating users"/>
    <s v="S | 01224 - Modify default landing page when impersonating users"/>
    <s v="Backend Development | S | 01224 - Modify default landing page when impersonating users"/>
    <n v="350872"/>
    <n v="363922"/>
    <n v="36408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3.125E-2"/>
    <n v="1"/>
    <n v="8.5106382978723403"/>
    <x v="0"/>
    <s v="0.Done"/>
    <x v="2"/>
    <s v="0.Done &gt; Backend Development | S | 01224 - Modify default landing page when impersonating users"/>
    <n v="8.5106382978723403"/>
    <n v="0"/>
  </r>
  <r>
    <x v="3"/>
    <m/>
    <m/>
    <m/>
    <m/>
    <x v="1"/>
    <s v="Bug"/>
    <s v="Cancelled"/>
    <s v="BEMISCP-1192"/>
    <s v="BIT-135 Search in Locations filter fails when no location match is found  "/>
    <s v="01192 - BIT-135 Search in Locations filter fails when no location match is found  "/>
    <x v="559"/>
    <x v="3"/>
    <s v="Cancelled"/>
    <s v="BEMISCP-1221"/>
    <s v="Development for - Search in Locations filter fails when no location match is found"/>
    <s v="M | 01221 - Development for - Search in Locations filter fails when no location match is found"/>
    <s v="Frontend Development | M | 01221 - Development for - Search in Locations filter fails when no location match is found"/>
    <m/>
    <n v="363601"/>
    <n v="36396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s v="0.Cancelled"/>
    <x v="3"/>
    <s v="0.Cancelled &gt; Frontend Development | M | 01221 - Development for - Search in Locations filter fails when no location match is found"/>
    <n v="5.3191489361702127"/>
    <n v="0"/>
  </r>
  <r>
    <x v="3"/>
    <m/>
    <m/>
    <m/>
    <m/>
    <x v="1"/>
    <s v="Bug"/>
    <s v="Done"/>
    <s v="BEMISCP-1191"/>
    <s v="Select All and Clear All links in Location filter do not work"/>
    <s v="01191 - Select All and Clear All links in Location filter do not work"/>
    <x v="555"/>
    <x v="3"/>
    <s v="Done"/>
    <s v="BEMISCP-1220"/>
    <s v="Develop for - Select all and clear all don't work"/>
    <s v="M | 01220 - Develop for - Select all and clear all don't work"/>
    <s v="Frontend Development | M | 01220 - Develop for - Select all and clear all don't work"/>
    <m/>
    <n v="363596"/>
    <n v="36396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1220 - Develop for - Select all and clear all don't work"/>
    <n v="5.3191489361702127"/>
    <n v="0"/>
  </r>
  <r>
    <x v="3"/>
    <s v="Demand"/>
    <s v="Doing"/>
    <s v="BEMISCP-538"/>
    <s v="Buyer - Reports"/>
    <x v="32"/>
    <s v="Bug"/>
    <s v="Done"/>
    <s v="BEMISCP-1203"/>
    <s v="SSRS integration config had wrong password for QA"/>
    <s v="01203 - SSRS integration config had wrong password for QA"/>
    <x v="539"/>
    <x v="4"/>
    <s v="Done"/>
    <s v="BEMISCP-1219"/>
    <s v="Fix SSRS OSGi config for QA"/>
    <s v="XS | 01219 - Fix SSRS OSGi config for QA"/>
    <s v="Sub-Task | XS | 01219 - Fix SSRS OSGi config for QA"/>
    <n v="351658"/>
    <n v="363810"/>
    <n v="36392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8461538461538464E-2"/>
    <n v="1"/>
    <n v="2.1276595744680851"/>
    <x v="0"/>
    <s v="0.Done"/>
    <x v="2"/>
    <s v="0.Done &gt; Sub-Task | XS | 01219 - Fix SSRS OSGi config for QA"/>
    <n v="2.1276595744680851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1217"/>
    <s v="Prevent data sync from triggering before server startup is Done"/>
    <s v="S | 01217 - Prevent data sync from triggering before server startup is Done"/>
    <s v="Backend Development | S | 01217 - Prevent data sync from triggering before server startup is Done"/>
    <n v="350255"/>
    <n v="343068"/>
    <n v="36391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s v="4.To Feature Review"/>
    <x v="2"/>
    <s v="0.Done &gt; Backend Development | S | 01217 - Prevent data sync from triggering before server startup is Done"/>
    <n v="0"/>
    <n v="0"/>
  </r>
  <r>
    <x v="3"/>
    <m/>
    <m/>
    <m/>
    <m/>
    <x v="1"/>
    <s v="Bug"/>
    <s v="Done"/>
    <s v="BEMISCP-1212"/>
    <s v="Clicking on Shipped Qty or Scheduled Releases throws an error"/>
    <s v="01212 - Clicking on Shipped Qty or Scheduled Releases throws an error"/>
    <x v="553"/>
    <x v="0"/>
    <s v="Done"/>
    <s v="BEMISCP-1216"/>
    <s v="Alpha for Clicking on Shipped Qty or Scheduled Releases throws an error"/>
    <s v="01216 - Alpha for Clicking on Shipped Qty or Scheduled Releases throws an error"/>
    <s v="Alpha Test | 01216 - Alpha for Clicking on Shipped Qty or Scheduled Releases throws an error"/>
    <m/>
    <n v="363896"/>
    <n v="3639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16 - Alpha for Clicking on Shipped Qty or Scheduled Releases throws an error"/>
    <n v="0"/>
    <n v="0"/>
  </r>
  <r>
    <x v="3"/>
    <m/>
    <m/>
    <m/>
    <m/>
    <x v="1"/>
    <s v="Bug"/>
    <s v="Done"/>
    <s v="BEMISCP-1068"/>
    <s v="BIT-112 Do not display Schedule Lines when confirmedQty = 0 on Orders Landing  Page"/>
    <s v="01068 - BIT-112 Do not display Schedule Lines when confirmedQty = 0 on Orders Landing  Page"/>
    <x v="530"/>
    <x v="5"/>
    <s v="Done"/>
    <s v="BEMISCP-1215"/>
    <s v="Do not display scheduled lines when confirmedQty&lt;=0"/>
    <s v="S | 01215 - Do not display scheduled lines when confirmedQty&lt;=0"/>
    <s v="Backend Development | S | 01215 - Do not display scheduled lines when confirmedQty&lt;=0"/>
    <m/>
    <n v="361728"/>
    <n v="36389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215 - Do not display scheduled lines when confirmedQty&lt;=0"/>
    <n v="8.5106382978723403"/>
    <n v="0"/>
  </r>
  <r>
    <x v="3"/>
    <m/>
    <m/>
    <m/>
    <m/>
    <x v="1"/>
    <s v="Bug"/>
    <s v="Done"/>
    <s v="BEMISCP-1212"/>
    <s v="Clicking on Shipped Qty or Scheduled Releases throws an error"/>
    <s v="01212 - Clicking on Shipped Qty or Scheduled Releases throws an error"/>
    <x v="553"/>
    <x v="5"/>
    <s v="Done"/>
    <s v="BEMISCP-1213"/>
    <s v="Clicking  on links for shipped qty/scheduled releases throws error"/>
    <s v="XS | 01213 - Clicking  on links for shipped qty/scheduled releases throws error"/>
    <s v="Backend Development | XS | 01213 - Clicking  on links for shipped qty/scheduled releases throws error"/>
    <m/>
    <n v="363896"/>
    <n v="363897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1213 - Clicking  on links for shipped qty/scheduled releases throws error"/>
    <n v="2.1276595744680851"/>
    <n v="0"/>
  </r>
  <r>
    <x v="3"/>
    <m/>
    <m/>
    <m/>
    <m/>
    <x v="1"/>
    <s v="Bug"/>
    <s v="Done"/>
    <s v="BEMISCP-1183"/>
    <s v="Reports Landing Page - Report Header is not aligned properly"/>
    <s v="01183 - Reports Landing Page - Report Header is not aligned properly"/>
    <x v="554"/>
    <x v="3"/>
    <s v="Done"/>
    <s v="BEMISCP-1210"/>
    <s v="Fix CSS to align report landing page header"/>
    <s v="XS | 01210 - Fix CSS to align report landing page header"/>
    <s v="Frontend Development | XS | 01210 - Fix CSS to align report landing page header"/>
    <m/>
    <n v="363336"/>
    <n v="36384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rontend Development | XS | 01210 - Fix CSS to align report landing page header"/>
    <n v="1.0638297872340425"/>
    <n v="0"/>
  </r>
  <r>
    <x v="3"/>
    <m/>
    <m/>
    <m/>
    <m/>
    <x v="1"/>
    <s v="Bug"/>
    <s v="Done"/>
    <s v="BEMISCP-1181"/>
    <s v="My Locations navigation on Mobile view is not working"/>
    <s v="01181 - My Locations navigation on Mobile view is not working"/>
    <x v="550"/>
    <x v="3"/>
    <s v="Done"/>
    <s v="BEMISCP-1209"/>
    <s v="Fix navigation Freemarker template"/>
    <s v="XS | 01209 - Fix navigation Freemarker template"/>
    <s v="Frontend Development | XS | 01209 - Fix navigation Freemarker template"/>
    <m/>
    <n v="363320"/>
    <n v="36383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Frontend Development | XS | 01209 - Fix navigation Freemarker template"/>
    <n v="1.0638297872340425"/>
    <n v="0"/>
  </r>
  <r>
    <x v="3"/>
    <m/>
    <m/>
    <m/>
    <m/>
    <x v="1"/>
    <s v="Bug"/>
    <s v="Done"/>
    <s v="BEMISCP-1183"/>
    <s v="Reports Landing Page - Report Header is not aligned properly"/>
    <s v="01183 - Reports Landing Page - Report Header is not aligned properly"/>
    <x v="554"/>
    <x v="0"/>
    <s v="Done"/>
    <s v="BEMISCP-1208"/>
    <s v="Alpha for Reports Landing Page - Report Header is not aligned properly"/>
    <s v="01208 - Alpha for Reports Landing Page - Report Header is not aligned properly"/>
    <s v="Alpha Test | 01208 - Alpha for Reports Landing Page - Report Header is not aligned properly"/>
    <m/>
    <n v="363336"/>
    <n v="3638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08 - Alpha for Reports Landing Page - Report Header is not aligned properly"/>
    <n v="0"/>
    <n v="0"/>
  </r>
  <r>
    <x v="3"/>
    <m/>
    <m/>
    <m/>
    <m/>
    <x v="1"/>
    <s v="Bug"/>
    <s v="Done"/>
    <s v="BEMISCP-1181"/>
    <s v="My Locations navigation on Mobile view is not working"/>
    <s v="01181 - My Locations navigation on Mobile view is not working"/>
    <x v="550"/>
    <x v="0"/>
    <s v="Done"/>
    <s v="BEMISCP-1207"/>
    <s v="Alpha for My Locations navigation on Mobile view is not working"/>
    <s v="01207 - Alpha for My Locations navigation on Mobile view is not working"/>
    <s v="Alpha Test | 01207 - Alpha for My Locations navigation on Mobile view is not working"/>
    <m/>
    <n v="363320"/>
    <n v="3638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207 - Alpha for My Locations navigation on Mobile view is not working"/>
    <n v="0"/>
    <n v="0"/>
  </r>
  <r>
    <x v="3"/>
    <m/>
    <m/>
    <m/>
    <m/>
    <x v="1"/>
    <s v="Bug"/>
    <s v="Done"/>
    <s v="BEMISCP-1177"/>
    <s v="BIT-136 Importing Orgs from UAT generates exception"/>
    <s v="01177 - BIT-136 Importing Orgs from UAT generates exception"/>
    <x v="469"/>
    <x v="5"/>
    <s v="Done"/>
    <s v="BEMISCP-1206"/>
    <s v="Determine what's causing the issue with the organization type"/>
    <s v="M | 01206 - Determine what's causing the issue with the organization type"/>
    <s v="Backend Development | M | 01206 - Determine what's causing the issue with the organization type"/>
    <m/>
    <n v="363302"/>
    <n v="36381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206 - Determine what's causing the issue with the organization type"/>
    <n v="10.638297872340425"/>
    <n v="0"/>
  </r>
  <r>
    <x v="3"/>
    <s v="Demand"/>
    <s v="Doing"/>
    <s v="BEMISCP-533"/>
    <s v="Bemis CP Theme"/>
    <x v="27"/>
    <s v="Bug"/>
    <s v="Done"/>
    <s v="BEMISCP-1195"/>
    <s v="Icons do not display properly on the Global Search Results Page"/>
    <s v="01195 -  Icons do not display properly on the Global Search Results Page"/>
    <x v="551"/>
    <x v="3"/>
    <s v="Done"/>
    <s v="BEMISCP-1204"/>
    <s v="Development for - Icons do not display properly in global search"/>
    <s v="M | 01204 - Development for - Icons do not display properly in global search"/>
    <s v="Frontend Development | M | 01204 - Development for - Icons do not display properly in global search"/>
    <n v="351507"/>
    <n v="363609"/>
    <n v="36381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s v="0.Done"/>
    <x v="2"/>
    <s v="0.Done &gt; Frontend Development | M | 01204 - Development for - Icons do not display properly in global search"/>
    <n v="5.3191489361702127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6"/>
    <s v="Done"/>
    <s v="BEMISCP-1202"/>
    <s v="Schedule Release Qty is not getting updated"/>
    <s v="M | 01202 - Schedule Release Qty is not getting updated"/>
    <s v="Alpha Bug | M | 01202 - Schedule Release Qty is not getting updated"/>
    <m/>
    <n v="358437"/>
    <n v="36380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1202 - Schedule Release Qty is not getting updated"/>
    <n v="3.191489361702128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5"/>
    <s v="Done"/>
    <s v="BEMISCP-1201"/>
    <s v="Configure Global Search facets"/>
    <s v="M | 01201 - Configure Global Search facets"/>
    <s v="Backend Development | M | 01201 - Configure Global Search facets"/>
    <n v="350832"/>
    <n v="343272"/>
    <n v="363804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10.638297872340425"/>
    <x v="0"/>
    <s v="0.Done"/>
    <x v="2"/>
    <s v="0.Done &gt; Backend Development | M | 01201 - Configure Global Search facets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1200"/>
    <s v="Separate log file for data sync"/>
    <s v="S | 01200 - Separate log file for data sync"/>
    <s v="Backend Development | S | 01200 - Separate log file for data sync"/>
    <n v="350255"/>
    <n v="343068"/>
    <n v="36380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s v="4.To Feature Review"/>
    <x v="2"/>
    <s v="0.Done &gt; Backend Development | S | 01200 - Separate log file for data sync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6"/>
    <s v="Done"/>
    <s v="BEMISCP-1199"/>
    <s v="Site template import is re-adding OOTB site templates"/>
    <s v="S | 01199 - Site template import is re-adding OOTB site templates"/>
    <s v="Alpha Bug | S | 01199 - Site template import is re-adding OOTB site templates"/>
    <n v="350832"/>
    <n v="340231"/>
    <n v="363791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s v="0.Done"/>
    <x v="2"/>
    <s v="0.Done &gt; Alpha Bug | S | 01199 - Site template import is re-adding OOTB site templates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2"/>
    <s v="Done"/>
    <s v="BEMISCP-1197"/>
    <s v="Review of User Customer Name (Employer) is incorrect"/>
    <s v="01197 - Review of User Customer Name (Employer) is incorrect"/>
    <s v="Feature Review | 01197 - Review of User Customer Name (Employer) is incorrect"/>
    <m/>
    <n v="357594"/>
    <n v="3636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197 - Review of User Customer Name (Employer) is incorrect"/>
    <n v="0"/>
    <n v="0"/>
  </r>
  <r>
    <x v="3"/>
    <m/>
    <m/>
    <m/>
    <m/>
    <x v="1"/>
    <s v="Bug"/>
    <s v="Done"/>
    <s v="BEMISCP-1054"/>
    <s v="Entries on the Release Page are not displaying "/>
    <s v="01054 - Entries on the Release Page are not displaying "/>
    <x v="556"/>
    <x v="2"/>
    <s v="Done"/>
    <s v="BEMISCP-1196"/>
    <s v="Review of Entries on the Release Page are not displaying "/>
    <s v="01196 - Review of Entries on the Release Page are not displaying "/>
    <s v="Feature Review | 01196 - Review of Entries on the Release Page are not displaying "/>
    <m/>
    <n v="361664"/>
    <n v="3636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196 - Review of Entries on the Release Page are not displaying 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5"/>
    <s v="Done"/>
    <s v="BEMISCP-1190"/>
    <s v="Use Permission Checker to verify control panel permissions"/>
    <s v="S | 01190 - Use Permission Checker to verify control panel permissions"/>
    <s v="Backend Development | S | 01190 - Use Permission Checker to verify control panel permissions"/>
    <m/>
    <n v="363054"/>
    <n v="36356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s v="0.Done"/>
    <x v="2"/>
    <s v="0.Done &gt; Backend Development | S | 01190 - Use Permission Checker to verify control panel permissions"/>
    <n v="8.5106382978723403"/>
    <n v="0"/>
  </r>
  <r>
    <x v="3"/>
    <m/>
    <m/>
    <m/>
    <m/>
    <x v="1"/>
    <s v="Task"/>
    <s v="Deferred"/>
    <s v="BEMISCP-13"/>
    <s v="BEMISCP-11 Terms &amp; Condition docs (site)(by customer specific)"/>
    <s v="00013 - BEMISCP-11 Terms &amp; Condition docs (site)(by customer specific)"/>
    <x v="561"/>
    <x v="2"/>
    <s v="Queued for Review"/>
    <s v="BEMISCP-1189"/>
    <s v="Review of BEMISCP-11 Terms &amp; Condition docs (site)(by customer specific)"/>
    <s v="S | 01189 - Review of BEMISCP-11 Terms &amp; Condition docs (site)(by customer specific)"/>
    <s v="Feature Review | S | 01189 - Review of BEMISCP-11 Terms &amp; Condition docs (site)(by customer specific)"/>
    <m/>
    <n v="332720"/>
    <n v="36356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1"/>
    <n v="0"/>
    <n v="1"/>
    <n v="0"/>
    <x v="1"/>
    <e v="#N/A"/>
    <x v="1"/>
    <e v="#N/A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1"/>
    <s v="Done"/>
    <s v="BEMISCP-1186"/>
    <s v="QA for Inventory updates from IBB"/>
    <s v="S | 01186 - QA for Inventory updates from IBB"/>
    <s v="QA | S | 01186 - QA for Inventory updates from IBB"/>
    <n v="346910"/>
    <n v="347289"/>
    <n v="363373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QA | S | 01186 - QA for Inventory updates from IBB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2"/>
    <s v="Done"/>
    <s v="BEMISCP-1185"/>
    <s v="Review of Inventory updates from IBB"/>
    <s v="XS | 01185 - Review of Inventory updates from IBB"/>
    <s v="Feature Review | XS | 01185 - Review of Inventory updates from IBB"/>
    <n v="346910"/>
    <n v="347289"/>
    <n v="363372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25"/>
    <n v="1.020408163265306E-2"/>
    <n v="1"/>
    <n v="1.0638297872340425"/>
    <x v="0"/>
    <s v="0.Done"/>
    <x v="2"/>
    <s v="0.Done &gt; Feature Review | XS | 01185 - Review of Inventory updates from IBB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6"/>
    <s v="Done"/>
    <s v="BEMISCP-1184"/>
    <s v="Alpha Bug - Remove zero padding for BemisCustomerId"/>
    <s v="M | 01184 - Alpha Bug - Remove zero padding for BemisCustomerId"/>
    <s v="Alpha Bug | M | 01184 - Alpha Bug - Remove zero padding for BemisCustomerId"/>
    <n v="347928"/>
    <n v="334920"/>
    <n v="363364"/>
    <s v="Plan"/>
    <x v="20"/>
    <n v="0"/>
    <n v="0"/>
    <n v="0"/>
    <n v="6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1.5873015873015872E-2"/>
    <n v="1"/>
    <n v="3.191489361702128"/>
    <x v="0"/>
    <s v="0.Done"/>
    <x v="2"/>
    <s v="0.Done &gt; Alpha Bug | M | 01184 - Alpha Bug - Remove zero padding for BemisCustomerId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Cancelled"/>
    <s v="BEMISCP-1179"/>
    <s v="Pagination bar during global search is dislocated"/>
    <s v="S | 01179 - Pagination bar during global search is dislocated"/>
    <s v="Alpha Bug | S | 01179 - Pagination bar during global search is dislocated"/>
    <n v="350832"/>
    <n v="343272"/>
    <n v="363308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0"/>
    <x v="0"/>
    <s v="0.Done"/>
    <x v="3"/>
    <s v="0.Cancelled &gt; Alpha Bug | S | 01179 - Pagination bar during global search is dislocated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78"/>
    <s v="On-Hand Inventory Link does not work during global search"/>
    <s v="S | 01178 - On-Hand Inventory Link does not work during global search"/>
    <s v="Alpha Bug | S | 01178 - On-Hand Inventory Link does not work during global search"/>
    <n v="350832"/>
    <n v="343272"/>
    <n v="363304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Alpha Bug | S | 01178 - On-Hand Inventory Link does not work during global search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76"/>
    <s v="Alpha Bug - Release and Shipments results show a 404"/>
    <s v="M | 01176 - Alpha Bug - Release and Shipments results show a 404"/>
    <s v="Alpha Bug | M | 01176 - Alpha Bug - Release and Shipments results show a 404"/>
    <n v="350832"/>
    <n v="343272"/>
    <n v="363288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Alpha Bug | M | 01176 - Alpha Bug - Release and Shipments results show a 404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1"/>
    <s v="Done"/>
    <s v="BEMISCP-1175"/>
    <s v="QA for Footer"/>
    <s v="M | 01175 - QA for Footer"/>
    <s v="QA | M | 01175 - QA for Footer"/>
    <n v="351507"/>
    <n v="346041"/>
    <n v="363284"/>
    <s v="Plan"/>
    <x v="18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8518518518518517E-2"/>
    <n v="1"/>
    <n v="3.191489361702128"/>
    <x v="0"/>
    <s v="0.Done"/>
    <x v="2"/>
    <s v="0.Done &gt; QA | M | 01175 - QA for Footer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1"/>
    <s v="Done"/>
    <s v="BEMISCP-1171"/>
    <s v="QA for Add content for Portal dashboard landing page"/>
    <s v="XS | 01171 - QA for Add content for Portal dashboard landing page"/>
    <s v="QA | XS | 01171 - QA for Add content for Portal dashboard landing page"/>
    <m/>
    <n v="356618"/>
    <n v="36315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QA | XS | 01171 - QA for Add content for Portal dashboard landing page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2"/>
    <s v="Done"/>
    <s v="BEMISCP-1170"/>
    <s v="Review of Add content for Portal dashboard landing page"/>
    <s v="01170 - Review of Add content for Portal dashboard landing page"/>
    <s v="Feature Review | 01170 - Review of Add content for Portal dashboard landing page"/>
    <m/>
    <n v="356618"/>
    <n v="3631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170 - Review of Add content for Portal dashboard landing page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4"/>
    <s v="Cancelled"/>
    <s v="BEMISCP-1169"/>
    <s v="Update ShipTo filter "/>
    <s v="M | 01169 - Update ShipTo filter "/>
    <s v="Sub-Task | M | 01169 - Update ShipTo filter "/>
    <m/>
    <n v="357596"/>
    <n v="36314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0"/>
    <n v="1"/>
    <n v="0"/>
    <x v="1"/>
    <s v="0.Done"/>
    <x v="3"/>
    <s v="0.Cancelled &gt; Sub-Task | M | 01169 - Update ShipTo filter "/>
    <n v="8.5106382978723403"/>
    <n v="0"/>
  </r>
  <r>
    <x v="3"/>
    <m/>
    <m/>
    <m/>
    <m/>
    <x v="1"/>
    <s v="Bug"/>
    <s v="Done"/>
    <s v="BEMISCP-672"/>
    <s v="Items per Page does not allow you to return to default setting"/>
    <s v="00672 - Items per Page does not allow you to return to default setting"/>
    <x v="564"/>
    <x v="1"/>
    <s v="Done"/>
    <s v="BEMISCP-1168"/>
    <s v="QA for Items per Page does not allow you to return to default setting"/>
    <s v="S | 01168 - QA for Items per Page does not allow you to return to default setting"/>
    <s v="QA | S | 01168 - QA for Items per Page does not allow you to return to default setting"/>
    <m/>
    <n v="355138"/>
    <n v="3631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68 - QA for Items per Page does not allow you to return to default setting"/>
    <n v="2.1276595744680851"/>
    <n v="0"/>
  </r>
  <r>
    <x v="3"/>
    <m/>
    <m/>
    <m/>
    <m/>
    <x v="1"/>
    <s v="Bug"/>
    <s v="Done"/>
    <s v="BEMISCP-672"/>
    <s v="Items per Page does not allow you to return to default setting"/>
    <s v="00672 - Items per Page does not allow you to return to default setting"/>
    <x v="564"/>
    <x v="2"/>
    <s v="Done"/>
    <s v="BEMISCP-1167"/>
    <s v="Review of Items per Page does not allow you to return to default setting"/>
    <s v="01167 - Review of Items per Page does not allow you to return to default setting"/>
    <s v="Feature Review | 01167 - Review of Items per Page does not allow you to return to default setting"/>
    <m/>
    <n v="355138"/>
    <n v="3631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167 - Review of Items per Page does not allow you to return to default setting"/>
    <n v="0"/>
    <n v="0"/>
  </r>
  <r>
    <x v="3"/>
    <m/>
    <m/>
    <m/>
    <m/>
    <x v="1"/>
    <s v="Bug"/>
    <s v="Done"/>
    <s v="BEMISCP-1088"/>
    <s v="BIT-17 Carrier Link is not working "/>
    <s v="01088 - BIT-17 Carrier Link is not working "/>
    <x v="565"/>
    <x v="1"/>
    <s v="Done"/>
    <s v="BEMISCP-1166"/>
    <s v="QA for Carrier Link is not working "/>
    <s v="S | 01166 - QA for Carrier Link is not working "/>
    <s v="QA | S | 01166 - QA for Carrier Link is not working "/>
    <m/>
    <n v="362078"/>
    <n v="3631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66 - QA for Carrier Link is not working "/>
    <n v="2.1276595744680851"/>
    <n v="0"/>
  </r>
  <r>
    <x v="3"/>
    <m/>
    <m/>
    <m/>
    <m/>
    <x v="1"/>
    <s v="Bug"/>
    <s v="Done"/>
    <s v="BEMISCP-1088"/>
    <s v="BIT-17 Carrier Link is not working "/>
    <s v="01088 - BIT-17 Carrier Link is not working "/>
    <x v="565"/>
    <x v="2"/>
    <s v="Done"/>
    <s v="BEMISCP-1165"/>
    <s v="Review of Carrier Link is not working "/>
    <s v="01165 - Review of Carrier Link is not working "/>
    <s v="Feature Review | 01165 - Review of Carrier Link is not working "/>
    <m/>
    <n v="362078"/>
    <n v="3631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165 - Review of Carrier Link is not working "/>
    <n v="0"/>
    <n v="0"/>
  </r>
  <r>
    <x v="3"/>
    <m/>
    <m/>
    <m/>
    <m/>
    <x v="1"/>
    <s v="Bug"/>
    <s v="Done"/>
    <s v="BEMISCP-1088"/>
    <s v="BIT-17 Carrier Link is not working "/>
    <s v="01088 - BIT-17 Carrier Link is not working "/>
    <x v="565"/>
    <x v="0"/>
    <s v="Done"/>
    <s v="BEMISCP-1164"/>
    <s v="Alpha for Carrier Link is not working "/>
    <s v="01164 - Alpha for Carrier Link is not working "/>
    <s v="Alpha Test | 01164 - Alpha for Carrier Link is not working "/>
    <m/>
    <n v="362078"/>
    <n v="36314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164 - Alpha for Carrier Link is not working 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5"/>
    <s v="Done"/>
    <s v="BEMISCP-1163"/>
    <s v="Clean up Groovy scripts"/>
    <s v="XS | 01163 - Clean up Groovy scripts"/>
    <s v="Backend Development | XS | 01163 - Clean up Groovy scripts"/>
    <n v="350832"/>
    <n v="340231"/>
    <n v="363137"/>
    <s v="Plan"/>
    <x v="19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s v="0.Done"/>
    <x v="2"/>
    <s v="0.Done &gt; Backend Development | XS | 01163 - Clean up Groovy scripts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6"/>
    <s v="Cancelled"/>
    <s v="BEMISCP-1162"/>
    <s v="Clicking on user agreement in footer opens a blank page"/>
    <s v="M | 01162 - Clicking on user agreement in footer opens a blank page"/>
    <s v="Alpha Bug | M | 01162 - Clicking on user agreement in footer opens a blank page"/>
    <n v="351507"/>
    <n v="346041"/>
    <n v="363131"/>
    <s v="Plan"/>
    <x v="18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8518518518518517E-2"/>
    <n v="1"/>
    <n v="0"/>
    <x v="0"/>
    <s v="0.Done"/>
    <x v="3"/>
    <s v="0.Cancelled &gt; Alpha Bug | M | 01162 - Clicking on user agreement in footer opens a blank page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61"/>
    <s v="Modify Site Scope on global search to include all sites of User"/>
    <s v="S | 01161 - Modify Site Scope on global search to include all sites of User"/>
    <s v="Alpha Bug | S | 01161 - Modify Site Scope on global search to include all sites of User"/>
    <n v="350832"/>
    <n v="343272"/>
    <n v="363123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Alpha Bug | S | 01161 - Modify Site Scope on global search to include all sites of User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1"/>
    <s v="Done"/>
    <s v="BEMISCP-1160"/>
    <s v="QA for Style and colors"/>
    <s v="M | 01160 - QA for Style and colors"/>
    <s v="QA | M | 01160 - QA for Style and colors"/>
    <n v="351507"/>
    <n v="340213"/>
    <n v="363113"/>
    <s v="Plan"/>
    <x v="0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1.8518518518518517E-2"/>
    <n v="1"/>
    <n v="3.191489361702128"/>
    <x v="0"/>
    <s v="0.Done"/>
    <x v="2"/>
    <s v="0.Done &gt; QA | M | 01160 - QA for Style and colors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2"/>
    <s v="Done"/>
    <s v="BEMISCP-1159"/>
    <s v="Review of Style and colors"/>
    <s v="01159 - Review of Style and colors"/>
    <s v="Feature Review | 01159 - Review of Style and colors"/>
    <n v="351507"/>
    <n v="340213"/>
    <n v="363112"/>
    <s v="Plan"/>
    <x v="0"/>
    <n v="0"/>
    <n v="0"/>
    <n v="0"/>
    <n v="33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s v="0.Done"/>
    <x v="2"/>
    <s v="0.Done &gt; Feature Review | 01159 - Review of Style and colors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0"/>
    <s v="Done"/>
    <s v="BEMISCP-1158"/>
    <s v="Alpha for Style and colors"/>
    <s v="01158 - Alpha for Style and colors"/>
    <s v="Alpha Test | 01158 - Alpha for Style and colors"/>
    <n v="351507"/>
    <n v="340213"/>
    <n v="363109"/>
    <s v="Plan"/>
    <x v="0"/>
    <n v="0"/>
    <n v="0"/>
    <n v="0"/>
    <n v="33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s v="0.Done"/>
    <x v="2"/>
    <s v="0.Done &gt; Alpha Test | 01158 - Alpha for Style and colors"/>
    <n v="0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5"/>
    <s v="Done"/>
    <s v="BEMISCP-1156"/>
    <s v="Create methods to return Customer Profiles for Parent and Locations"/>
    <s v="S | 01156 - Create methods to return Customer Profiles for Parent and Locations"/>
    <s v="Backend Development | S | 01156 - Create methods to return Customer Profiles for Parent and Locations"/>
    <n v="348696"/>
    <n v="362834"/>
    <n v="36309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2.9411764705882353E-2"/>
    <n v="1"/>
    <n v="8.5106382978723403"/>
    <x v="0"/>
    <s v="0.Done"/>
    <x v="2"/>
    <s v="0.Done &gt; Backend Development | S | 01156 - Create methods to return Customer Profiles for Parent and Locations"/>
    <n v="0"/>
    <n v="0"/>
  </r>
  <r>
    <x v="3"/>
    <m/>
    <m/>
    <m/>
    <m/>
    <x v="1"/>
    <s v="Bug"/>
    <s v="Done"/>
    <s v="BEMISCP-1139"/>
    <s v="BIT-48 Padding issues with left nav menu "/>
    <s v="01139 - BIT-48 Padding issues with left nav menu "/>
    <x v="518"/>
    <x v="3"/>
    <s v="Done"/>
    <s v="BEMISCP-1155"/>
    <s v="Fix padding issues with left nav menu"/>
    <s v="M | 01155 - Fix padding issues with left nav menu"/>
    <s v="Frontend Development | M | 01155 - Fix padding issues with left nav menu"/>
    <m/>
    <n v="362869"/>
    <n v="3630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155 - Fix padding issues with left nav menu"/>
    <n v="5.3191489361702127"/>
    <n v="0"/>
  </r>
  <r>
    <x v="3"/>
    <m/>
    <m/>
    <m/>
    <m/>
    <x v="1"/>
    <s v="Bug"/>
    <s v="Done"/>
    <s v="BEMISCP-1088"/>
    <s v="BIT-17 Carrier Link is not working "/>
    <s v="01088 - BIT-17 Carrier Link is not working "/>
    <x v="565"/>
    <x v="5"/>
    <s v="Done"/>
    <s v="BEMISCP-1154"/>
    <s v="Fix the link to Carrier"/>
    <s v="M | 01154 - Fix the link to Carrier"/>
    <s v="Backend Development | M | 01154 - Fix the link to Carrier"/>
    <m/>
    <n v="362078"/>
    <n v="36306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154 - Fix the link to Carrier"/>
    <n v="10.638297872340425"/>
    <n v="0"/>
  </r>
  <r>
    <x v="3"/>
    <m/>
    <m/>
    <m/>
    <m/>
    <x v="1"/>
    <s v="Bug"/>
    <s v="Done"/>
    <s v="BEMISCP-892"/>
    <s v="LDAP bulk import cannot be disable if 2FA is enabled"/>
    <s v="00892 - LDAP bulk import cannot be disable if 2FA is enabled"/>
    <x v="529"/>
    <x v="0"/>
    <s v="Done"/>
    <s v="BEMISCP-1153"/>
    <s v="Alpha for LDAP bulk import cannot be disable if 2FA is enabled"/>
    <s v="01153 - Alpha for LDAP bulk import cannot be disable if 2FA is enabled"/>
    <s v="Alpha Test | 01153 - Alpha for LDAP bulk import cannot be disable if 2FA is enabled"/>
    <m/>
    <n v="359043"/>
    <n v="3630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153 - Alpha for LDAP bulk import cannot be disable if 2FA is enabled"/>
    <n v="0"/>
    <n v="0"/>
  </r>
  <r>
    <x v="3"/>
    <m/>
    <m/>
    <m/>
    <m/>
    <x v="1"/>
    <s v="Bug"/>
    <s v="Done"/>
    <s v="BEMISCP-1151"/>
    <s v="CSR should have access to limited control panel "/>
    <s v="01151 - CSR should have access to limited control panel "/>
    <x v="552"/>
    <x v="5"/>
    <s v="Done"/>
    <s v="BEMISCP-1152"/>
    <s v="Configure permissions for CSR"/>
    <s v="M | 01152 - Configure permissions for CSR"/>
    <s v="Backend Development | M | 01152 - Configure permissions for CSR"/>
    <m/>
    <n v="363054"/>
    <n v="36306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152 - Configure permissions for CSR"/>
    <n v="10.638297872340425"/>
    <n v="0"/>
  </r>
  <r>
    <x v="3"/>
    <s v="Demand"/>
    <s v="Doing"/>
    <s v="BEMISCP-444"/>
    <s v="CSR - Customer and User Profile"/>
    <x v="25"/>
    <s v="Feature"/>
    <s v="Done"/>
    <s v="BEMISCP-1127"/>
    <s v="Create Page for CSRs to View Customer Locations "/>
    <s v="01127 - Create Page for CSRs to View Customer Locations "/>
    <x v="243"/>
    <x v="3"/>
    <s v="Done"/>
    <s v="BEMISCP-1150"/>
    <s v="Create page to list of links to Customer Profiles"/>
    <s v="S | 01150 - Create page to list of links to Customer Profiles"/>
    <s v="Frontend Development | S | 01150 - Create page to list of links to Customer Profiles"/>
    <n v="348696"/>
    <n v="362834"/>
    <n v="3630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2.9411764705882353E-2"/>
    <n v="1"/>
    <n v="4.2553191489361701"/>
    <x v="0"/>
    <s v="0.Done"/>
    <x v="2"/>
    <s v="0.Done &gt; Frontend Development | S | 01150 - Create page to list of links to Customer Profiles"/>
    <n v="0"/>
    <n v="0"/>
  </r>
  <r>
    <x v="3"/>
    <s v="Demand"/>
    <s v="Doing"/>
    <s v="BEMISCP-523"/>
    <s v="CSR - Portal Foundations"/>
    <x v="30"/>
    <s v="Feature"/>
    <s v="To QA"/>
    <s v="BEMISCP-1019"/>
    <s v="Link Bemis/TheHub Logo back CSR Bemis Site"/>
    <s v="01019 - Link Bemis/TheHub Logo back CSR Bemis Site"/>
    <x v="433"/>
    <x v="3"/>
    <s v="Cancelled"/>
    <s v="BEMISCP-1149"/>
    <s v="Add Link from &quot;The Hub&quot; logo to go back to bemis site"/>
    <s v="S | 01149 - Add Link from &quot;The Hub&quot; logo to go back to bemis site"/>
    <s v="Frontend Development | S | 01149 - Add Link from &quot;The Hub&quot; logo to go back to bemis site"/>
    <n v="350872"/>
    <n v="360677"/>
    <n v="36304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3.125E-2"/>
    <n v="1"/>
    <n v="0"/>
    <x v="0"/>
    <s v="2.To QA"/>
    <x v="3"/>
    <s v="0.Cancelled &gt; Frontend Development | S | 01149 - Add Link from &quot;The Hub&quot; logo to go back to bemis site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6"/>
    <s v="Done"/>
    <s v="BEMISCP-1147"/>
    <s v="Users can not upload to Collaboration and project folders"/>
    <s v="M | 01147 - Users can not upload to Collaboration and project folders"/>
    <s v="Alpha Bug | M | 01147 - Users can not upload to Collaboration and project folders"/>
    <n v="350832"/>
    <n v="334367"/>
    <n v="36300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Alpha Bug | M | 01147 - Users can not upload to Collaboration and project folders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0"/>
    <s v="Done"/>
    <s v="BEMISCP-1146"/>
    <s v="Alpha for Add content for Portal dashboard landing page"/>
    <s v="XS | 01146 - Alpha for Add content for Portal dashboard landing page"/>
    <s v="Alpha Test | XS | 01146 - Alpha for Add content for Portal dashboard landing page"/>
    <m/>
    <n v="356618"/>
    <n v="36300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Alpha Test | XS | 01146 - Alpha for Add content for Portal dashboard landing page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6"/>
    <s v="Done"/>
    <s v="BEMISCP-1145"/>
    <s v="Document folder display issues"/>
    <s v="M | 01145 - Document folder display issues"/>
    <s v="Alpha Bug | M | 01145 - Document folder display issues"/>
    <n v="350832"/>
    <n v="334367"/>
    <n v="363000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s v="0.Done"/>
    <x v="2"/>
    <s v="0.Done &gt; Alpha Bug | M | 01145 - Document folder display issues"/>
    <n v="0"/>
    <n v="0"/>
  </r>
  <r>
    <x v="3"/>
    <s v="Demand"/>
    <s v="Doing"/>
    <s v="BEMISCP-533"/>
    <s v="Bemis CP Theme"/>
    <x v="27"/>
    <s v="Feature"/>
    <s v="Cancelled"/>
    <s v="BEMISCP-381"/>
    <s v="Login page - cookie statement"/>
    <s v="00381 - Login page - cookie statement"/>
    <x v="567"/>
    <x v="3"/>
    <s v="Done"/>
    <s v="BEMISCP-1144"/>
    <s v="Remove cookie statement from login flow"/>
    <s v="M | 01144 - Remove cookie statement from login flow"/>
    <s v="Frontend Development | M | 01144 - Remove cookie statement from login flow"/>
    <n v="351507"/>
    <n v="347785"/>
    <n v="362998"/>
    <s v="Plan"/>
    <x v="0"/>
    <n v="0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33333333333333331"/>
    <n v="1.8518518518518517E-2"/>
    <n v="1"/>
    <n v="5.3191489361702127"/>
    <x v="0"/>
    <s v="0.Cancelled"/>
    <x v="2"/>
    <s v="0.Done &gt; Frontend Development | M | 01144 - Remove cookie statement from login flow"/>
    <n v="0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3"/>
    <s v="Done"/>
    <s v="BEMISCP-1143"/>
    <s v="Update address format to match wireframe"/>
    <s v="M | 01143 - Update address format to match wireframe"/>
    <s v="Frontend Development | M | 01143 - Update address format to match wireframe"/>
    <m/>
    <n v="357595"/>
    <n v="36299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143 - Update address format to match wireframe"/>
    <n v="5.3191489361702127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Done"/>
    <s v="BEMISCP-1142"/>
    <s v="Editing certain fields on user profile fails"/>
    <s v="M | 01142 - Editing certain fields on user profile fails"/>
    <s v="Alpha Bug | M | 01142 - Editing certain fields on user profile fails"/>
    <n v="348696"/>
    <n v="348698"/>
    <n v="362992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Alpha Bug | M | 01142 - Editing certain fields on user profile fails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41"/>
    <s v="Deleting a users organization does not remove the site membership "/>
    <s v="M | 01141 - Deleting a users organization does not remove the site membership "/>
    <s v="Alpha Bug | M | 01141 - Deleting a users organization does not remove the site membership "/>
    <n v="350832"/>
    <n v="343272"/>
    <n v="362989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Alpha Bug | M | 01141 - Deleting a users organization does not remove the site membership 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5"/>
    <s v="Done"/>
    <s v="BEMISCP-1140"/>
    <s v="Remove Page Template"/>
    <s v="S | 01140 - Remove Page Template"/>
    <s v="Backend Development | S | 01140 - Remove Page Template"/>
    <n v="350832"/>
    <n v="340231"/>
    <n v="362977"/>
    <s v="Plan"/>
    <x v="19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8.2644628099173556E-3"/>
    <n v="1"/>
    <n v="8.5106382978723403"/>
    <x v="0"/>
    <s v="0.Done"/>
    <x v="2"/>
    <s v="0.Done &gt; Backend Development | S | 01140 - Remove Page Template"/>
    <n v="0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1"/>
    <s v="Done"/>
    <s v="BEMISCP-1138"/>
    <s v="QA for User profile editing is accessible to users other than the profile owner."/>
    <s v="S | 01138 - QA for User profile editing is accessible to users other than the profile owner."/>
    <s v="QA | S | 01138 - QA for User profile editing is accessible to users other than the profile owner."/>
    <m/>
    <n v="361694"/>
    <n v="3628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s v="0.Done"/>
    <x v="2"/>
    <s v="0.Done &gt; QA | S | 01138 - QA for User profile editing is accessible to users other than the profile owner."/>
    <n v="2.1276595744680851"/>
    <n v="0"/>
  </r>
  <r>
    <x v="3"/>
    <m/>
    <m/>
    <m/>
    <m/>
    <x v="1"/>
    <s v="Bug"/>
    <s v="Done"/>
    <s v="BEMISCP-1030"/>
    <s v="Add open condition to Search Orders"/>
    <s v="01030 - Add open condition to Search Orders"/>
    <x v="569"/>
    <x v="1"/>
    <s v="Done"/>
    <s v="BEMISCP-1137"/>
    <s v="QA for Add open condition to Search Orders"/>
    <s v="S | 01137 - QA for Add open condition to Search Orders"/>
    <s v="QA | S | 01137 - QA for Add open condition to Search Orders"/>
    <m/>
    <n v="361068"/>
    <n v="3628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37 - QA for Add open condition to Search Orders"/>
    <n v="2.1276595744680851"/>
    <n v="0"/>
  </r>
  <r>
    <x v="3"/>
    <m/>
    <m/>
    <m/>
    <m/>
    <x v="1"/>
    <s v="Bug"/>
    <s v="Done"/>
    <s v="BEMISCP-1020"/>
    <s v="Checkboxes for Locations in filter do not show "/>
    <s v="01020 - Checkboxes for Locations in filter do not show "/>
    <x v="570"/>
    <x v="1"/>
    <s v="Done"/>
    <s v="BEMISCP-1136"/>
    <s v="QA for Checkboxes for Locations in filter do not show "/>
    <s v="01136 - QA for Checkboxes for Locations in filter do not show "/>
    <s v="QA | 01136 - QA for Checkboxes for Locations in filter do not show "/>
    <m/>
    <n v="360682"/>
    <n v="3628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136 - QA for Checkboxes for Locations in filter do not show "/>
    <n v="0"/>
    <n v="0"/>
  </r>
  <r>
    <x v="3"/>
    <m/>
    <m/>
    <m/>
    <m/>
    <x v="1"/>
    <s v="Bug"/>
    <s v="Done"/>
    <s v="BEMISCP-1005"/>
    <s v="Do not show Scheduled Releases with a Confirmed Qty =  0"/>
    <s v="01005 - Do not show Scheduled Releases with a Confirmed Qty =  0"/>
    <x v="571"/>
    <x v="1"/>
    <s v="Done"/>
    <s v="BEMISCP-1135"/>
    <s v="QA for Do not show Scheduled Releases with a Confirmed Qty =  0"/>
    <s v="S | 01135 - QA for Do not show Scheduled Releases with a Confirmed Qty =  0"/>
    <s v="QA | S | 01135 - QA for Do not show Scheduled Releases with a Confirmed Qty =  0"/>
    <m/>
    <n v="360436"/>
    <n v="3628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35 - QA for Do not show Scheduled Releases with a Confirmed Qty =  0"/>
    <n v="2.1276595744680851"/>
    <n v="0"/>
  </r>
  <r>
    <x v="3"/>
    <m/>
    <m/>
    <m/>
    <m/>
    <x v="1"/>
    <s v="Bug"/>
    <s v="Done"/>
    <s v="BEMISCP-906"/>
    <s v="Update Scheduled Releases data fields to allow for decimals "/>
    <s v="00906 - Update Scheduled Releases data fields to allow for decimals "/>
    <x v="572"/>
    <x v="1"/>
    <s v="Done"/>
    <s v="BEMISCP-1134"/>
    <s v="QA for Update Scheduled Releases data fields to allow for decimals "/>
    <s v="S | 01134 - QA for Update Scheduled Releases data fields to allow for decimals "/>
    <s v="QA | S | 01134 - QA for Update Scheduled Releases data fields to allow for decimals "/>
    <m/>
    <n v="359073"/>
    <n v="3628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134 - QA for Update Scheduled Releases data fields to allow for decimals "/>
    <n v="2.1276595744680851"/>
    <n v="0"/>
  </r>
  <r>
    <x v="3"/>
    <m/>
    <m/>
    <m/>
    <m/>
    <x v="1"/>
    <s v="Bug"/>
    <s v="Done"/>
    <s v="BEMISCP-905"/>
    <s v="Update On Hand Inv data fields to allow for decimals "/>
    <s v="00905 - Update On Hand Inv data fields to allow for decimals "/>
    <x v="573"/>
    <x v="1"/>
    <s v="Done"/>
    <s v="BEMISCP-1133"/>
    <s v="QA for Update On Hand Inv data fields to allow for decimals "/>
    <s v="S | 01133 - QA for Update On Hand Inv data fields to allow for decimals "/>
    <s v="QA | S | 01133 - QA for Update On Hand Inv data fields to allow for decimals "/>
    <m/>
    <n v="359071"/>
    <n v="3628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133 - QA for Update On Hand Inv data fields to allow for decimals "/>
    <n v="2.1276595744680851"/>
    <n v="0"/>
  </r>
  <r>
    <x v="3"/>
    <m/>
    <m/>
    <m/>
    <m/>
    <x v="1"/>
    <s v="Bug"/>
    <s v="Done"/>
    <s v="BEMISCP-904"/>
    <s v="Update Shipments data fields to allow for decimals "/>
    <s v="00904 - Update Shipments data fields to allow for decimals "/>
    <x v="574"/>
    <x v="1"/>
    <s v="Done"/>
    <s v="BEMISCP-1132"/>
    <s v="QA for Update Shipments data fields to allow for decimals "/>
    <s v="S | 01132 - QA for Update Shipments data fields to allow for decimals "/>
    <s v="QA | S | 01132 - QA for Update Shipments data fields to allow for decimals "/>
    <m/>
    <n v="359069"/>
    <n v="3628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132 - QA for Update Shipments data fields to allow for decimals "/>
    <n v="2.1276595744680851"/>
    <n v="0"/>
  </r>
  <r>
    <x v="3"/>
    <m/>
    <m/>
    <m/>
    <m/>
    <x v="1"/>
    <s v="Bug"/>
    <s v="Done"/>
    <s v="BEMISCP-903"/>
    <s v="Update Releases data fields to allow for decimals "/>
    <s v="00903 - Update Releases data fields to allow for decimals "/>
    <x v="575"/>
    <x v="1"/>
    <s v="Done"/>
    <s v="BEMISCP-1131"/>
    <s v="QA for Update Releases data fields to allow for decimals "/>
    <s v="S | 01131 - QA for Update Releases data fields to allow for decimals "/>
    <s v="QA | S | 01131 - QA for Update Releases data fields to allow for decimals "/>
    <m/>
    <n v="359068"/>
    <n v="362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1131 - QA for Update Releases data fields to allow for decimals "/>
    <n v="2.1276595744680851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0"/>
    <s v="Done"/>
    <s v="BEMISCP-1130"/>
    <s v="Alpha for On the Child Customer profile page format is incorrect"/>
    <s v="01130 - Alpha for On the Child Customer profile page format is incorrect"/>
    <s v="Alpha Test | 01130 - Alpha for On the Child Customer profile page format is incorrect"/>
    <m/>
    <n v="357595"/>
    <n v="3628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s v="0.Done"/>
    <x v="2"/>
    <s v="0.Done &gt; Alpha Test | 01130 - Alpha for On the Child Customer profile page format is incorrect"/>
    <n v="0"/>
    <n v="0"/>
  </r>
  <r>
    <x v="3"/>
    <m/>
    <m/>
    <m/>
    <m/>
    <x v="1"/>
    <s v="Bug"/>
    <s v="Done"/>
    <s v="BEMISCP-1054"/>
    <s v="Entries on the Release Page are not displaying "/>
    <s v="01054 - Entries on the Release Page are not displaying "/>
    <x v="556"/>
    <x v="0"/>
    <s v="Done"/>
    <s v="BEMISCP-1129"/>
    <s v="Alpha for Entries on the Release Page are not displaying "/>
    <s v="01129 - Alpha for Entries on the Release Page are not displaying "/>
    <s v="Alpha Test | 01129 - Alpha for Entries on the Release Page are not displaying "/>
    <m/>
    <n v="361664"/>
    <n v="3628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129 - Alpha for Entries on the Release Page are not displaying "/>
    <n v="0"/>
    <n v="0"/>
  </r>
  <r>
    <x v="3"/>
    <m/>
    <m/>
    <m/>
    <m/>
    <x v="1"/>
    <s v="Bug"/>
    <s v="Done"/>
    <s v="BEMISCP-805"/>
    <s v="On the Customer profile page format is incorrect"/>
    <s v="00805 - On the Customer profile page format is incorrect"/>
    <x v="473"/>
    <x v="3"/>
    <s v="Done"/>
    <s v="BEMISCP-1128"/>
    <s v="On the Customer profile page format is incorrect"/>
    <s v="M | 01128 - On the Customer profile page format is incorrect"/>
    <s v="Frontend Development | M | 01128 - On the Customer profile page format is incorrect"/>
    <m/>
    <n v="357595"/>
    <n v="36283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s v="0.Done"/>
    <x v="2"/>
    <s v="0.Done &gt; Frontend Development | M | 01128 - On the Customer profile page format is incorrect"/>
    <n v="5.3191489361702127"/>
    <n v="0"/>
  </r>
  <r>
    <x v="3"/>
    <m/>
    <m/>
    <m/>
    <m/>
    <x v="1"/>
    <s v="Bug"/>
    <s v="Done"/>
    <s v="BEMISCP-672"/>
    <s v="Items per Page does not allow you to return to default setting"/>
    <s v="00672 - Items per Page does not allow you to return to default setting"/>
    <x v="564"/>
    <x v="0"/>
    <s v="Done"/>
    <s v="BEMISCP-1126"/>
    <s v="Alpha for Items per Page does not allow you to return to default setting"/>
    <s v="01126 - Alpha for Items per Page does not allow you to return to default setting"/>
    <s v="Alpha Test | 01126 - Alpha for Items per Page does not allow you to return to default setting"/>
    <m/>
    <n v="355138"/>
    <n v="3628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126 - Alpha for Items per Page does not allow you to return to default setting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0"/>
    <s v="Done"/>
    <s v="BEMISCP-1125"/>
    <s v="Alpha for Footer"/>
    <s v="01125 - Alpha for Footer"/>
    <s v="Alpha Test | 01125 - Alpha for Footer"/>
    <n v="351507"/>
    <n v="346041"/>
    <n v="362823"/>
    <s v="Plan"/>
    <x v="18"/>
    <n v="0"/>
    <n v="0"/>
    <n v="0"/>
    <n v="21"/>
    <m/>
    <s v="SUBTASK PLAN"/>
    <n v="0"/>
    <n v="0"/>
    <n v="0"/>
    <n v="0"/>
    <n v="0"/>
    <n v="0"/>
    <n v="0"/>
    <n v="0"/>
    <n v="0"/>
    <n v="0"/>
    <n v="0.16666666666666666"/>
    <n v="1.8518518518518517E-2"/>
    <n v="1"/>
    <n v="0"/>
    <x v="0"/>
    <s v="0.Done"/>
    <x v="2"/>
    <s v="0.Done &gt; Alpha Test | 01125 - Alpha for Footer"/>
    <n v="0"/>
    <n v="0"/>
  </r>
  <r>
    <x v="3"/>
    <s v="Demand"/>
    <s v="Doing"/>
    <s v="BEMISCP-533"/>
    <s v="Bemis CP Theme"/>
    <x v="27"/>
    <s v="Feature"/>
    <s v="Done"/>
    <s v="BEMISCP-297"/>
    <s v="Browser compatibility"/>
    <s v="00297 - Browser compatibility"/>
    <x v="576"/>
    <x v="1"/>
    <s v="Done"/>
    <s v="BEMISCP-1124"/>
    <s v="QA for Browser compatibility"/>
    <s v="M | 01124 - QA for Browser compatibility"/>
    <s v="QA | M | 01124 - QA for Browser compatibility"/>
    <n v="351507"/>
    <n v="343301"/>
    <n v="362822"/>
    <s v="Plan"/>
    <x v="0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8518518518518517E-2"/>
    <n v="1"/>
    <n v="3.191489361702128"/>
    <x v="0"/>
    <s v="0.Done"/>
    <x v="2"/>
    <s v="0.Done &gt; QA | M | 01124 - QA for Browser compatibility"/>
    <n v="0"/>
    <n v="0"/>
  </r>
  <r>
    <x v="3"/>
    <s v="Demand"/>
    <s v="Doing"/>
    <s v="BEMISCP-519"/>
    <s v="Buyer - Portal Foundations"/>
    <x v="23"/>
    <s v="Feature"/>
    <s v="Done"/>
    <s v="BEMISCP-352"/>
    <s v="Location selection persists between logout and login"/>
    <s v="00352 - Location selection persists between logout and login"/>
    <x v="577"/>
    <x v="1"/>
    <s v="Done"/>
    <s v="BEMISCP-1123"/>
    <s v="QA for Location selection persists between logout and login"/>
    <s v="M | 01123 - QA for Location selection persists between logout and login"/>
    <s v="QA | M | 01123 - QA for Location selection persists between logout and login"/>
    <n v="350832"/>
    <n v="345627"/>
    <n v="362821"/>
    <s v="Plan"/>
    <x v="19"/>
    <n v="0"/>
    <n v="0"/>
    <n v="0"/>
    <n v="2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8.2644628099173556E-3"/>
    <n v="1"/>
    <n v="3.191489361702128"/>
    <x v="0"/>
    <s v="0.Done"/>
    <x v="2"/>
    <s v="0.Done &gt; QA | M | 01123 - QA for Location selection persists between logout and login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122"/>
    <s v="Change groupId associated with custom entities to reflect their customer location"/>
    <s v="M | 01122 - Change groupId associated with custom entities to reflect their customer location"/>
    <s v="Alpha Bug | M | 01122 - Change groupId associated with custom entities to reflect their customer location"/>
    <n v="350832"/>
    <n v="343272"/>
    <n v="362786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Alpha Bug | M | 01122 - Change groupId associated with custom entities to reflect their customer location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3"/>
    <s v="Done"/>
    <s v="BEMISCP-1121"/>
    <s v="Update 'View Details' dropdown to include header"/>
    <s v="M | 01121 - Update 'View Details' dropdown to include header"/>
    <s v="Frontend Development | M | 01121 - Update 'View Details' dropdown to include header"/>
    <n v="346910"/>
    <n v="340378"/>
    <n v="362775"/>
    <s v="Plan"/>
    <x v="21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1.020408163265306E-2"/>
    <n v="1"/>
    <n v="5.3191489361702127"/>
    <x v="0"/>
    <s v="0.Done"/>
    <x v="2"/>
    <s v="0.Done &gt; Frontend Development | M | 01121 - Update 'View Details' dropdown to include header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Done"/>
    <s v="BEMISCP-1120"/>
    <s v="CSR should not be able to edit their User Profile"/>
    <s v="M | 01120 - CSR should not be able to edit their User Profile"/>
    <s v="Alpha Bug | M | 01120 - CSR should not be able to edit their User Profile"/>
    <n v="348696"/>
    <n v="348698"/>
    <n v="362765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Alpha Bug | M | 01120 - CSR should not be able to edit their User Profile"/>
    <n v="0"/>
    <n v="0"/>
  </r>
  <r>
    <x v="3"/>
    <m/>
    <m/>
    <m/>
    <m/>
    <x v="1"/>
    <s v="Bug"/>
    <s v="Done"/>
    <s v="BEMISCP-1054"/>
    <s v="Entries on the Release Page are not displaying "/>
    <s v="01054 - Entries on the Release Page are not displaying "/>
    <x v="556"/>
    <x v="5"/>
    <s v="Done"/>
    <s v="BEMISCP-1118"/>
    <s v="Delete Indexes while refreshing Releases"/>
    <s v="M | 01118 - Delete Indexes while refreshing Releases"/>
    <s v="Backend Development | M | 01118 - Delete Indexes while refreshing Releases"/>
    <m/>
    <n v="361664"/>
    <n v="36275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s v="0.Done"/>
    <x v="2"/>
    <s v="0.Done &gt; Backend Development | M | 01118 - Delete Indexes while refreshing Releases"/>
    <n v="10.638297872340425"/>
    <n v="0"/>
  </r>
  <r>
    <x v="3"/>
    <s v="Demand"/>
    <s v="Doing"/>
    <s v="BEMISCP-533"/>
    <s v="Bemis CP Theme"/>
    <x v="27"/>
    <s v="Feature"/>
    <s v="Done"/>
    <s v="BEMISCP-297"/>
    <s v="Browser compatibility"/>
    <s v="00297 - Browser compatibility"/>
    <x v="576"/>
    <x v="2"/>
    <s v="Done"/>
    <s v="BEMISCP-1117"/>
    <s v="Review of Browser compatibility"/>
    <s v="01117 - Review of Browser compatibility"/>
    <s v="Feature Review | 01117 - Review of Browser compatibility"/>
    <n v="351507"/>
    <n v="343301"/>
    <n v="362685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Feature Review | 01117 - Review of Browser compatibility"/>
    <n v="0"/>
    <n v="0"/>
  </r>
  <r>
    <x v="3"/>
    <m/>
    <m/>
    <m/>
    <m/>
    <x v="1"/>
    <s v="Bug"/>
    <s v="Done"/>
    <s v="BEMISCP-856"/>
    <s v="Spacing is incorrect across all pages"/>
    <s v="00856 - Spacing is incorrect across all pages"/>
    <x v="578"/>
    <x v="1"/>
    <s v="Done"/>
    <s v="BEMISCP-1116"/>
    <s v="QA for Spacing is incorrect across all pages"/>
    <s v="01116 - QA for Spacing is incorrect across all pages"/>
    <s v="QA | 01116 - QA for Spacing is incorrect across all pages"/>
    <m/>
    <n v="358441"/>
    <n v="362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1116 - QA for Spacing is incorrect across all pages"/>
    <n v="0"/>
    <n v="0"/>
  </r>
  <r>
    <x v="3"/>
    <m/>
    <m/>
    <m/>
    <m/>
    <x v="1"/>
    <s v="Bug"/>
    <s v="Done"/>
    <s v="BEMISCP-856"/>
    <s v="Spacing is incorrect across all pages"/>
    <s v="00856 - Spacing is incorrect across all pages"/>
    <x v="578"/>
    <x v="2"/>
    <s v="Done"/>
    <s v="BEMISCP-1115"/>
    <s v="Review of Spacing is incorrect across all pages"/>
    <s v="01115 - Review of Spacing is incorrect across all pages"/>
    <s v="Feature Review | 01115 - Review of Spacing is incorrect across all pages"/>
    <m/>
    <n v="358441"/>
    <n v="3626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115 - Review of Spacing is incorrect across all pages"/>
    <n v="0"/>
    <n v="0"/>
  </r>
  <r>
    <x v="3"/>
    <m/>
    <m/>
    <m/>
    <m/>
    <x v="1"/>
    <s v="Bug"/>
    <s v="Done"/>
    <s v="BEMISCP-856"/>
    <s v="Spacing is incorrect across all pages"/>
    <s v="00856 - Spacing is incorrect across all pages"/>
    <x v="578"/>
    <x v="0"/>
    <s v="Done"/>
    <s v="BEMISCP-1114"/>
    <s v="Alpha for Spacing is incorrect across all pages"/>
    <s v="01114 - Alpha for Spacing is incorrect across all pages"/>
    <s v="Alpha Test | 01114 - Alpha for Spacing is incorrect across all pages"/>
    <m/>
    <n v="358441"/>
    <n v="36266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114 - Alpha for Spacing is incorrect across all pages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5"/>
    <s v="Cancelled"/>
    <s v="BEMISCP-1112"/>
    <s v="Add location facet"/>
    <s v="M | 01112 - Add location facet"/>
    <s v="Backend Development | M | 01112 - Add location facet"/>
    <n v="350832"/>
    <n v="343272"/>
    <n v="362661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s v="0.Done"/>
    <x v="3"/>
    <s v="0.Cancelled &gt; Backend Development | M | 01112 - Add location facet"/>
    <n v="0"/>
    <n v="0"/>
  </r>
  <r>
    <x v="3"/>
    <m/>
    <m/>
    <m/>
    <m/>
    <x v="1"/>
    <s v="Bug"/>
    <s v="Done"/>
    <s v="BEMISCP-1020"/>
    <s v="Checkboxes for Locations in filter do not show "/>
    <s v="01020 - Checkboxes for Locations in filter do not show "/>
    <x v="570"/>
    <x v="2"/>
    <s v="Done"/>
    <s v="BEMISCP-1111"/>
    <s v="Review of Checkboxes for Locations in filter do not show "/>
    <s v="01111 - Review of Checkboxes for Locations in filter do not show "/>
    <s v="Feature Review | 01111 - Review of Checkboxes for Locations in filter do not show "/>
    <m/>
    <n v="360682"/>
    <n v="3626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111 - Review of Checkboxes for Locations in filter do not show "/>
    <n v="0"/>
    <n v="0"/>
  </r>
  <r>
    <x v="3"/>
    <m/>
    <m/>
    <m/>
    <m/>
    <x v="1"/>
    <s v="Bug"/>
    <s v="Done"/>
    <s v="BEMISCP-1020"/>
    <s v="Checkboxes for Locations in filter do not show "/>
    <s v="01020 - Checkboxes for Locations in filter do not show "/>
    <x v="570"/>
    <x v="0"/>
    <s v="Done"/>
    <s v="BEMISCP-1110"/>
    <s v="Alpha for Checkboxes for Locations in filter do not show "/>
    <s v="01110 - Alpha for Checkboxes for Locations in filter do not show "/>
    <s v="Alpha Test | 01110 - Alpha for Checkboxes for Locations in filter do not show "/>
    <m/>
    <n v="360682"/>
    <n v="3626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1110 - Alpha for Checkboxes for Locations in filter do not show 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3"/>
    <s v="Done"/>
    <s v="BEMISCP-1109"/>
    <s v="Add icons for Orders, Releases, Shipments, and Documents"/>
    <s v="S | 01109 - Add icons for Orders, Releases, Shipments, and Documents"/>
    <s v="Frontend Development | S | 01109 - Add icons for Orders, Releases, Shipments, and Documents"/>
    <n v="350832"/>
    <n v="343272"/>
    <n v="362517"/>
    <s v="Plan"/>
    <x v="18"/>
    <n v="0"/>
    <n v="0"/>
    <n v="0"/>
    <n v="81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s v="0.Done"/>
    <x v="2"/>
    <s v="0.Done &gt; Frontend Development | S | 01109 - Add icons for Orders, Releases, Shipments, and Documents"/>
    <n v="0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2"/>
    <s v="Done"/>
    <s v="BEMISCP-1108"/>
    <s v="Review of User profile editing is accessible to users other than the profile owner."/>
    <s v="01108 - Review of User profile editing is accessible to users other than the profile owner."/>
    <s v="Feature Review | 01108 - Review of User profile editing is accessible to users other than the profile owner."/>
    <m/>
    <n v="361694"/>
    <n v="362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108 - Review of User profile editing is accessible to users other than the profile owner."/>
    <n v="0"/>
    <n v="0"/>
  </r>
  <r>
    <x v="3"/>
    <m/>
    <m/>
    <m/>
    <m/>
    <x v="1"/>
    <s v="Bug"/>
    <s v="Done"/>
    <s v="BEMISCP-672"/>
    <s v="Items per Page does not allow you to return to default setting"/>
    <s v="00672 - Items per Page does not allow you to return to default setting"/>
    <x v="564"/>
    <x v="5"/>
    <s v="Done"/>
    <s v="BEMISCP-1107"/>
    <s v="Items per Page does not allow you to return to default setting"/>
    <s v="S | 01107 - Items per Page does not allow you to return to default setting"/>
    <s v="Backend Development | S | 01107 - Items per Page does not allow you to return to default setting"/>
    <m/>
    <n v="355138"/>
    <n v="36250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107 - Items per Page does not allow you to return to default setting"/>
    <n v="8.5106382978723403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6"/>
    <s v="Cancelled"/>
    <s v="BEMISCP-1106"/>
    <s v="Alpha Bug - User Profile Spacing"/>
    <s v="M | 01106 - Alpha Bug - User Profile Spacing"/>
    <s v="Alpha Bug | M | 01106 - Alpha Bug - User Profile Spacing"/>
    <n v="350832"/>
    <n v="354328"/>
    <n v="36250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8.2644628099173556E-3"/>
    <n v="1"/>
    <n v="0"/>
    <x v="0"/>
    <s v="0.Done"/>
    <x v="3"/>
    <s v="0.Cancelled &gt; Alpha Bug | M | 01106 - Alpha Bug - User Profile Spacing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1"/>
    <s v="Done"/>
    <s v="BEMISCP-1105"/>
    <s v="QA for Import User and Groups from AD"/>
    <s v="M | 01105 - QA for Import User and Groups from AD"/>
    <s v="QA | M | 01105 - QA for Import User and Groups from AD"/>
    <n v="350872"/>
    <n v="334297"/>
    <n v="362495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3.125E-2"/>
    <n v="1"/>
    <n v="3.191489361702128"/>
    <x v="0"/>
    <s v="0.Done"/>
    <x v="2"/>
    <s v="0.Done &gt; QA | M | 01105 - QA for Import User and Groups from AD"/>
    <n v="0"/>
    <n v="0"/>
  </r>
  <r>
    <x v="3"/>
    <s v="Demand"/>
    <s v="Doing"/>
    <s v="BEMISCP-533"/>
    <s v="Bemis CP Theme"/>
    <x v="27"/>
    <s v="Feature"/>
    <s v="Done"/>
    <s v="BEMISCP-365"/>
    <s v="Left Navigation Expand / Collapse on all pages"/>
    <s v="00365 - Left Navigation Expand / Collapse on all pages"/>
    <x v="579"/>
    <x v="1"/>
    <s v="Done"/>
    <s v="BEMISCP-1104"/>
    <s v="QA for Left Navigation Expand / Collapse on all pages"/>
    <s v="M | 01104 - QA for Left Navigation Expand / Collapse on all pages"/>
    <s v="QA | M | 01104 - QA for Left Navigation Expand / Collapse on all pages"/>
    <n v="351507"/>
    <n v="346372"/>
    <n v="362494"/>
    <s v="Plan"/>
    <x v="0"/>
    <n v="0"/>
    <n v="0"/>
    <n v="0"/>
    <n v="1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8518518518518517E-2"/>
    <n v="1"/>
    <n v="3.191489361702128"/>
    <x v="0"/>
    <s v="0.Done"/>
    <x v="2"/>
    <s v="0.Done &gt; QA | M | 01104 - QA for Left Navigation Expand / Collapse on all pages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1"/>
    <s v="Done"/>
    <s v="BEMISCP-1103"/>
    <s v="QA for Customer site template"/>
    <s v="M | 01103 - QA for Customer site template"/>
    <s v="QA | M | 01103 - QA for Customer site template"/>
    <n v="350832"/>
    <n v="340231"/>
    <n v="36249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8.2644628099173556E-3"/>
    <n v="1"/>
    <n v="3.191489361702128"/>
    <x v="0"/>
    <s v="0.Done"/>
    <x v="2"/>
    <s v="0.Done &gt; QA | M | 01103 - QA for Customer site template"/>
    <n v="0"/>
    <n v="0"/>
  </r>
  <r>
    <x v="3"/>
    <s v="Demand"/>
    <s v="Doing"/>
    <s v="BEMISCP-519"/>
    <s v="Buyer - Portal Foundations"/>
    <x v="23"/>
    <s v="Feature"/>
    <s v="Done"/>
    <s v="BEMISCP-80"/>
    <s v="All external users are re-directed to the  dashboard"/>
    <s v="00080 - All external users are re-directed to the  dashboard"/>
    <x v="580"/>
    <x v="1"/>
    <s v="Done"/>
    <s v="BEMISCP-1102"/>
    <s v="QA for All external users are re-directed to the dashboard"/>
    <s v="M | 01102 - QA for All external users are re-directed to the dashboard"/>
    <s v="QA | M | 01102 - QA for All external users are re-directed to the dashboard"/>
    <n v="350832"/>
    <n v="334300"/>
    <n v="36249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8.2644628099173556E-3"/>
    <n v="1"/>
    <n v="3.191489361702128"/>
    <x v="0"/>
    <s v="0.Done"/>
    <x v="2"/>
    <s v="0.Done &gt; QA | M | 01102 - QA for All external users are re-directed to the dashboard"/>
    <n v="0"/>
    <n v="0"/>
  </r>
  <r>
    <x v="3"/>
    <s v="Demand"/>
    <s v="Doing"/>
    <s v="BEMISCP-501"/>
    <s v="IBB Integration"/>
    <x v="24"/>
    <s v="Task"/>
    <s v="Done"/>
    <s v="BEMISCP-788"/>
    <s v="Refactor IBB Authentication"/>
    <s v="00788 - Refactor IBB Authentication"/>
    <x v="581"/>
    <x v="2"/>
    <s v="Done"/>
    <s v="BEMISCP-1101"/>
    <s v="Review of Refactor IBB Authentication"/>
    <s v="01101 - Review of Refactor IBB Authentication"/>
    <s v="Feature Review | 01101 - Review of Refactor IBB Authentication"/>
    <n v="350255"/>
    <n v="357325"/>
    <n v="362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3.3333333333333333E-2"/>
    <n v="1"/>
    <n v="0"/>
    <x v="0"/>
    <s v="0.Done"/>
    <x v="2"/>
    <s v="0.Done &gt; Feature Review | 01101 - Review of Refactor IBB Authentication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6"/>
    <s v="Cancelled"/>
    <s v="BEMISCP-1100"/>
    <s v="Alpha Bug - Minor UI issues observed"/>
    <s v="XS | 01100 - Alpha Bug - Minor UI issues observed"/>
    <s v="Alpha Bug | XS | 01100 - Alpha Bug - Minor UI issues observed"/>
    <n v="350832"/>
    <n v="343448"/>
    <n v="362486"/>
    <s v="Plan"/>
    <x v="19"/>
    <n v="0"/>
    <n v="0"/>
    <n v="0"/>
    <n v="39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6.6666666666666666E-2"/>
    <n v="8.2644628099173556E-3"/>
    <n v="1"/>
    <n v="0"/>
    <x v="0"/>
    <s v="0.Done"/>
    <x v="3"/>
    <s v="0.Cancelled &gt; Alpha Bug | XS | 01100 - Alpha Bug - Minor UI issues observed"/>
    <n v="0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6"/>
    <s v="Done"/>
    <s v="BEMISCP-1099"/>
    <s v="Users cannot view other users' profiles at all"/>
    <s v="M | 01099 - Users cannot view other users' profiles at all"/>
    <s v="Alpha Bug | M | 01099 - Users cannot view other users' profiles at all"/>
    <m/>
    <n v="361694"/>
    <n v="36248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099 - Users cannot view other users' profiles at all"/>
    <n v="3.191489361702128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1"/>
    <s v="Done"/>
    <s v="BEMISCP-1098"/>
    <s v="QA for Customer Org Hierarchy"/>
    <s v="M | 01098 - QA for Customer Org Hierarchy"/>
    <s v="QA | M | 01098 - QA for Customer Org Hierarchy"/>
    <n v="350832"/>
    <n v="334456"/>
    <n v="36248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s v="0.Done"/>
    <x v="2"/>
    <s v="0.Done &gt; QA | M | 01098 - QA for Customer Org Hierarchy"/>
    <n v="0"/>
    <n v="0"/>
  </r>
  <r>
    <x v="3"/>
    <m/>
    <m/>
    <m/>
    <m/>
    <x v="1"/>
    <s v="Bug"/>
    <s v="Done"/>
    <s v="BEMISCP-1030"/>
    <s v="Add open condition to Search Orders"/>
    <s v="01030 - Add open condition to Search Orders"/>
    <x v="569"/>
    <x v="2"/>
    <s v="Done"/>
    <s v="BEMISCP-1097"/>
    <s v="Review of Add open condition to Search Orders"/>
    <s v="01097 - Review of Add open condition to Search Orders"/>
    <s v="Feature Review | 01097 - Review of Add open condition to Search Orders"/>
    <m/>
    <n v="361068"/>
    <n v="3624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097 - Review of Add open condition to Search Orders"/>
    <n v="0"/>
    <n v="0"/>
  </r>
  <r>
    <x v="3"/>
    <s v="Demand"/>
    <s v="Doing"/>
    <s v="BEMISCP-533"/>
    <s v="Bemis CP Theme"/>
    <x v="27"/>
    <s v="Feature"/>
    <s v="Done"/>
    <s v="BEMISCP-297"/>
    <s v="Browser compatibility"/>
    <s v="00297 - Browser compatibility"/>
    <x v="576"/>
    <x v="0"/>
    <s v="Done"/>
    <s v="BEMISCP-1096"/>
    <s v="Alpha for Browser compatibility"/>
    <s v="01096 - Alpha for Browser compatibility"/>
    <s v="Alpha Test | 01096 - Alpha for Browser compatibility"/>
    <n v="351507"/>
    <n v="343301"/>
    <n v="362410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Alpha Test | 01096 - Alpha for Browser compatibility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0"/>
    <s v="Done"/>
    <s v="BEMISCP-1095"/>
    <s v="Alpha for Buyer - Reports Landing Page Bugs"/>
    <s v="M | 01095 - Alpha for Buyer - Reports Landing Page Bugs"/>
    <s v="Alpha Test | M | 01095 - Alpha for Buyer - Reports Landing Page Bugs"/>
    <n v="351658"/>
    <n v="347304"/>
    <n v="362375"/>
    <s v="Plan"/>
    <x v="18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3.8461538461538464E-2"/>
    <n v="1"/>
    <n v="4.2553191489361701"/>
    <x v="0"/>
    <s v="0.Done"/>
    <x v="2"/>
    <s v="0.Done &gt; Alpha Test | M | 01095 - Alpha for Buyer - Reports Landing Page Bugs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0"/>
    <s v="Done"/>
    <s v="BEMISCP-1094"/>
    <s v="Alpha for Buyer - Security"/>
    <s v="XS | 01094 - Alpha for Buyer - Security"/>
    <s v="Alpha Test | XS | 01094 - Alpha for Buyer - Security"/>
    <n v="350832"/>
    <n v="354328"/>
    <n v="36236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s v="0.Done"/>
    <x v="2"/>
    <s v="0.Done &gt; Alpha Test | XS | 01094 - Alpha for Buyer - Security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3"/>
    <s v="Done"/>
    <s v="BEMISCP-1093"/>
    <s v="Create web content for Bemis Terms of Use"/>
    <s v="S | 01093 - Create web content for Bemis Terms of Use"/>
    <s v="Frontend Development | S | 01093 - Create web content for Bemis Terms of Use"/>
    <n v="351660"/>
    <n v="344261"/>
    <n v="362347"/>
    <s v="Plan"/>
    <x v="18"/>
    <n v="0"/>
    <n v="0"/>
    <n v="0"/>
    <n v="5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.16666666666666666"/>
    <n v="1"/>
    <n v="4.2553191489361701"/>
    <x v="2"/>
    <s v="0.Done"/>
    <x v="2"/>
    <s v="0.Done &gt; Frontend Development | S | 01093 - Create web content for Bemis Terms of Use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5"/>
    <s v="Cancelled"/>
    <s v="BEMISCP-1092"/>
    <s v="Create Global searh context views for User and Customer profiles"/>
    <s v="M | 01092 - Create Global searh context views for User and Customer profiles"/>
    <s v="Backend Development | M | 01092 - Create Global searh context views for User and Customer profiles"/>
    <n v="350832"/>
    <n v="343272"/>
    <n v="362335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s v="0.Done"/>
    <x v="3"/>
    <s v="0.Cancelled &gt; Backend Development | M | 01092 - Create Global searh context views for User and Customer profiles"/>
    <n v="0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0"/>
    <s v="Done"/>
    <s v="BEMISCP-1091"/>
    <s v="Alpha for User profile editing is accessible to users other than the profile owner."/>
    <s v="01091 - Alpha for User profile editing is accessible to users other than the profile owner."/>
    <s v="Alpha Test | 01091 - Alpha for User profile editing is accessible to users other than the profile owner."/>
    <m/>
    <n v="361694"/>
    <n v="3622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1091 - Alpha for User profile editing is accessible to users other than the profile owner.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Done"/>
    <s v="BEMISCP-1087"/>
    <s v="Alpha Bug - Editing Employer Field Results in Exception"/>
    <s v="M | 01087 - Alpha Bug - Editing Employer Field Results in Exception"/>
    <s v="Alpha Bug | M | 01087 - Alpha Bug - Editing Employer Field Results in Exception"/>
    <n v="348696"/>
    <n v="348698"/>
    <n v="362077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Alpha Bug | M | 01087 - Alpha Bug - Editing Employer Field Results in Exception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3"/>
    <s v="Done"/>
    <s v="BEMISCP-1085"/>
    <s v="Style Document Upload portlet"/>
    <s v="M | 01085 - Style Document Upload portlet"/>
    <s v="Frontend Development | M | 01085 - Style Document Upload portlet"/>
    <n v="350832"/>
    <n v="334367"/>
    <n v="362049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s v="0.Done"/>
    <x v="2"/>
    <s v="0.Done &gt; Frontend Development | M | 01085 - Style Document Upload portlet"/>
    <n v="0"/>
    <n v="0"/>
  </r>
  <r>
    <x v="3"/>
    <s v="Demand"/>
    <s v="Doing"/>
    <s v="BEMISCP-531"/>
    <s v="System Architecture"/>
    <x v="22"/>
    <s v="Task"/>
    <s v="Done"/>
    <s v="BEMISCP-1070"/>
    <s v="Optimize JVM settings"/>
    <s v="01070 - Optimize JVM settings"/>
    <x v="584"/>
    <x v="2"/>
    <s v="Done"/>
    <s v="BEMISCP-1084"/>
    <s v="Review of Optimize JVM settings"/>
    <s v="01084 - Review of Optimize JVM settings"/>
    <s v="Feature Review | 01084 - Review of Optimize JVM settings"/>
    <n v="351453"/>
    <n v="361820"/>
    <n v="362038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s v="0.Done"/>
    <x v="2"/>
    <s v="0.Done &gt; Feature Review | 01084 - Review of Optimize JVM settings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6"/>
    <s v="Done"/>
    <s v="BEMISCP-1083"/>
    <s v="Employer fields does not show value saved "/>
    <s v="M | 01083 - Employer fields does not show value saved "/>
    <s v="Alpha Bug | M | 01083 - Employer fields does not show value saved "/>
    <m/>
    <n v="357594"/>
    <n v="36203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s v="0.Done"/>
    <x v="2"/>
    <s v="0.Done &gt; Alpha Bug | M | 01083 - Employer fields does not show value saved "/>
    <n v="3.191489361702128"/>
    <n v="0"/>
  </r>
  <r>
    <x v="3"/>
    <m/>
    <m/>
    <m/>
    <m/>
    <x v="1"/>
    <s v="Bug"/>
    <s v="Done"/>
    <s v="BEMISCP-1057"/>
    <s v="User profile editing is accessible to users other than the profile owner."/>
    <s v="01057 - User profile editing is accessible to users other than the profile owner."/>
    <x v="568"/>
    <x v="5"/>
    <s v="Done"/>
    <s v="BEMISCP-1082"/>
    <s v="Add PermissionChecker to logic"/>
    <s v="M | 01082 - Add PermissionChecker to logic"/>
    <s v="Backend Development | M | 01082 - Add PermissionChecker to logic"/>
    <m/>
    <n v="361694"/>
    <n v="36201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s v="0.Done"/>
    <x v="2"/>
    <s v="0.Done &gt; Backend Development | M | 01082 - Add PermissionChecker to logic"/>
    <n v="10.638297872340425"/>
    <n v="0"/>
  </r>
  <r>
    <x v="3"/>
    <m/>
    <m/>
    <m/>
    <m/>
    <x v="1"/>
    <s v="Bug"/>
    <s v="Done"/>
    <s v="BEMISCP-1030"/>
    <s v="Add open condition to Search Orders"/>
    <s v="01030 - Add open condition to Search Orders"/>
    <x v="569"/>
    <x v="0"/>
    <s v="Done"/>
    <s v="BEMISCP-1081"/>
    <s v="Alpha for Add open condition to Search Orders"/>
    <s v="01081 - Alpha for Add open condition to Search Orders"/>
    <s v="Alpha Test | 01081 - Alpha for Add open condition to Search Orders"/>
    <m/>
    <n v="361068"/>
    <n v="3620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081 - Alpha for Add open condition to Search Orders"/>
    <n v="0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0"/>
    <s v="Done"/>
    <s v="BEMISCP-1080"/>
    <s v="Alpha for Orders Page - Quantity Fields Show 0 Value"/>
    <s v="01080 - Alpha for Orders Page - Quantity Fields Show 0 Value"/>
    <s v="Alpha Test | 01080 - Alpha for Orders Page - Quantity Fields Show 0 Value"/>
    <m/>
    <n v="358437"/>
    <n v="3620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1080 - Alpha for Orders Page - Quantity Fields Show 0 Value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6"/>
    <s v="Cancelled"/>
    <s v="BEMISCP-1079"/>
    <s v="Product Description and Cust Item # are not displaying in Shipments Header"/>
    <s v="M | 01079 - Product Description and Cust Item # are not displaying in Shipments Header"/>
    <s v="Alpha Bug | M | 01079 - Product Description and Cust Item # are not displaying in Shipments Header"/>
    <n v="346910"/>
    <n v="357589"/>
    <n v="36195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0"/>
    <x v="0"/>
    <s v="0.Done"/>
    <x v="3"/>
    <s v="0.Cancelled &gt; Alpha Bug | M | 01079 - Product Description and Cust Item # are not displaying in Shipments Header"/>
    <n v="0"/>
    <n v="0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3"/>
    <s v="Done"/>
    <s v="BEMISCP-1078"/>
    <s v="Update fields on Orders to display decimals "/>
    <s v="M | 01078 - Update fields on Orders to display decimals "/>
    <s v="Frontend Development | M | 01078 - Update fields on Orders to display decimals "/>
    <m/>
    <n v="359064"/>
    <n v="36193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1078 - Update fields on Orders to display decimals "/>
    <n v="5.3191489361702127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3"/>
    <s v="Done"/>
    <s v="BEMISCP-1077"/>
    <s v="Update fields on Schedule Releases to display decimals "/>
    <s v="M | 01077 - Update fields on Schedule Releases to display decimals "/>
    <s v="Frontend Development | M | 01077 - Update fields on Schedule Releases to display decimals "/>
    <n v="346910"/>
    <n v="357590"/>
    <n v="36192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1.020408163265306E-2"/>
    <n v="1"/>
    <n v="5.3191489361702127"/>
    <x v="0"/>
    <s v="0.Done"/>
    <x v="2"/>
    <s v="0.Done &gt; Frontend Development | M | 01077 - Update fields on Schedule Releases to display decimals 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3"/>
    <s v="Done"/>
    <s v="BEMISCP-1076"/>
    <s v="Update fields on Shipments to display decimals "/>
    <s v="M | 01076 - Update fields on Shipments to display decimals "/>
    <s v="Frontend Development | M | 01076 - Update fields on Shipments to display decimals "/>
    <n v="347928"/>
    <n v="334920"/>
    <n v="361926"/>
    <s v="Plan"/>
    <x v="20"/>
    <n v="0"/>
    <n v="0"/>
    <n v="0"/>
    <n v="6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6.25E-2"/>
    <n v="1.5873015873015872E-2"/>
    <n v="1"/>
    <n v="5.3191489361702127"/>
    <x v="0"/>
    <s v="0.Done"/>
    <x v="2"/>
    <s v="0.Done &gt; Frontend Development | M | 01076 - Update fields on Shipments to display decimals 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3"/>
    <s v="Done"/>
    <s v="BEMISCP-1075"/>
    <s v="Update fields on On Hand Inventory View to show decimals"/>
    <s v="M | 01075 - Update fields on On Hand Inventory View to show decimals"/>
    <s v="Frontend Development | M | 01075 - Update fields on On Hand Inventory View to show decimals"/>
    <n v="351659"/>
    <n v="342921"/>
    <n v="361925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s v="0.Done"/>
    <x v="2"/>
    <s v="0.Done &gt; Frontend Development | M | 01075 - Update fields on On Hand Inventory View to show decimals"/>
    <n v="0"/>
    <n v="0"/>
  </r>
  <r>
    <x v="3"/>
    <m/>
    <m/>
    <m/>
    <m/>
    <x v="1"/>
    <s v="Bug"/>
    <s v="Cancelled"/>
    <s v="BEMISCP-1065"/>
    <s v="Theme display in Bemis QA is not correct"/>
    <s v="01065 - Theme display in Bemis QA is not correct"/>
    <x v="586"/>
    <x v="0"/>
    <s v="Cancelled"/>
    <s v="BEMISCP-1074"/>
    <s v="Alpha for Theme display in Bemis QA is not correct"/>
    <s v="01074 - Alpha for Theme display in Bemis QA is not correct"/>
    <s v="Alpha Test | 01074 - Alpha for Theme display in Bemis QA is not correct"/>
    <m/>
    <n v="361709"/>
    <n v="3619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Cancelled"/>
    <x v="3"/>
    <s v="0.Cancelled &gt; Alpha Test | 01074 - Alpha for Theme display in Bemis QA is not correct"/>
    <n v="0"/>
    <n v="0"/>
  </r>
  <r>
    <x v="3"/>
    <m/>
    <m/>
    <m/>
    <m/>
    <x v="1"/>
    <s v="Bug"/>
    <s v="Done"/>
    <s v="BEMISCP-1005"/>
    <s v="Do not show Scheduled Releases with a Confirmed Qty =  0"/>
    <s v="01005 - Do not show Scheduled Releases with a Confirmed Qty =  0"/>
    <x v="571"/>
    <x v="2"/>
    <s v="Done"/>
    <s v="BEMISCP-1073"/>
    <s v="Review of Do not show Scheduled Releases with a Confirmed Qty =  0"/>
    <s v="01073 - Review of Do not show Scheduled Releases with a Confirmed Qty =  0"/>
    <s v="Feature Review | 01073 - Review of Do not show Scheduled Releases with a Confirmed Qty =  0"/>
    <m/>
    <n v="360436"/>
    <n v="3618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073 - Review of Do not show Scheduled Releases with a Confirmed Qty =  0"/>
    <n v="0"/>
    <n v="0"/>
  </r>
  <r>
    <x v="3"/>
    <m/>
    <m/>
    <m/>
    <m/>
    <x v="1"/>
    <s v="Bug"/>
    <s v="Done"/>
    <s v="BEMISCP-905"/>
    <s v="Update On Hand Inv data fields to allow for decimals "/>
    <s v="00905 - Update On Hand Inv data fields to allow for decimals "/>
    <x v="573"/>
    <x v="2"/>
    <s v="Done"/>
    <s v="BEMISCP-1072"/>
    <s v="Review of Update On Hand Inv data fields to allow for decimals "/>
    <s v="01072 - Review of Update On Hand Inv data fields to allow for decimals "/>
    <s v="Feature Review | 01072 - Review of Update On Hand Inv data fields to allow for decimals "/>
    <m/>
    <n v="359071"/>
    <n v="3618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072 - Review of Update On Hand Inv data fields to allow for decimals "/>
    <n v="0"/>
    <n v="0"/>
  </r>
  <r>
    <x v="3"/>
    <m/>
    <m/>
    <m/>
    <m/>
    <x v="1"/>
    <s v="Bug"/>
    <s v="Done"/>
    <s v="BEMISCP-906"/>
    <s v="Update Scheduled Releases data fields to allow for decimals "/>
    <s v="00906 - Update Scheduled Releases data fields to allow for decimals "/>
    <x v="572"/>
    <x v="2"/>
    <s v="Done"/>
    <s v="BEMISCP-1071"/>
    <s v="Review of Update Scheduled Releases data fields to allow for decimals "/>
    <s v="01071 - Review of Update Scheduled Releases data fields to allow for decimals "/>
    <s v="Feature Review | 01071 - Review of Update Scheduled Releases data fields to allow for decimals "/>
    <m/>
    <n v="359073"/>
    <n v="3618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071 - Review of Update Scheduled Releases data fields to allow for decimals "/>
    <n v="0"/>
    <n v="0"/>
  </r>
  <r>
    <x v="3"/>
    <s v="Demand"/>
    <s v="Doing"/>
    <s v="BEMISCP-533"/>
    <s v="Bemis CP Theme"/>
    <x v="27"/>
    <s v="Feature"/>
    <s v="Done"/>
    <s v="BEMISCP-1180"/>
    <s v="Updates to Bemis Portal Navigation"/>
    <s v="01180 - Updates to Bemis Portal Navigation"/>
    <x v="407"/>
    <x v="3"/>
    <s v="Done"/>
    <s v="BEMISCP-1069"/>
    <s v="Updates to Site Navigation"/>
    <s v="M | 01069 - Updates to Site Navigation"/>
    <s v="Frontend Development | M | 01069 - Updates to Site Navigation"/>
    <n v="351507"/>
    <n v="363315"/>
    <n v="36177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s v="0.Done"/>
    <x v="2"/>
    <s v="0.Done &gt; Frontend Development | M | 01069 - Updates to Site Navigation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3"/>
    <s v="Done"/>
    <s v="BEMISCP-1067"/>
    <s v="Update Age logic display "/>
    <s v="M | 01067 - Update Age logic display "/>
    <s v="Frontend Development | M | 01067 - Update Age logic display "/>
    <n v="351659"/>
    <n v="342921"/>
    <n v="361713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s v="0.Done"/>
    <x v="2"/>
    <s v="0.Done &gt; Frontend Development | M | 01067 - Update Age logic display 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5"/>
    <s v="Cancelled"/>
    <s v="BEMISCP-1066"/>
    <s v="Update BoL field logic "/>
    <s v="M | 01066 - Update BoL field logic "/>
    <s v="Backend Development | M | 01066 - Update BoL field logic "/>
    <n v="347928"/>
    <n v="334920"/>
    <n v="361711"/>
    <s v="Plan"/>
    <x v="20"/>
    <n v="0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25E-2"/>
    <n v="1.5873015873015872E-2"/>
    <n v="1"/>
    <n v="0"/>
    <x v="0"/>
    <s v="0.Done"/>
    <x v="3"/>
    <s v="0.Cancelled &gt; Backend Development | M | 01066 - Update BoL field logic 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4"/>
    <s v="Global Search - mobile responsive design"/>
    <s v="M | 01064 - Global Search - mobile responsive design"/>
    <s v="Frontend Development | M | 01064 - Global Search - mobile responsive design"/>
    <n v="351507"/>
    <n v="343300"/>
    <n v="361706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4 - Global Search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3"/>
    <s v="User Profile - mobile responsive design"/>
    <s v="M | 01063 - User Profile - mobile responsive design"/>
    <s v="Frontend Development | M | 01063 - User Profile - mobile responsive design"/>
    <n v="351507"/>
    <n v="343300"/>
    <n v="361705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3 - User Profile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2"/>
    <s v="Customer Profile View - mobile responsive design"/>
    <s v="M | 01062 - Customer Profile View - mobile responsive design"/>
    <s v="Frontend Development | M | 01062 - Customer Profile View - mobile responsive design"/>
    <n v="351507"/>
    <n v="343300"/>
    <n v="361704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2 - Customer Profile View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1"/>
    <s v="Product Detail view - mobile responsive design"/>
    <s v="M | 01061 - Product Detail view - mobile responsive design"/>
    <s v="Frontend Development | M | 01061 - Product Detail view - mobile responsive design"/>
    <n v="351507"/>
    <n v="343300"/>
    <n v="361703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1 - Product Detail view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60"/>
    <s v="Releases Page - mobile responsive design"/>
    <s v="M | 01060 - Releases Page - mobile responsive design"/>
    <s v="Frontend Development | M | 01060 - Releases Page - mobile responsive design"/>
    <n v="351507"/>
    <n v="343300"/>
    <n v="361702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60 - Releases Page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59"/>
    <s v="Shipments Page - Mobile responsive design"/>
    <s v="M | 01059 - Shipments Page - Mobile responsive design"/>
    <s v="Frontend Development | M | 01059 - Shipments Page - Mobile responsive design"/>
    <n v="351507"/>
    <n v="343300"/>
    <n v="361701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59 - Shipments Page - Mobile responsive design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1058"/>
    <s v="Orders Page - Mobile responsive design "/>
    <s v="M | 01058 - Orders Page - Mobile responsive design "/>
    <s v="Frontend Development | M | 01058 - Orders Page - Mobile responsive design "/>
    <n v="351507"/>
    <n v="343300"/>
    <n v="361700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1058 - Orders Page - Mobile responsive design 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3"/>
    <s v="Done"/>
    <s v="BEMISCP-1055"/>
    <s v="Updates to Bemis Portal Header "/>
    <s v="M | 01055 - Updates to Bemis Portal Header "/>
    <s v="Frontend Development | M | 01055 - Updates to Bemis Portal Header "/>
    <n v="351507"/>
    <n v="340213"/>
    <n v="361676"/>
    <s v="Plan"/>
    <x v="0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s v="0.Done"/>
    <x v="2"/>
    <s v="0.Done &gt; Frontend Development | M | 01055 - Updates to Bemis Portal Header "/>
    <n v="0"/>
    <n v="0"/>
  </r>
  <r>
    <x v="3"/>
    <m/>
    <m/>
    <m/>
    <m/>
    <x v="1"/>
    <s v="Bug"/>
    <s v="Done"/>
    <s v="BEMISCP-954"/>
    <s v="Import of Organizations fails due to a NoSuchListTypeException"/>
    <s v="00954 - Import of Organizations fails due to a NoSuchListTypeException"/>
    <x v="587"/>
    <x v="1"/>
    <s v="Done"/>
    <s v="BEMISCP-1053"/>
    <s v="QA for Import of Organizations fails due to a NoSuchListTypeException"/>
    <s v="S | 01053 - QA for Import of Organizations fails due to a NoSuchListTypeException"/>
    <s v="QA | S | 01053 - QA for Import of Organizations fails due to a NoSuchListTypeException"/>
    <m/>
    <n v="359873"/>
    <n v="3616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1053 - QA for Import of Organizations fails due to a NoSuchListTypeException"/>
    <n v="2.1276595744680851"/>
    <n v="0"/>
  </r>
  <r>
    <x v="3"/>
    <m/>
    <m/>
    <m/>
    <m/>
    <x v="1"/>
    <s v="Bug"/>
    <s v="Done"/>
    <s v="BEMISCP-954"/>
    <s v="Import of Organizations fails due to a NoSuchListTypeException"/>
    <s v="00954 - Import of Organizations fails due to a NoSuchListTypeException"/>
    <x v="587"/>
    <x v="2"/>
    <s v="Done"/>
    <s v="BEMISCP-1052"/>
    <s v="Review of Import of Organizations fails due to a NoSuchListTypeException"/>
    <s v="01052 - Review of Import of Organizations fails due to a NoSuchListTypeException"/>
    <s v="Feature Review | 01052 - Review of Import of Organizations fails due to a NoSuchListTypeException"/>
    <m/>
    <n v="359873"/>
    <n v="3616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052 - Review of Import of Organizations fails due to a NoSuchListTypeException"/>
    <n v="0"/>
    <n v="0"/>
  </r>
  <r>
    <x v="3"/>
    <s v="Demand"/>
    <s v="Deferred"/>
    <s v="BEMISCP-540"/>
    <s v="Buyer - Dashboard"/>
    <x v="28"/>
    <s v="Feature"/>
    <s v="Done"/>
    <s v="BEMISCP-341"/>
    <s v="User agreement - BNA"/>
    <s v="00341 - User agreement - BNA"/>
    <x v="425"/>
    <x v="5"/>
    <s v="Done"/>
    <s v="BEMISCP-1051"/>
    <s v="Update user agreement"/>
    <s v="XS | 01051 - Update user agreement"/>
    <s v="Backend Development | XS | 01051 - Update user agreement"/>
    <n v="351660"/>
    <n v="344261"/>
    <n v="361618"/>
    <s v="Plan"/>
    <x v="18"/>
    <n v="0"/>
    <n v="0"/>
    <n v="0"/>
    <n v="5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.16666666666666666"/>
    <n v="1"/>
    <n v="2.1276595744680851"/>
    <x v="2"/>
    <s v="0.Done"/>
    <x v="2"/>
    <s v="0.Done &gt; Backend Development | XS | 01051 - Update user agreement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5"/>
    <s v="Done"/>
    <s v="BEMISCP-1050"/>
    <s v="Convert FileUploader into Control Panel portlet"/>
    <s v="S | 01050 - Convert FileUploader into Control Panel portlet"/>
    <s v="Backend Development | S | 01050 - Convert FileUploader into Control Panel portlet"/>
    <n v="350832"/>
    <n v="334367"/>
    <n v="361548"/>
    <s v="Plan"/>
    <x v="19"/>
    <n v="0"/>
    <n v="0"/>
    <n v="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s v="0.Done"/>
    <x v="2"/>
    <s v="0.Done &gt; Backend Development | S | 01050 - Convert FileUploader into Control Panel portlet"/>
    <n v="0"/>
    <n v="0"/>
  </r>
  <r>
    <x v="3"/>
    <m/>
    <m/>
    <m/>
    <m/>
    <x v="1"/>
    <s v="Bug"/>
    <s v="Done"/>
    <s v="BEMISCP-1023"/>
    <s v="Missing fields on Delivery stubs"/>
    <s v="01023 - Missing fields on Delivery stubs"/>
    <x v="527"/>
    <x v="0"/>
    <s v="Done"/>
    <s v="BEMISCP-1049"/>
    <s v="Alpha for Missing fields on Delivery stubs"/>
    <s v="01049 - Alpha for Missing fields on Delivery stubs"/>
    <s v="Alpha Test | 01049 - Alpha for Missing fields on Delivery stubs"/>
    <m/>
    <n v="360762"/>
    <n v="3614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049 - Alpha for Missing fields on Delivery stubs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3"/>
    <s v="Done"/>
    <s v="BEMISCP-1048"/>
    <s v="Update product description display on all pages "/>
    <s v="M | 01048 - Update product description display on all pages "/>
    <s v="Frontend Development | M | 01048 - Update product description display on all pages "/>
    <n v="351507"/>
    <n v="362668"/>
    <n v="36141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8518518518518517E-2"/>
    <n v="1"/>
    <n v="5.3191489361702127"/>
    <x v="0"/>
    <s v="0.Done"/>
    <x v="2"/>
    <s v="0.Done &gt; Frontend Development | M | 01048 - Update product description display on all pages "/>
    <n v="0"/>
    <n v="0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6"/>
    <s v="Done"/>
    <s v="BEMISCP-1047"/>
    <s v="Separate Global Search and custom Bemis Search action"/>
    <s v="M | 01047 - Separate Global Search and custom Bemis Search action"/>
    <s v="Alpha Bug | M | 01047 - Separate Global Search and custom Bemis Search action"/>
    <n v="350832"/>
    <n v="343272"/>
    <n v="361376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Alpha Bug | M | 01047 - Separate Global Search and custom Bemis Search action"/>
    <n v="0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6"/>
    <s v="Done"/>
    <s v="BEMISCP-1046"/>
    <s v="Fix CI build hanging issue"/>
    <s v="S | 01046 - Fix CI build hanging issue"/>
    <s v="Alpha Bug | S | 01046 - Fix CI build hanging issue"/>
    <n v="351453"/>
    <n v="336162"/>
    <n v="361371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8518518518518517E-2"/>
    <n v="1"/>
    <n v="2.1276595744680851"/>
    <x v="0"/>
    <s v="7.Doing"/>
    <x v="2"/>
    <s v="0.Done &gt; Alpha Bug | S | 01046 - Fix CI build hanging issue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6"/>
    <s v="Done"/>
    <s v="BEMISCP-1044"/>
    <s v="Alpha Bug - Edit User Information Links Not Functioning."/>
    <s v="M | 01044 - Alpha Bug - Edit User Information Links Not Functioning."/>
    <s v="Alpha Bug | M | 01044 - Alpha Bug - Edit User Information Links Not Functioning."/>
    <n v="348696"/>
    <n v="348698"/>
    <n v="361341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Alpha Bug | M | 01044 - Alpha Bug - Edit User Information Links Not Functioning.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6"/>
    <s v="Done"/>
    <s v="BEMISCP-1043"/>
    <s v="Remove &quot;SAP Sold To Customer&quot; expando for customers"/>
    <s v="M | 01043 - Remove &quot;SAP Sold To Customer&quot; expando for customers"/>
    <s v="Alpha Bug | M | 01043 - Remove &quot;SAP Sold To Customer&quot; expando for customers"/>
    <n v="350832"/>
    <n v="334456"/>
    <n v="361308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s v="0.Done"/>
    <x v="2"/>
    <s v="0.Done &gt; Alpha Bug | M | 01043 - Remove &quot;SAP Sold To Customer&quot; expando for customers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2"/>
    <s v="Done"/>
    <s v="BEMISCP-1042"/>
    <s v="Review of Setup Bemis Development Infrastructure"/>
    <s v="01042 - Review of Setup Bemis Development Infrastructure"/>
    <s v="Feature Review | 01042 - Review of Setup Bemis Development Infrastructure"/>
    <n v="351453"/>
    <n v="347844"/>
    <n v="36130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s v="0.Done"/>
    <x v="2"/>
    <s v="0.Done &gt; Feature Review | 01042 - Review of Setup Bemis Development Infrastructure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1041"/>
    <s v="Alpha test for LARs imports"/>
    <s v="M | 01041 - Alpha test for LARs imports"/>
    <s v="Sub-Task | M | 01041 - Alpha test for LARs imports"/>
    <n v="351453"/>
    <n v="348727"/>
    <n v="361303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9.0909090909090912E-2"/>
    <n v="1.8518518518518517E-2"/>
    <n v="1"/>
    <n v="8.5106382978723403"/>
    <x v="0"/>
    <s v="7.Doing"/>
    <x v="2"/>
    <s v="0.Done &gt; Sub-Task | M | 01041 - Alpha test for LARs imports"/>
    <n v="0"/>
    <n v="0"/>
  </r>
  <r>
    <x v="3"/>
    <s v="Demand"/>
    <s v="Doing"/>
    <s v="BEMISCP-533"/>
    <s v="Bemis CP Theme"/>
    <x v="27"/>
    <s v="Feature"/>
    <s v="Done"/>
    <s v="BEMISCP-297"/>
    <s v="Browser compatibility"/>
    <s v="00297 - Browser compatibility"/>
    <x v="576"/>
    <x v="3"/>
    <s v="Done"/>
    <s v="BEMISCP-1040"/>
    <s v="UI for Browser compatibility"/>
    <s v="M | 01040 - UI for Browser compatibility"/>
    <s v="Frontend Development | M | 01040 - UI for Browser compatibility"/>
    <n v="351507"/>
    <n v="343301"/>
    <n v="361302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s v="0.Done"/>
    <x v="2"/>
    <s v="0.Done &gt; Frontend Development | M | 01040 - UI for Browser compatibility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3"/>
    <s v="Done"/>
    <s v="BEMISCP-1039"/>
    <s v="Mobile Documents View and Navigation "/>
    <s v="M | 01039 - Mobile Documents View and Navigation "/>
    <s v="Frontend Development | M | 01039 - Mobile Documents View and Navigation "/>
    <n v="350832"/>
    <n v="334367"/>
    <n v="361300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s v="0.Done"/>
    <x v="2"/>
    <s v="0.Done &gt; Frontend Development | M | 01039 - Mobile Documents View and Navigation 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3"/>
    <s v="Done"/>
    <s v="BEMISCP-1038"/>
    <s v="Tablet Documents View and Navigation"/>
    <s v="M | 01038 - Tablet Documents View and Navigation"/>
    <s v="Frontend Development | M | 01038 - Tablet Documents View and Navigation"/>
    <n v="350832"/>
    <n v="334367"/>
    <n v="361299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s v="0.Done"/>
    <x v="2"/>
    <s v="0.Done &gt; Frontend Development | M | 01038 - Tablet Documents View and Navigation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3"/>
    <s v="Done"/>
    <s v="BEMISCP-1037"/>
    <s v="Documents View and Navigation "/>
    <s v="M | 01037 - Documents View and Navigation "/>
    <s v="Frontend Development | M | 01037 - Documents View and Navigation "/>
    <n v="350832"/>
    <n v="334367"/>
    <n v="361298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s v="0.Done"/>
    <x v="2"/>
    <s v="0.Done &gt; Frontend Development | M | 01037 - Documents View and Navigation 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6"/>
    <s v="Done"/>
    <s v="BEMISCP-1036"/>
    <s v="Bemis LARS not importing correctly"/>
    <s v="M | 01036 - Bemis LARS not importing correctly"/>
    <s v="Alpha Bug | M | 01036 - Bemis LARS not importing correctly"/>
    <n v="351453"/>
    <n v="348727"/>
    <n v="361296"/>
    <s v="Plan"/>
    <x v="0"/>
    <n v="0"/>
    <n v="0"/>
    <n v="20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8518518518518517E-2"/>
    <n v="1"/>
    <n v="3.191489361702128"/>
    <x v="0"/>
    <s v="7.Doing"/>
    <x v="2"/>
    <s v="0.Done &gt; Alpha Bug | M | 01036 - Bemis LARS not importing correctly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3"/>
    <s v="Done"/>
    <s v="BEMISCP-1035"/>
    <s v="Update styling on Login Page"/>
    <s v="M | 01035 - Update styling on Login Page"/>
    <s v="Frontend Development | M | 01035 - Update styling on Login Page"/>
    <n v="351507"/>
    <n v="340213"/>
    <n v="361176"/>
    <s v="Plan"/>
    <x v="18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s v="0.Done"/>
    <x v="2"/>
    <s v="0.Done &gt; Frontend Development | M | 01035 - Update styling on Login Page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5"/>
    <s v="Done"/>
    <s v="BEMISCP-1034"/>
    <s v="Add control panel portlet to test SSRS connection"/>
    <s v="S | 01034 - Add control panel portlet to test SSRS connection"/>
    <s v="Backend Development | S | 01034 - Add control panel portlet to test SSRS connection"/>
    <n v="351658"/>
    <n v="347304"/>
    <n v="361174"/>
    <s v="Plan"/>
    <x v="18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s v="0.Done"/>
    <x v="2"/>
    <s v="0.Done &gt; Backend Development | S | 01034 - Add control panel portlet to test SSRS connection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1033"/>
    <s v="Create ws-commons-client-web module"/>
    <s v="S | 01033 - Create ws-commons-client-web module"/>
    <s v="Backend Development | S | 01033 - Create ws-commons-client-web module"/>
    <n v="350255"/>
    <n v="350258"/>
    <n v="361172"/>
    <s v="Plan"/>
    <x v="0"/>
    <n v="6.95"/>
    <n v="0"/>
    <n v="0"/>
    <n v="16"/>
    <s v="S"/>
    <s v="SUBTASK PLAN"/>
    <n v="8.5106382978723403"/>
    <n v="10.212765957446807"/>
    <n v="0"/>
    <n v="0"/>
    <n v="0"/>
    <n v="8.5106382978723403"/>
    <n v="8.5106382978723403"/>
    <n v="10.212765957446807"/>
    <n v="6.95"/>
    <n v="0"/>
    <n v="0.1111111111111111"/>
    <n v="3.3333333333333333E-2"/>
    <n v="1"/>
    <n v="8.5106382978723403"/>
    <x v="0"/>
    <s v="0.Done"/>
    <x v="2"/>
    <s v="0.Done &gt; Backend Development | S | 01033 - Create ws-commons-client-web modul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Cancelled"/>
    <s v="BEMISCP-1032"/>
    <s v="Add support for auto creation of customer sites when importing LAR"/>
    <s v="M | 01032 - Add support for auto creation of customer sites when importing LAR"/>
    <s v="Sub-Task | M | 01032 - Add support for auto creation of customer sites when importing LAR"/>
    <n v="350832"/>
    <n v="334456"/>
    <n v="361139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0"/>
    <x v="0"/>
    <s v="0.Done"/>
    <x v="3"/>
    <s v="0.Cancelled &gt; Sub-Task | M | 01032 - Add support for auto creation of customer sites when importing LAR"/>
    <n v="0"/>
    <n v="0"/>
  </r>
  <r>
    <x v="3"/>
    <m/>
    <m/>
    <m/>
    <m/>
    <x v="1"/>
    <s v="Bug"/>
    <s v="Done"/>
    <s v="BEMISCP-1030"/>
    <s v="Add open condition to Search Orders"/>
    <s v="01030 - Add open condition to Search Orders"/>
    <x v="569"/>
    <x v="5"/>
    <s v="Done"/>
    <s v="BEMISCP-1031"/>
    <s v="Include Open criterion as part of searching orders"/>
    <s v="S | 01031 - Include Open criterion as part of searching orders"/>
    <s v="Backend Development | S | 01031 - Include Open criterion as part of searching orders"/>
    <m/>
    <n v="361068"/>
    <n v="36107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s v="0.Done"/>
    <x v="2"/>
    <s v="0.Done &gt; Backend Development | S | 01031 - Include Open criterion as part of searching orders"/>
    <n v="8.5106382978723403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5"/>
    <s v="Done"/>
    <s v="BEMISCP-1029"/>
    <s v="Update calculations for Total Scheduled Releases"/>
    <s v="S | 01029 - Update calculations for Total Scheduled Releases"/>
    <s v="Backend Development | S | 01029 - Update calculations for Total Scheduled Releases"/>
    <m/>
    <n v="358437"/>
    <n v="36104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s v="0.Done"/>
    <x v="2"/>
    <s v="0.Done &gt; Backend Development | S | 01029 - Update calculations for Total Scheduled Releases"/>
    <n v="8.5106382978723403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3"/>
    <s v="Done"/>
    <s v="BEMISCP-1028"/>
    <s v="Update Reports Landing Page with Report Descriptions"/>
    <s v="M | 01028 - Update Reports Landing Page with Report Descriptions"/>
    <s v="Frontend Development | M | 01028 - Update Reports Landing Page with Report Descriptions"/>
    <n v="351658"/>
    <n v="347304"/>
    <n v="360852"/>
    <s v="Plan"/>
    <x v="18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6.25E-2"/>
    <n v="3.8461538461538464E-2"/>
    <n v="1"/>
    <n v="5.3191489361702127"/>
    <x v="0"/>
    <s v="0.Done"/>
    <x v="2"/>
    <s v="0.Done &gt; Frontend Development | M | 01028 - Update Reports Landing Page with Report Descriptions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Done"/>
    <s v="BEMISCP-1027"/>
    <s v="Handover for Mock data generator"/>
    <s v="M | 01027 - Handover for Mock data generator"/>
    <s v="Sub-Task | M | 01027 - Handover for Mock data generator"/>
    <n v="350255"/>
    <n v="343068"/>
    <n v="36085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s v="4.To Feature Review"/>
    <x v="2"/>
    <s v="0.Done &gt; Sub-Task | M | 01027 - Handover for Mock data generator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Done"/>
    <s v="BEMISCP-1026"/>
    <s v="Automate OSGi config for IBB connection per environment"/>
    <s v="XS | 01026 - Automate OSGi config for IBB connection per environment"/>
    <s v="Sub-Task | XS | 01026 - Automate OSGi config for IBB connection per environment"/>
    <n v="350255"/>
    <n v="343068"/>
    <n v="36084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s v="4.To Feature Review"/>
    <x v="2"/>
    <s v="0.Done &gt; Sub-Task | XS | 01026 - Automate OSGi config for IBB connection per environment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1025"/>
    <s v="Errors in syncing orders and other items"/>
    <s v="M | 01025 - Errors in syncing orders and other items"/>
    <s v="Alpha Bug | M | 01025 - Errors in syncing orders and other items"/>
    <n v="346910"/>
    <n v="347290"/>
    <n v="360765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3.191489361702128"/>
    <x v="0"/>
    <s v="0.Done"/>
    <x v="2"/>
    <s v="0.Done &gt; Alpha Bug | M | 01025 - Errors in syncing orders and other items"/>
    <n v="0"/>
    <n v="0"/>
  </r>
  <r>
    <x v="3"/>
    <m/>
    <m/>
    <m/>
    <m/>
    <x v="1"/>
    <s v="Bug"/>
    <s v="Done"/>
    <s v="BEMISCP-1023"/>
    <s v="Missing fields on Delivery stubs"/>
    <s v="01023 - Missing fields on Delivery stubs"/>
    <x v="527"/>
    <x v="5"/>
    <s v="Done"/>
    <s v="BEMISCP-1024"/>
    <s v="Update delivery stubs and shipment data sync"/>
    <s v="S | 01024 - Update delivery stubs and shipment data sync"/>
    <s v="Backend Development | S | 01024 - Update delivery stubs and shipment data sync"/>
    <m/>
    <n v="360762"/>
    <n v="360764"/>
    <s v="Plan"/>
    <x v="0"/>
    <n v="2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5"/>
    <n v="0"/>
    <n v="0.25"/>
    <n v="0"/>
    <n v="1"/>
    <n v="8.5106382978723403"/>
    <x v="1"/>
    <s v="0.Done"/>
    <x v="2"/>
    <s v="0.Done &gt; Backend Development | S | 01024 - Update delivery stubs and shipment data sync"/>
    <n v="8.5106382978723403"/>
    <n v="2.5"/>
  </r>
  <r>
    <x v="3"/>
    <s v="Demand"/>
    <s v="Doing"/>
    <s v="BEMISCP-519"/>
    <s v="Buyer - Portal Foundations"/>
    <x v="23"/>
    <s v="Feature"/>
    <s v="Done"/>
    <s v="BEMISCP-286"/>
    <s v="Global search"/>
    <s v="00286 - Global search"/>
    <x v="376"/>
    <x v="5"/>
    <s v="Done"/>
    <s v="BEMISCP-1022"/>
    <s v="Global Search for Custom entities - should have the same behavior as on any of their respective landing pages"/>
    <s v="M | 01022 - Global Search for Custom entities - should have the same behavior as on any of their respective landing pages"/>
    <s v="Backend Development | M | 01022 - Global Search for Custom entities - should have the same behavior as on any of their respective landing pages"/>
    <n v="350832"/>
    <n v="343272"/>
    <n v="360752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10.638297872340425"/>
    <x v="0"/>
    <s v="0.Done"/>
    <x v="2"/>
    <s v="0.Done &gt; Backend Development | M | 01022 - Global Search for Custom entities - should have the same behavior as on any of their respective landing pages"/>
    <n v="0"/>
    <n v="0"/>
  </r>
  <r>
    <x v="3"/>
    <m/>
    <m/>
    <m/>
    <m/>
    <x v="1"/>
    <s v="Bug"/>
    <s v="Done"/>
    <s v="BEMISCP-1005"/>
    <s v="Do not show Scheduled Releases with a Confirmed Qty =  0"/>
    <s v="01005 - Do not show Scheduled Releases with a Confirmed Qty =  0"/>
    <x v="571"/>
    <x v="0"/>
    <s v="Done"/>
    <s v="BEMISCP-1021"/>
    <s v="Alpha for Do not show Scheduled Releases Qty =  0"/>
    <s v="01021 - Alpha for Do not show Scheduled Releases Qty =  0"/>
    <s v="Alpha Test | 01021 - Alpha for Do not show Scheduled Releases Qty =  0"/>
    <m/>
    <n v="360436"/>
    <n v="3606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1021 - Alpha for Do not show Scheduled Releases Qty =  0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6"/>
    <s v="Done"/>
    <s v="BEMISCP-1017"/>
    <s v="Some Customer Orgs not getting updated"/>
    <s v="M | 01017 - Some Customer Orgs not getting updated"/>
    <s v="Alpha Bug | M | 01017 - Some Customer Orgs not getting updated"/>
    <n v="348518"/>
    <n v="347291"/>
    <n v="360517"/>
    <s v="Plan"/>
    <x v="20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7.6923076923076927E-2"/>
    <n v="2.2727272727272728E-2"/>
    <n v="1"/>
    <n v="3.191489361702128"/>
    <x v="0"/>
    <s v="0.Done"/>
    <x v="2"/>
    <s v="0.Done &gt; Alpha Bug | M | 01017 - Some Customer Orgs not getting updated"/>
    <n v="0"/>
    <n v="0"/>
  </r>
  <r>
    <x v="3"/>
    <m/>
    <m/>
    <m/>
    <m/>
    <x v="1"/>
    <s v="Bug"/>
    <s v="Done"/>
    <s v="BEMISCP-903"/>
    <s v="Update Releases data fields to allow for decimals "/>
    <s v="00903 - Update Releases data fields to allow for decimals "/>
    <x v="575"/>
    <x v="2"/>
    <s v="Done"/>
    <s v="BEMISCP-1016"/>
    <s v="Review of Update Releases data fields to allow for decimals "/>
    <s v="01016 - Review of Update Releases data fields to allow for decimals "/>
    <s v="Feature Review | 01016 - Review of Update Releases data fields to allow for decimals "/>
    <m/>
    <n v="359068"/>
    <n v="3605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1016 - Review of Update Releases data fields to allow for decimals "/>
    <n v="0"/>
    <n v="0"/>
  </r>
  <r>
    <x v="3"/>
    <m/>
    <m/>
    <m/>
    <m/>
    <x v="1"/>
    <s v="Bug"/>
    <s v="Done"/>
    <s v="BEMISCP-904"/>
    <s v="Update Shipments data fields to allow for decimals "/>
    <s v="00904 - Update Shipments data fields to allow for decimals "/>
    <x v="574"/>
    <x v="2"/>
    <s v="Done"/>
    <s v="BEMISCP-1015"/>
    <s v="Review of Update Shipments data fields to allow for decimals "/>
    <s v="01015 - Review of Update Shipments data fields to allow for decimals "/>
    <s v="Feature Review | 01015 - Review of Update Shipments data fields to allow for decimals "/>
    <m/>
    <n v="359069"/>
    <n v="3605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1015 - Review of Update Shipments data fields to allow for decimals 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2"/>
    <s v="Done"/>
    <s v="BEMISCP-1014"/>
    <s v="Review of Buyer - Reports Landing Page"/>
    <s v="S | 01014 - Review of Buyer - Reports Landing Page"/>
    <s v="Feature Review | S | 01014 - Review of Buyer - Reports Landing Page"/>
    <n v="351658"/>
    <n v="347304"/>
    <n v="360502"/>
    <s v="Plan"/>
    <x v="18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3.8461538461538464E-2"/>
    <n v="1"/>
    <n v="2.1276595744680851"/>
    <x v="0"/>
    <s v="0.Done"/>
    <x v="2"/>
    <s v="0.Done &gt; Feature Review | S | 01014 - Review of Buyer - Reports Landing Pag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2"/>
    <s v="Done"/>
    <s v="BEMISCP-1013"/>
    <s v="Review of Order updates from IBB"/>
    <s v="XS | 01013 - Review of Order updates from IBB"/>
    <s v="Feature Review | XS | 01013 - Review of Order updates from IBB"/>
    <n v="346910"/>
    <n v="347290"/>
    <n v="360493"/>
    <s v="Plan"/>
    <x v="20"/>
    <n v="0"/>
    <n v="0"/>
    <n v="0"/>
    <n v="26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3.7037037037037035E-2"/>
    <n v="1.020408163265306E-2"/>
    <n v="1"/>
    <n v="1.0638297872340425"/>
    <x v="0"/>
    <s v="0.Done"/>
    <x v="2"/>
    <s v="0.Done &gt; Feature Review | XS | 01013 - Review of Order updates from IBB"/>
    <n v="0"/>
    <n v="0"/>
  </r>
  <r>
    <x v="3"/>
    <s v="Demand"/>
    <s v="Doing"/>
    <s v="BEMISCP-420"/>
    <s v="Buyer - Shipment Management"/>
    <x v="26"/>
    <s v="Feature"/>
    <s v="Done"/>
    <s v="BEMISCP-377"/>
    <s v="Generate Shipping Reports"/>
    <s v="00377 - Generate Shipping Reports"/>
    <x v="589"/>
    <x v="2"/>
    <s v="Done"/>
    <s v="BEMISCP-1012"/>
    <s v="Review of Generate Shipping Reports"/>
    <s v="S | 01012 - Review of Generate Shipping Reports"/>
    <s v="Feature Review | S | 01012 - Review of Generate Shipping Reports"/>
    <n v="347928"/>
    <n v="347309"/>
    <n v="360492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5873015873015872E-2"/>
    <n v="1"/>
    <n v="2.1276595744680851"/>
    <x v="0"/>
    <s v="0.Done"/>
    <x v="2"/>
    <s v="0.Done &gt; Feature Review | S | 01012 - Review of Generate Shipping Reports"/>
    <n v="0"/>
    <n v="0"/>
  </r>
  <r>
    <x v="3"/>
    <s v="Demand"/>
    <s v="Doing"/>
    <s v="BEMISCP-510"/>
    <s v="Buyer - Release Management"/>
    <x v="34"/>
    <s v="Feature"/>
    <s v="Done"/>
    <s v="BEMISCP-514"/>
    <s v="Release Report"/>
    <s v="00514 - Release Report"/>
    <x v="590"/>
    <x v="2"/>
    <s v="Done"/>
    <s v="BEMISCP-1011"/>
    <s v="Review of Release Report"/>
    <s v="S | 01011 - Review of Release Report"/>
    <s v="Feature Review | S | 01011 - Review of Release Report"/>
    <n v="350409"/>
    <n v="350413"/>
    <n v="36048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4.3478260869565216E-2"/>
    <n v="1"/>
    <n v="2.1276595744680851"/>
    <x v="0"/>
    <s v="0.Done"/>
    <x v="2"/>
    <s v="0.Done &gt; Feature Review | S | 01011 - Review of Release Report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2"/>
    <s v="Done"/>
    <s v="BEMISCP-1010"/>
    <s v="Review of Order Status Report"/>
    <s v="S | 01010 - Review of Order Status Report"/>
    <s v="Feature Review | S | 01010 - Review of Order Status Report"/>
    <n v="346910"/>
    <n v="338511"/>
    <n v="360487"/>
    <s v="Plan"/>
    <x v="20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s v="0.Done"/>
    <x v="2"/>
    <s v="0.Done &gt; Feature Review | S | 01010 - Review of Order Status Report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3"/>
    <s v="Cancelled"/>
    <s v="BEMISCP-1009"/>
    <s v="Reorder Reports on the landing page"/>
    <s v="M | 01009 - Reorder Reports on the landing page"/>
    <s v="Frontend Development | M | 01009 - Reorder Reports on the landing page"/>
    <n v="351658"/>
    <n v="360457"/>
    <n v="36047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3.8461538461538464E-2"/>
    <n v="1"/>
    <n v="0"/>
    <x v="0"/>
    <s v="0.Done"/>
    <x v="3"/>
    <s v="0.Cancelled &gt; Frontend Development | M | 01009 - Reorder Reports on the landing page"/>
    <n v="0"/>
    <n v="0"/>
  </r>
  <r>
    <x v="3"/>
    <s v="Demand"/>
    <s v="Doing"/>
    <s v="BEMISCP-538"/>
    <s v="Buyer - Reports"/>
    <x v="32"/>
    <s v="Feature"/>
    <s v="Done"/>
    <s v="BEMISCP-1007"/>
    <s v="Requirement changes for Reports"/>
    <s v="01007 - Requirement changes for Reports"/>
    <x v="479"/>
    <x v="3"/>
    <s v="Cancelled"/>
    <s v="BEMISCP-1008"/>
    <s v="Combine Shipments and Releases Section on Reports Landing Page"/>
    <s v="M | 01008 - Combine Shipments and Releases Section on Reports Landing Page"/>
    <s v="Frontend Development | M | 01008 - Combine Shipments and Releases Section on Reports Landing Page"/>
    <n v="351658"/>
    <n v="360457"/>
    <n v="3604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3.8461538461538464E-2"/>
    <n v="1"/>
    <n v="0"/>
    <x v="0"/>
    <s v="0.Done"/>
    <x v="3"/>
    <s v="0.Cancelled &gt; Frontend Development | M | 01008 - Combine Shipments and Releases Section on Reports Landing Page"/>
    <n v="0"/>
    <n v="0"/>
  </r>
  <r>
    <x v="3"/>
    <m/>
    <m/>
    <m/>
    <m/>
    <x v="1"/>
    <s v="Bug"/>
    <s v="Done"/>
    <s v="BEMISCP-1005"/>
    <s v="Do not show Scheduled Releases with a Confirmed Qty =  0"/>
    <s v="01005 - Do not show Scheduled Releases with a Confirmed Qty =  0"/>
    <x v="571"/>
    <x v="5"/>
    <s v="Done"/>
    <s v="BEMISCP-1006"/>
    <s v="Do not create releases if confirmed qty is zero"/>
    <s v="XS | 01006 - Do not create releases if confirmed qty is zero"/>
    <s v="Backend Development | XS | 01006 - Do not create releases if confirmed qty is zero"/>
    <m/>
    <n v="360436"/>
    <n v="360437"/>
    <s v="Plan"/>
    <x v="0"/>
    <n v="1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25"/>
    <n v="0"/>
    <n v="1"/>
    <n v="2.1276595744680851"/>
    <x v="1"/>
    <s v="0.Done"/>
    <x v="2"/>
    <s v="0.Done &gt; Backend Development | XS | 01006 - Do not create releases if confirmed qty is zero"/>
    <n v="2.1276595744680851"/>
    <n v="1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6"/>
    <s v="Done"/>
    <s v="BEMISCP-1004"/>
    <s v="Change data type of 'pending/scheduledReleases' from int to decimal"/>
    <s v="XS | 01004 - Change data type of 'pending/scheduledReleases' from int to decimal"/>
    <s v="Alpha Bug | XS | 01004 - Change data type of 'pending/scheduledReleases' from int to decimal"/>
    <m/>
    <n v="359064"/>
    <n v="36043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s v="0.Done"/>
    <x v="2"/>
    <s v="0.Done &gt; Alpha Bug | XS | 01004 - Change data type of 'pending/scheduledReleases' from int to decimal"/>
    <n v="1.0638297872340425"/>
    <n v="0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2"/>
    <s v="Done"/>
    <s v="BEMISCP-1003"/>
    <s v="Review of Update orders data fields to allow for decimals "/>
    <s v="01003 - Review of Update orders data fields to allow for decimals "/>
    <s v="Feature Review | 01003 - Review of Update orders data fields to allow for decimals "/>
    <m/>
    <n v="359064"/>
    <n v="3604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Feature Review | 01003 - Review of Update orders data fields to allow for decimals "/>
    <n v="0"/>
    <n v="0"/>
  </r>
  <r>
    <x v="3"/>
    <m/>
    <m/>
    <m/>
    <m/>
    <x v="1"/>
    <s v="Feature"/>
    <s v="Done"/>
    <s v="BEMISCP-723"/>
    <s v="Add content for Portal dashboard landing page"/>
    <s v="00723 - Add content for Portal dashboard landing page"/>
    <x v="499"/>
    <x v="3"/>
    <s v="Done"/>
    <s v="BEMISCP-1002"/>
    <s v="Development for Add content for Portal dashboard landing page"/>
    <s v="M | 01002 - Development for Add content for Portal dashboard landing page"/>
    <s v="Frontend Development | M | 01002 - Development for Add content for Portal dashboard landing page"/>
    <m/>
    <n v="356618"/>
    <n v="360425"/>
    <s v="Plan"/>
    <x v="0"/>
    <n v="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"/>
    <n v="0"/>
    <n v="0.2"/>
    <n v="0"/>
    <n v="1"/>
    <n v="5.3191489361702127"/>
    <x v="1"/>
    <s v="0.Done"/>
    <x v="2"/>
    <s v="0.Done &gt; Frontend Development | M | 01002 - Development for Add content for Portal dashboard landing page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4"/>
    <s v="Done"/>
    <s v="BEMISCP-1001"/>
    <s v="Create Roles and their permissions"/>
    <s v="M | 01001 - Create Roles and their permissions"/>
    <s v="Sub-Task | M | 01001 - Create Roles and their permissions"/>
    <n v="350872"/>
    <n v="334297"/>
    <n v="360166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3.125E-2"/>
    <n v="1"/>
    <n v="8.5106382978723403"/>
    <x v="0"/>
    <s v="0.Done"/>
    <x v="2"/>
    <s v="0.Done &gt; Sub-Task | M | 01001 - Create Roles and their permissions"/>
    <n v="0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1"/>
    <s v="Done"/>
    <s v="BEMISCP-1000"/>
    <s v="QA for List of Releases for Specific Item "/>
    <s v="M | 01000 - QA for List of Releases for Specific Item "/>
    <s v="QA | M | 01000 - QA for List of Releases for Specific Item "/>
    <n v="346910"/>
    <n v="357590"/>
    <n v="36016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s v="0.Done"/>
    <x v="2"/>
    <s v="0.Done &gt; QA | M | 01000 - QA for List of Releases for Specific Item 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1"/>
    <s v="Done"/>
    <s v="BEMISCP-999"/>
    <s v="QA for List Shipments for a specific Item "/>
    <s v="M | 00999 - QA for List Shipments for a specific Item "/>
    <s v="QA | M | 00999 - QA for List Shipments for a specific Item "/>
    <n v="346910"/>
    <n v="357589"/>
    <n v="36015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s v="0.Done"/>
    <x v="2"/>
    <s v="0.Done &gt; QA | M | 00999 - QA for List Shipments for a specific Item "/>
    <n v="0"/>
    <n v="0"/>
  </r>
  <r>
    <x v="3"/>
    <s v="Demand"/>
    <s v="Doing"/>
    <s v="BEMISCP-533"/>
    <s v="Bemis CP Theme"/>
    <x v="27"/>
    <s v="Feature"/>
    <s v="Done"/>
    <s v="BEMISCP-365"/>
    <s v="Left Navigation Expand / Collapse on all pages"/>
    <s v="00365 - Left Navigation Expand / Collapse on all pages"/>
    <x v="579"/>
    <x v="2"/>
    <s v="Done"/>
    <s v="BEMISCP-998"/>
    <s v="Review of Left Navigation Expand / Collapse on all pages"/>
    <s v="00998 - Review of Left Navigation Expand / Collapse on all pages"/>
    <s v="Feature Review | 00998 - Review of Left Navigation Expand / Collapse on all pages"/>
    <n v="351507"/>
    <n v="346372"/>
    <n v="360156"/>
    <s v="Plan"/>
    <x v="0"/>
    <n v="0"/>
    <n v="0"/>
    <n v="0"/>
    <n v="19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Feature Review | 00998 - Review of Left Navigation Expand / Collapse on all pages"/>
    <n v="0"/>
    <n v="0"/>
  </r>
  <r>
    <x v="3"/>
    <s v="Demand"/>
    <s v="Doing"/>
    <s v="BEMISCP-519"/>
    <s v="Buyer - Portal Foundations"/>
    <x v="23"/>
    <s v="Feature"/>
    <s v="Done"/>
    <s v="BEMISCP-537"/>
    <s v="Link from Portal Logo"/>
    <s v="00537 - Link from Portal Logo"/>
    <x v="592"/>
    <x v="1"/>
    <s v="Done"/>
    <s v="BEMISCP-997"/>
    <s v="QA from link Bemis logo "/>
    <s v="M | 00997 - QA from link Bemis logo "/>
    <s v="QA | M | 00997 - QA from link Bemis logo "/>
    <n v="350832"/>
    <n v="351644"/>
    <n v="360153"/>
    <s v="Plan"/>
    <x v="0"/>
    <n v="0"/>
    <n v="0"/>
    <n v="0"/>
    <n v="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33333333333333331"/>
    <n v="8.2644628099173556E-3"/>
    <n v="1"/>
    <n v="3.191489361702128"/>
    <x v="0"/>
    <s v="0.Done"/>
    <x v="2"/>
    <s v="0.Done &gt; QA | M | 00997 - QA from link Bemis logo "/>
    <n v="0"/>
    <n v="0"/>
  </r>
  <r>
    <x v="3"/>
    <s v="Demand"/>
    <s v="Doing"/>
    <s v="BEMISCP-519"/>
    <s v="Buyer - Portal Foundations"/>
    <x v="23"/>
    <s v="Feature"/>
    <s v="Done"/>
    <s v="BEMISCP-537"/>
    <s v="Link from Portal Logo"/>
    <s v="00537 - Link from Portal Logo"/>
    <x v="592"/>
    <x v="2"/>
    <s v="Done"/>
    <s v="BEMISCP-996"/>
    <s v="Review of Link from Bemis Logo"/>
    <s v="00996 - Review of Link from Bemis Logo"/>
    <s v="Feature Review | 00996 - Review of Link from Bemis Logo"/>
    <n v="350832"/>
    <n v="351644"/>
    <n v="360152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8.2644628099173556E-3"/>
    <n v="1"/>
    <n v="0"/>
    <x v="0"/>
    <s v="0.Done"/>
    <x v="2"/>
    <s v="0.Done &gt; Feature Review | 00996 - Review of Link from Bemis Logo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5"/>
    <s v="Done"/>
    <s v="BEMISCP-995"/>
    <s v="Change no of max ShipTos in the ShipTo filter"/>
    <s v="M | 00995 - Change no of max ShipTos in the ShipTo filter"/>
    <s v="Backend Development | M | 00995 - Change no of max ShipTos in the ShipTo filter"/>
    <m/>
    <n v="357596"/>
    <n v="360137"/>
    <s v="Plan"/>
    <x v="0"/>
    <n v="6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6"/>
    <n v="0"/>
    <n v="0.1111111111111111"/>
    <n v="0"/>
    <n v="1"/>
    <n v="10.638297872340425"/>
    <x v="1"/>
    <s v="0.Done"/>
    <x v="2"/>
    <s v="0.Done &gt; Backend Development | M | 00995 - Change no of max ShipTos in the ShipTo filter"/>
    <n v="10.638297872340425"/>
    <n v="6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6"/>
    <s v="Done"/>
    <s v="BEMISCP-994"/>
    <s v="Line Number isn't displaying in the Doned Shipments Header "/>
    <s v="M | 00994 - Line Number isn't displaying in the Doned Shipments Header "/>
    <s v="Alpha Bug | M | 00994 - Line Number isn't displaying in the Doned Shipments Header "/>
    <n v="346910"/>
    <n v="357589"/>
    <n v="36013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s v="0.Done"/>
    <x v="2"/>
    <s v="0.Done &gt; Alpha Bug | M | 00994 - Line Number isn't displaying in the Doned Shipments Header "/>
    <n v="0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2"/>
    <s v="Done"/>
    <s v="BEMISCP-993"/>
    <s v="Review of List Releases of specifc Order"/>
    <s v="S | 00993 - Review of List Releases of specifc Order"/>
    <s v="Feature Review | S | 00993 - Review of List Releases of specifc Order"/>
    <n v="346910"/>
    <n v="357590"/>
    <n v="3601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020408163265306E-2"/>
    <n v="1"/>
    <n v="2.1276595744680851"/>
    <x v="0"/>
    <s v="0.Done"/>
    <x v="2"/>
    <s v="0.Done &gt; Feature Review | S | 00993 - Review of List Releases of specifc Order"/>
    <n v="0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6"/>
    <s v="Done"/>
    <s v="BEMISCP-992"/>
    <s v="Line Number isn't displaying in the Scheduled Releases Header "/>
    <s v="M | 00992 - Line Number isn't displaying in the Scheduled Releases Header "/>
    <s v="Alpha Bug | M | 00992 - Line Number isn't displaying in the Scheduled Releases Header "/>
    <n v="346910"/>
    <n v="357590"/>
    <n v="36013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s v="0.Done"/>
    <x v="2"/>
    <s v="0.Done &gt; Alpha Bug | M | 00992 - Line Number isn't displaying in the Scheduled Releases Header 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6"/>
    <s v="Done"/>
    <s v="BEMISCP-990"/>
    <s v="Download format choice is still seen on the report preview screen"/>
    <s v="M | 00990 - Download format choice is still seen on the report preview screen"/>
    <s v="Alpha Bug | M | 00990 - Download format choice is still seen on the report preview screen"/>
    <n v="351658"/>
    <n v="347304"/>
    <n v="360124"/>
    <s v="Plan"/>
    <x v="18"/>
    <n v="3.9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.9"/>
    <n v="0"/>
    <n v="6.25E-2"/>
    <n v="3.8461538461538464E-2"/>
    <n v="1"/>
    <n v="3.191489361702128"/>
    <x v="0"/>
    <s v="0.Done"/>
    <x v="2"/>
    <s v="0.Done &gt; Alpha Bug | M | 00990 - Download format choice is still seen on the report preview screen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6"/>
    <s v="Done"/>
    <s v="BEMISCP-989"/>
    <s v="Wrong excel format is dispalyed and saved on reports download"/>
    <s v="M | 00989 - Wrong excel format is dispalyed and saved on reports download"/>
    <s v="Alpha Bug | M | 00989 - Wrong excel format is dispalyed and saved on reports download"/>
    <n v="351658"/>
    <n v="347304"/>
    <n v="360122"/>
    <s v="Plan"/>
    <x v="18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3.8461538461538464E-2"/>
    <n v="1"/>
    <n v="3.191489361702128"/>
    <x v="0"/>
    <s v="0.Done"/>
    <x v="2"/>
    <s v="0.Done &gt; Alpha Bug | M | 00989 - Wrong excel format is dispalyed and saved on reports download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2"/>
    <s v="Done"/>
    <s v="BEMISCP-988"/>
    <s v="Review of Filter Data by Customer Location"/>
    <s v="S | 00988 - Review of Filter Data by Customer Location"/>
    <s v="Feature Review | S | 00988 - Review of Filter Data by Customer Location"/>
    <n v="350832"/>
    <n v="343448"/>
    <n v="360121"/>
    <s v="Plan"/>
    <x v="19"/>
    <n v="0"/>
    <n v="0"/>
    <n v="0"/>
    <n v="39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Feature Review | S | 00988 - Review of Filter Data by Customer Location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0"/>
    <s v="Done"/>
    <s v="BEMISCP-987"/>
    <s v="Alpha for User Customer Name (Employer) is incorrect"/>
    <s v="00987 - Alpha for User Customer Name (Employer) is incorrect"/>
    <s v="Alpha Test | 00987 - Alpha for User Customer Name (Employer) is incorrect"/>
    <m/>
    <n v="357594"/>
    <n v="3600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s v="0.Done"/>
    <x v="2"/>
    <s v="0.Done &gt; Alpha Test | 00987 - Alpha for User Customer Name (Employer) is incorrect"/>
    <n v="0"/>
    <n v="0"/>
  </r>
  <r>
    <x v="3"/>
    <m/>
    <m/>
    <m/>
    <m/>
    <x v="1"/>
    <s v="Feature"/>
    <s v="Done"/>
    <s v="BEMISCP-217"/>
    <s v="Update Customer logo"/>
    <s v="00217 - Update Customer logo"/>
    <x v="593"/>
    <x v="1"/>
    <s v="Done"/>
    <s v="BEMISCP-986"/>
    <s v="QA for Update Customer logo"/>
    <s v="XS | 00986 - QA for Update Customer logo"/>
    <s v="QA | XS | 00986 - QA for Update Customer logo"/>
    <m/>
    <n v="340227"/>
    <n v="36008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QA | XS | 00986 - QA for Update Customer logo"/>
    <n v="0"/>
    <n v="0"/>
  </r>
  <r>
    <x v="3"/>
    <m/>
    <m/>
    <m/>
    <m/>
    <x v="1"/>
    <s v="Feature"/>
    <s v="Done"/>
    <s v="BEMISCP-217"/>
    <s v="Update Customer logo"/>
    <s v="00217 - Update Customer logo"/>
    <x v="593"/>
    <x v="2"/>
    <s v="Done"/>
    <s v="BEMISCP-985"/>
    <s v="Review of Update Customer logo"/>
    <s v="00985 - Review of Update Customer logo"/>
    <s v="Feature Review | 00985 - Review of Update Customer logo"/>
    <m/>
    <n v="340227"/>
    <n v="3600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985 - Review of Update Customer logo"/>
    <n v="0"/>
    <n v="0"/>
  </r>
  <r>
    <x v="3"/>
    <m/>
    <m/>
    <m/>
    <m/>
    <x v="1"/>
    <s v="Feature"/>
    <s v="Done"/>
    <s v="BEMISCP-217"/>
    <s v="Update Customer logo"/>
    <s v="00217 - Update Customer logo"/>
    <x v="593"/>
    <x v="0"/>
    <s v="Done"/>
    <s v="BEMISCP-984"/>
    <s v="Alpha for Update Customer logo"/>
    <s v="XS | 00984 - Alpha for Update Customer logo"/>
    <s v="Alpha Test | XS | 00984 - Alpha for Update Customer logo"/>
    <m/>
    <n v="340227"/>
    <n v="36008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s v="0.Done"/>
    <x v="2"/>
    <s v="0.Done &gt; Alpha Test | XS | 00984 - Alpha for Update Customer logo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2"/>
    <s v="Done"/>
    <s v="BEMISCP-983"/>
    <s v="Review of CSR View of Customer Profile"/>
    <s v="00983 - Review of CSR View of Customer Profile"/>
    <s v="Feature Review | 00983 - Review of CSR View of Customer Profile"/>
    <n v="348696"/>
    <n v="348699"/>
    <n v="360083"/>
    <s v="Plan"/>
    <x v="21"/>
    <n v="0"/>
    <n v="0"/>
    <n v="0"/>
    <n v="0"/>
    <m/>
    <s v="SUBTASK PLAN"/>
    <n v="0"/>
    <n v="0"/>
    <n v="0"/>
    <n v="0"/>
    <n v="0"/>
    <n v="0"/>
    <n v="0"/>
    <n v="0"/>
    <n v="0"/>
    <n v="0"/>
    <n v="0.125"/>
    <n v="2.9411764705882353E-2"/>
    <n v="1"/>
    <n v="0"/>
    <x v="0"/>
    <s v="0.Done"/>
    <x v="2"/>
    <s v="0.Done &gt; Feature Review | 00983 - Review of CSR View of Customer Profile"/>
    <n v="0"/>
    <n v="0"/>
  </r>
  <r>
    <x v="3"/>
    <m/>
    <m/>
    <m/>
    <m/>
    <x v="1"/>
    <s v="Bug"/>
    <s v="Done"/>
    <s v="BEMISCP-854"/>
    <s v="Orders Page - Quantity Fields Show 0 Value"/>
    <s v="00854 - Orders Page - Quantity Fields Show 0 Value"/>
    <x v="542"/>
    <x v="4"/>
    <s v="Done"/>
    <s v="BEMISCP-982"/>
    <s v="Add calculated fields for Orders landing page "/>
    <s v="M | 00982 - Add calculated fields for Orders landing page "/>
    <s v="Sub-Task | M | 00982 - Add calculated fields for Orders landing page "/>
    <m/>
    <n v="358437"/>
    <n v="360081"/>
    <s v="Plan"/>
    <x v="0"/>
    <n v="18.78333333333333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8.783333333333335"/>
    <n v="0"/>
    <n v="0.16666666666666666"/>
    <n v="0"/>
    <n v="1"/>
    <n v="8.5106382978723403"/>
    <x v="1"/>
    <s v="0.Done"/>
    <x v="2"/>
    <s v="0.Done &gt; Sub-Task | M | 00982 - Add calculated fields for Orders landing page "/>
    <n v="8.5106382978723403"/>
    <n v="18.783333333333335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0"/>
    <s v="Done"/>
    <s v="BEMISCP-981"/>
    <s v="Alpha for List Releases of specifc Order"/>
    <s v="XS | 00981 - Alpha for List Releases of specifc Order"/>
    <s v="Alpha Test | XS | 00981 - Alpha for List Releases of specifc Order"/>
    <n v="346910"/>
    <n v="357590"/>
    <n v="36007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1.020408163265306E-2"/>
    <n v="1"/>
    <n v="1.0638297872340425"/>
    <x v="0"/>
    <s v="0.Done"/>
    <x v="2"/>
    <s v="0.Done &gt; Alpha Test | XS | 00981 - Alpha for List Releases of specifc Order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0"/>
    <s v="Done"/>
    <s v="BEMISCP-980"/>
    <s v="Alpha for List shipments from specific Order"/>
    <s v="XS | 00980 - Alpha for List shipments from specific Order"/>
    <s v="Alpha Test | XS | 00980 - Alpha for List shipments from specific Order"/>
    <n v="346910"/>
    <n v="357589"/>
    <n v="36007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1.020408163265306E-2"/>
    <n v="1"/>
    <n v="1.0638297872340425"/>
    <x v="0"/>
    <s v="0.Done"/>
    <x v="2"/>
    <s v="0.Done &gt; Alpha Test | XS | 00980 - Alpha for List shipments from specific Order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1"/>
    <s v="Done"/>
    <s v="BEMISCP-979"/>
    <s v="QA for Filter Data by Customer Location "/>
    <s v="M | 00979 - QA for Filter Data by Customer Location "/>
    <s v="QA | M | 00979 - QA for Filter Data by Customer Location "/>
    <n v="350832"/>
    <n v="343448"/>
    <n v="360074"/>
    <s v="Plan"/>
    <x v="19"/>
    <n v="0"/>
    <n v="0"/>
    <n v="0"/>
    <n v="3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s v="0.Done"/>
    <x v="2"/>
    <s v="0.Done &gt; QA | M | 00979 - QA for Filter Data by Customer Location "/>
    <n v="0"/>
    <n v="0"/>
  </r>
  <r>
    <x v="3"/>
    <m/>
    <m/>
    <m/>
    <m/>
    <x v="1"/>
    <s v="Bug"/>
    <s v="Done"/>
    <s v="BEMISCP-954"/>
    <s v="Import of Organizations fails due to a NoSuchListTypeException"/>
    <s v="00954 - Import of Organizations fails due to a NoSuchListTypeException"/>
    <x v="587"/>
    <x v="0"/>
    <s v="Done"/>
    <s v="BEMISCP-978"/>
    <s v="Alpha for Import of Organizations fails due to a NoSuchListTypeException"/>
    <s v="00978 - Alpha for Import of Organizations fails due to a NoSuchListTypeException"/>
    <s v="Alpha Test | 00978 - Alpha for Import of Organizations fails due to a NoSuchListTypeException"/>
    <m/>
    <n v="359873"/>
    <n v="3600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978 - Alpha for Import of Organizations fails due to a NoSuchListTypeException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5"/>
    <s v="Done"/>
    <s v="BEMISCP-977"/>
    <s v="Feedback for user"/>
    <s v="S | 00977 - Feedback for user"/>
    <s v="Backend Development | S | 00977 - Feedback for user"/>
    <n v="347928"/>
    <n v="350405"/>
    <n v="359962"/>
    <s v="Plan"/>
    <x v="0"/>
    <n v="9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9.5"/>
    <n v="0"/>
    <n v="9.0909090909090912E-2"/>
    <n v="1.5873015873015872E-2"/>
    <n v="1"/>
    <n v="8.5106382978723403"/>
    <x v="0"/>
    <s v="0.Done"/>
    <x v="2"/>
    <s v="0.Done &gt; Backend Development | S | 00977 - Feedback for user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2"/>
    <s v="Done"/>
    <s v="BEMISCP-976"/>
    <s v="Review of Customer site template"/>
    <s v="00976 - Review of Customer site template"/>
    <s v="Feature Review | 00976 - Review of Customer site template"/>
    <n v="350832"/>
    <n v="340231"/>
    <n v="359944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8.2644628099173556E-3"/>
    <n v="1"/>
    <n v="0"/>
    <x v="0"/>
    <s v="0.Done"/>
    <x v="2"/>
    <s v="0.Done &gt; Feature Review | 00976 - Review of Customer site template"/>
    <n v="0"/>
    <n v="0"/>
  </r>
  <r>
    <x v="3"/>
    <s v="Demand"/>
    <s v="Doing"/>
    <s v="BEMISCP-519"/>
    <s v="Buyer - Portal Foundations"/>
    <x v="23"/>
    <s v="Feature"/>
    <s v="Done"/>
    <s v="BEMISCP-80"/>
    <s v="All external users are re-directed to the  dashboard"/>
    <s v="00080 - All external users are re-directed to the  dashboard"/>
    <x v="580"/>
    <x v="2"/>
    <s v="Done"/>
    <s v="BEMISCP-975"/>
    <s v="Review of All external users are re-directed to the  dashboard"/>
    <s v="00975 - Review of All external users are re-directed to the  dashboard"/>
    <s v="Feature Review | 00975 - Review of All external users are re-directed to the  dashboard"/>
    <n v="350832"/>
    <n v="334300"/>
    <n v="3599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Feature Review | 00975 - Review of All external users are re-directed to the  dashboard"/>
    <n v="0"/>
    <n v="0"/>
  </r>
  <r>
    <x v="3"/>
    <s v="Demand"/>
    <s v="Doing"/>
    <s v="BEMISCP-519"/>
    <s v="Buyer - Portal Foundations"/>
    <x v="23"/>
    <s v="Feature"/>
    <s v="Done"/>
    <s v="BEMISCP-352"/>
    <s v="Location selection persists between logout and login"/>
    <s v="00352 - Location selection persists between logout and login"/>
    <x v="577"/>
    <x v="2"/>
    <s v="Done"/>
    <s v="BEMISCP-974"/>
    <s v="Review of Location selection persists between logout and login"/>
    <s v="S | 00974 - Review of Location selection persists between logout and login"/>
    <s v="Feature Review | S | 00974 - Review of Location selection persists between logout and login"/>
    <n v="350832"/>
    <n v="345627"/>
    <n v="359939"/>
    <s v="Plan"/>
    <x v="19"/>
    <n v="0"/>
    <n v="0"/>
    <n v="0"/>
    <n v="2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s v="0.Done"/>
    <x v="2"/>
    <s v="0.Done &gt; Feature Review | S | 00974 - Review of Location selection persists between logout and login"/>
    <n v="0"/>
    <n v="0"/>
  </r>
  <r>
    <x v="3"/>
    <m/>
    <m/>
    <m/>
    <m/>
    <x v="1"/>
    <s v="Bug"/>
    <s v="Done"/>
    <s v="BEMISCP-716"/>
    <s v="When an order is deleted, the associated AssetEntries are not removed"/>
    <s v="00716 - When an order is deleted, the associated AssetEntries are not removed"/>
    <x v="595"/>
    <x v="1"/>
    <s v="Done"/>
    <s v="BEMISCP-973"/>
    <s v="QA for When an order is deleted, the associated AssetEntries are not removed"/>
    <s v="S | 00973 - QA for When an order is deleted, the associated AssetEntries are not removed"/>
    <s v="QA | S | 00973 - QA for When an order is deleted, the associated AssetEntries are not removed"/>
    <m/>
    <n v="356416"/>
    <n v="359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973 - QA for When an order is deleted, the associated AssetEntries are not removed"/>
    <n v="2.1276595744680851"/>
    <n v="0"/>
  </r>
  <r>
    <x v="3"/>
    <m/>
    <m/>
    <m/>
    <m/>
    <x v="1"/>
    <s v="Bug"/>
    <s v="Done"/>
    <s v="BEMISCP-784"/>
    <s v="Modify default date range for shipment, release, and order screens"/>
    <s v="00784 - Modify default date range for shipment, release, and order screens"/>
    <x v="596"/>
    <x v="1"/>
    <s v="Done"/>
    <s v="BEMISCP-972"/>
    <s v="QA for Modify default date range for shipment"/>
    <s v="00972 - QA for Modify default date range for shipment"/>
    <s v="QA | 00972 - QA for Modify default date range for shipment"/>
    <m/>
    <n v="357296"/>
    <n v="359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972 - QA for Modify default date range for shipment"/>
    <n v="0"/>
    <n v="0"/>
  </r>
  <r>
    <x v="3"/>
    <m/>
    <m/>
    <m/>
    <m/>
    <x v="1"/>
    <s v="Bug"/>
    <s v="Done"/>
    <s v="BEMISCP-808"/>
    <s v="Arrow Font Size on Releases Page is too small"/>
    <s v="00808 - Arrow Font Size on Releases Page is too small"/>
    <x v="597"/>
    <x v="1"/>
    <s v="Done"/>
    <s v="BEMISCP-971"/>
    <s v="QA for Arrow Font Size on Releases Page is too small"/>
    <s v="00971 - QA for Arrow Font Size on Releases Page is too small"/>
    <s v="QA | 00971 - QA for Arrow Font Size on Releases Page is too small"/>
    <m/>
    <n v="357603"/>
    <n v="3599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971 - QA for Arrow Font Size on Releases Page is too small"/>
    <n v="0"/>
    <n v="0"/>
  </r>
  <r>
    <x v="3"/>
    <m/>
    <m/>
    <m/>
    <m/>
    <x v="1"/>
    <s v="Bug"/>
    <s v="Done"/>
    <s v="BEMISCP-822"/>
    <s v="UI Navigation bar"/>
    <s v="00822 - UI Navigation bar"/>
    <x v="598"/>
    <x v="1"/>
    <s v="Done"/>
    <s v="BEMISCP-970"/>
    <s v="QA for UI Navigation bar"/>
    <s v="S | 00970 - QA for UI Navigation bar"/>
    <s v="QA | S | 00970 - QA for UI Navigation bar"/>
    <m/>
    <n v="357889"/>
    <n v="359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970 - QA for UI Navigation bar"/>
    <n v="2.1276595744680851"/>
    <n v="0"/>
  </r>
  <r>
    <x v="3"/>
    <m/>
    <m/>
    <m/>
    <m/>
    <x v="1"/>
    <s v="Bug"/>
    <s v="Done"/>
    <s v="BEMISCP-829"/>
    <s v="Order Description not wrapping correctly"/>
    <s v="00829 - Order Description not wrapping correctly"/>
    <x v="599"/>
    <x v="1"/>
    <s v="Done"/>
    <s v="BEMISCP-969"/>
    <s v="QA for Order Description not wrapping correctly"/>
    <s v="00969 - QA for Order Description not wrapping correctly"/>
    <s v="QA | 00969 - QA for Order Description not wrapping correctly"/>
    <m/>
    <n v="357945"/>
    <n v="3599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QA | 00969 - QA for Order Description not wrapping correctly"/>
    <n v="0"/>
    <n v="0"/>
  </r>
  <r>
    <x v="3"/>
    <m/>
    <m/>
    <m/>
    <m/>
    <x v="1"/>
    <s v="Bug"/>
    <s v="Done"/>
    <s v="BEMISCP-830"/>
    <s v="Two Factor authentication configuration is in the wrong category"/>
    <s v="00830 - Two Factor authentication configuration is in the wrong category"/>
    <x v="600"/>
    <x v="1"/>
    <s v="Done"/>
    <s v="BEMISCP-968"/>
    <s v="QA for Two Factor authentication configuration is in the wrong category"/>
    <s v="S | 00968 - QA for Two Factor authentication configuration is in the wrong category"/>
    <s v="QA | S | 00968 - QA for Two Factor authentication configuration is in the wrong category"/>
    <m/>
    <n v="357947"/>
    <n v="359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968 - QA for Two Factor authentication configuration is in the wrong category"/>
    <n v="2.1276595744680851"/>
    <n v="0"/>
  </r>
  <r>
    <x v="3"/>
    <m/>
    <m/>
    <m/>
    <m/>
    <x v="1"/>
    <s v="Bug"/>
    <s v="Done"/>
    <s v="BEMISCP-836"/>
    <s v="Logon with incorrect password doesn't fail immediately with 2FA enabled"/>
    <s v="00836 - Logon with incorrect password doesn't fail immediately with 2FA enabled"/>
    <x v="601"/>
    <x v="1"/>
    <s v="Done"/>
    <s v="BEMISCP-967"/>
    <s v="QA for Logon with incorrect password doesn't fail immediately with 2FA enabled"/>
    <s v="S | 00967 - QA for Logon with incorrect password doesn't fail immediately with 2FA enabled"/>
    <s v="QA | S | 00967 - QA for Logon with incorrect password doesn't fail immediately with 2FA enabled"/>
    <m/>
    <n v="357960"/>
    <n v="359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967 - QA for Logon with incorrect password doesn't fail immediately with 2FA enabled"/>
    <n v="2.1276595744680851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1"/>
    <s v="Done"/>
    <s v="BEMISCP-966"/>
    <s v="QA for Date Format is incorrect on all Pages"/>
    <s v="00966 - QA for Date Format is incorrect on all Pages"/>
    <s v="QA | 00966 - QA for Date Format is incorrect on all Pages"/>
    <m/>
    <n v="358467"/>
    <n v="3599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QA | 00966 - QA for Date Format is incorrect on all Pages"/>
    <n v="0"/>
    <n v="0"/>
  </r>
  <r>
    <x v="3"/>
    <m/>
    <m/>
    <m/>
    <m/>
    <x v="1"/>
    <s v="Bug"/>
    <s v="Done"/>
    <s v="BEMISCP-915"/>
    <s v="Increase size limit for profile picture"/>
    <s v="00915 - Increase size limit for profile picture"/>
    <x v="603"/>
    <x v="1"/>
    <s v="Done"/>
    <s v="BEMISCP-965"/>
    <s v="QA for Increase size limit for profile picture"/>
    <s v="S | 00965 - QA for Increase size limit for profile picture"/>
    <s v="QA | S | 00965 - QA for Increase size limit for profile picture"/>
    <m/>
    <n v="359262"/>
    <n v="359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QA | S | 00965 - QA for Increase size limit for profile picture"/>
    <n v="2.1276595744680851"/>
    <n v="0"/>
  </r>
  <r>
    <x v="3"/>
    <s v="Demand"/>
    <s v="Doing"/>
    <s v="BEMISCP-533"/>
    <s v="Bemis CP Theme"/>
    <x v="27"/>
    <s v="Feature"/>
    <s v="Done"/>
    <s v="BEMISCP-536"/>
    <s v="Remove Top Bar for External User"/>
    <s v="00536 - Remove Top Bar for External User"/>
    <x v="604"/>
    <x v="1"/>
    <s v="Done"/>
    <s v="BEMISCP-964"/>
    <s v="QA for Remove Top Bar for External User"/>
    <s v="S | 00964 - QA for Remove Top Bar for External User"/>
    <s v="QA | S | 00964 - QA for Remove Top Bar for External User"/>
    <n v="351507"/>
    <n v="351643"/>
    <n v="359916"/>
    <s v="Plan"/>
    <x v="0"/>
    <n v="0"/>
    <n v="0"/>
    <n v="0"/>
    <n v="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1.8518518518518517E-2"/>
    <n v="1"/>
    <n v="2.1276595744680851"/>
    <x v="0"/>
    <s v="0.Done"/>
    <x v="2"/>
    <s v="0.Done &gt; QA | S | 00964 - QA for Remove Top Bar for External User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0"/>
    <s v="Done"/>
    <s v="BEMISCP-963"/>
    <s v="Alpha for Buyer - Reports Landing Page"/>
    <s v="M | 00963 - Alpha for Buyer - Reports Landing Page"/>
    <s v="Alpha Test | M | 00963 - Alpha for Buyer - Reports Landing Page"/>
    <n v="351658"/>
    <n v="347304"/>
    <n v="359914"/>
    <s v="Plan"/>
    <x v="18"/>
    <n v="2.7333333333333334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.7333333333333334"/>
    <n v="0"/>
    <n v="6.25E-2"/>
    <n v="3.8461538461538464E-2"/>
    <n v="1"/>
    <n v="4.2553191489361701"/>
    <x v="0"/>
    <s v="0.Done"/>
    <x v="2"/>
    <s v="0.Done &gt; Alpha Test | M | 00963 - Alpha for Buyer - Reports Landing Page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1"/>
    <s v="Done"/>
    <s v="BEMISCP-962"/>
    <s v="QA for On-Hand Inventory View"/>
    <s v="M | 00962 - QA for On-Hand Inventory View"/>
    <s v="QA | M | 00962 - QA for On-Hand Inventory View"/>
    <n v="351659"/>
    <n v="342921"/>
    <n v="359912"/>
    <s v="Plan"/>
    <x v="19"/>
    <n v="0"/>
    <n v="0"/>
    <n v="0"/>
    <n v="3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0.1"/>
    <n v="1"/>
    <n v="3.191489361702128"/>
    <x v="0"/>
    <s v="0.Done"/>
    <x v="2"/>
    <s v="0.Done &gt; QA | M | 00962 - QA for On-Hand Inventory View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1"/>
    <s v="Done"/>
    <s v="BEMISCP-961"/>
    <s v="QA for Shipment updates from IBB"/>
    <s v="S | 00961 - QA for Shipment updates from IBB"/>
    <s v="QA | S | 00961 - QA for Shipment updates from IBB"/>
    <n v="347928"/>
    <n v="347294"/>
    <n v="359905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5873015873015872E-2"/>
    <n v="1"/>
    <n v="2.1276595744680851"/>
    <x v="0"/>
    <s v="0.Done"/>
    <x v="2"/>
    <s v="0.Done &gt; QA | S | 00961 - QA for Shipment updates from IBB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2"/>
    <s v="Done"/>
    <s v="BEMISCP-960"/>
    <s v="Review of Shipment updates from IBB"/>
    <s v="XS | 00960 - Review of Shipment updates from IBB"/>
    <s v="Feature Review | XS | 00960 - Review of Shipment updates from IBB"/>
    <n v="347928"/>
    <n v="347294"/>
    <n v="359904"/>
    <s v="Plan"/>
    <x v="2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7.1428571428571425E-2"/>
    <n v="1.5873015873015872E-2"/>
    <n v="1"/>
    <n v="1.0638297872340425"/>
    <x v="0"/>
    <s v="0.Done"/>
    <x v="2"/>
    <s v="0.Done &gt; Feature Review | XS | 00960 - Review of Shipment updates from IBB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1"/>
    <s v="Done"/>
    <s v="BEMISCP-959"/>
    <s v="QA for Release updates from IBB"/>
    <s v="00959 - QA for Release updates from IBB"/>
    <s v="QA | 00959 - QA for Release updates from IBB"/>
    <n v="350409"/>
    <n v="350837"/>
    <n v="359903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s v="0.Done"/>
    <x v="2"/>
    <s v="0.Done &gt; QA | 00959 - QA for Release updates from IBB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2"/>
    <s v="Done"/>
    <s v="BEMISCP-958"/>
    <s v="Review of Release updates from IBB"/>
    <s v="00958 - Review of Release updates from IBB"/>
    <s v="Feature Review | 00958 - Review of Release updates from IBB"/>
    <n v="350409"/>
    <n v="350837"/>
    <n v="359902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s v="0.Done"/>
    <x v="2"/>
    <s v="0.Done &gt; Feature Review | 00958 - Review of Release updates from IBB"/>
    <n v="0"/>
    <n v="0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1"/>
    <s v="Done"/>
    <s v="BEMISCP-957"/>
    <s v="QA for Passowrd Policy"/>
    <s v="M | 00957 - QA for Passowrd Policy"/>
    <s v="QA | M | 00957 - QA for Passowrd Policy"/>
    <n v="350872"/>
    <n v="337609"/>
    <n v="359896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3.125E-2"/>
    <n v="1"/>
    <n v="3.191489361702128"/>
    <x v="0"/>
    <s v="0.Done"/>
    <x v="2"/>
    <s v="0.Done &gt; QA | M | 00957 - QA for Passowrd Policy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1"/>
    <s v="Done"/>
    <s v="BEMISCP-956"/>
    <s v="QA for Reports Landing Page"/>
    <s v="M | 00956 - QA for Reports Landing Page"/>
    <s v="QA | M | 00956 - QA for Reports Landing Page"/>
    <n v="351658"/>
    <n v="347304"/>
    <n v="359894"/>
    <s v="Plan"/>
    <x v="18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3.8461538461538464E-2"/>
    <n v="1"/>
    <n v="3.191489361702128"/>
    <x v="0"/>
    <s v="0.Done"/>
    <x v="2"/>
    <s v="0.Done &gt; QA | M | 00956 - QA for Reports Landing Page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5"/>
    <s v="Done"/>
    <s v="BEMISCP-952"/>
    <s v="Get warehouse number from order to download BOL"/>
    <s v="S | 00952 - Get warehouse number from order to download BOL"/>
    <s v="Backend Development | S | 00952 - Get warehouse number from order to download BOL"/>
    <n v="347928"/>
    <n v="350405"/>
    <n v="359862"/>
    <s v="Plan"/>
    <x v="0"/>
    <n v="2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5"/>
    <n v="0"/>
    <n v="9.0909090909090912E-2"/>
    <n v="1.5873015873015872E-2"/>
    <n v="1"/>
    <n v="8.5106382978723403"/>
    <x v="0"/>
    <s v="0.Done"/>
    <x v="2"/>
    <s v="0.Done &gt; Backend Development | S | 00952 - Get warehouse number from order to download BOL"/>
    <n v="0"/>
    <n v="0"/>
  </r>
  <r>
    <x v="3"/>
    <m/>
    <m/>
    <m/>
    <m/>
    <x v="1"/>
    <s v="Bug"/>
    <s v="Done"/>
    <s v="BEMISCP-905"/>
    <s v="Update On Hand Inv data fields to allow for decimals "/>
    <s v="00905 - Update On Hand Inv data fields to allow for decimals "/>
    <x v="573"/>
    <x v="0"/>
    <s v="Done"/>
    <s v="BEMISCP-951"/>
    <s v="Alpha for Update On Hand Inv data fields to allow for decimals "/>
    <s v="00951 - Alpha for Update On Hand Inv data fields to allow for decimals "/>
    <s v="Alpha Test | 00951 - Alpha for Update On Hand Inv data fields to allow for decimals "/>
    <m/>
    <n v="359071"/>
    <n v="3598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951 - Alpha for Update On Hand Inv data fields to allow for decimals "/>
    <n v="0"/>
    <n v="0"/>
  </r>
  <r>
    <x v="3"/>
    <m/>
    <m/>
    <m/>
    <m/>
    <x v="1"/>
    <s v="Bug"/>
    <s v="Done"/>
    <s v="BEMISCP-906"/>
    <s v="Update Scheduled Releases data fields to allow for decimals "/>
    <s v="00906 - Update Scheduled Releases data fields to allow for decimals "/>
    <x v="572"/>
    <x v="0"/>
    <s v="Done"/>
    <s v="BEMISCP-950"/>
    <s v="Alpha for Update Scheduled Releases data fields to allow for decimals "/>
    <s v="00950 - Alpha for Update Scheduled Releases data fields to allow for decimals "/>
    <s v="Alpha Test | 00950 - Alpha for Update Scheduled Releases data fields to allow for decimals "/>
    <m/>
    <n v="359073"/>
    <n v="35986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950 - Alpha for Update Scheduled Releases data fields to allow for decimals "/>
    <n v="0"/>
    <n v="0"/>
  </r>
  <r>
    <x v="3"/>
    <m/>
    <m/>
    <m/>
    <m/>
    <x v="1"/>
    <s v="Bug"/>
    <s v="Done"/>
    <s v="BEMISCP-904"/>
    <s v="Update Shipments data fields to allow for decimals "/>
    <s v="00904 - Update Shipments data fields to allow for decimals "/>
    <x v="574"/>
    <x v="0"/>
    <s v="Done"/>
    <s v="BEMISCP-949"/>
    <s v="Alpha for Update Shipments data fields to allow for decimals "/>
    <s v="00949 - Alpha for Update Shipments data fields to allow for decimals "/>
    <s v="Alpha Test | 00949 - Alpha for Update Shipments data fields to allow for decimals "/>
    <m/>
    <n v="359069"/>
    <n v="359858"/>
    <s v="Plan"/>
    <x v="0"/>
    <n v="0.96666666666666667"/>
    <n v="0"/>
    <n v="0"/>
    <n v="0"/>
    <m/>
    <s v="SUBTASK PLAN"/>
    <n v="0"/>
    <n v="0"/>
    <n v="0"/>
    <n v="0"/>
    <n v="0"/>
    <n v="0"/>
    <n v="0"/>
    <n v="0"/>
    <n v="0.96666666666666667"/>
    <n v="0"/>
    <n v="0.33333333333333331"/>
    <n v="0"/>
    <n v="1"/>
    <n v="0"/>
    <x v="1"/>
    <s v="0.Done"/>
    <x v="2"/>
    <s v="0.Done &gt; Alpha Test | 00949 - Alpha for Update Shipments data fields to allow for decimals "/>
    <n v="0"/>
    <n v="0.96666666666666667"/>
  </r>
  <r>
    <x v="3"/>
    <m/>
    <m/>
    <m/>
    <m/>
    <x v="1"/>
    <s v="Bug"/>
    <s v="Done"/>
    <s v="BEMISCP-902"/>
    <s v="BIT-42 Update orders data fields to allow for decimals "/>
    <s v="00902 - BIT-42 Update orders data fields to allow for decimals "/>
    <x v="557"/>
    <x v="0"/>
    <s v="Done"/>
    <s v="BEMISCP-948"/>
    <s v="Alpha for Update orders data fields to allow for decimals "/>
    <s v="00948 - Alpha for Update orders data fields to allow for decimals "/>
    <s v="Alpha Test | 00948 - Alpha for Update orders data fields to allow for decimals "/>
    <m/>
    <n v="359064"/>
    <n v="359857"/>
    <s v="Plan"/>
    <x v="0"/>
    <n v="0.96666666666666667"/>
    <n v="0"/>
    <n v="0"/>
    <n v="0"/>
    <m/>
    <s v="SUBTASK PLAN"/>
    <n v="0"/>
    <n v="0"/>
    <n v="0"/>
    <n v="0"/>
    <n v="0"/>
    <n v="0"/>
    <n v="0"/>
    <n v="0"/>
    <n v="0.96666666666666667"/>
    <n v="0"/>
    <n v="0.2"/>
    <n v="0"/>
    <n v="1"/>
    <n v="0"/>
    <x v="1"/>
    <s v="0.Done"/>
    <x v="2"/>
    <s v="0.Done &gt; Alpha Test | 00948 - Alpha for Update orders data fields to allow for decimals "/>
    <n v="0"/>
    <n v="0.96666666666666667"/>
  </r>
  <r>
    <x v="3"/>
    <m/>
    <m/>
    <m/>
    <m/>
    <x v="1"/>
    <s v="Bug"/>
    <s v="Done"/>
    <s v="BEMISCP-903"/>
    <s v="Update Releases data fields to allow for decimals "/>
    <s v="00903 - Update Releases data fields to allow for decimals "/>
    <x v="575"/>
    <x v="0"/>
    <s v="Done"/>
    <s v="BEMISCP-947"/>
    <s v="Alpha for Update Releases data fields to allow for decimals "/>
    <s v="00947 - Alpha for Update Releases data fields to allow for decimals "/>
    <s v="Alpha Test | 00947 - Alpha for Update Releases data fields to allow for decimals "/>
    <m/>
    <n v="359068"/>
    <n v="359856"/>
    <s v="Plan"/>
    <x v="0"/>
    <n v="1.1333333333333333"/>
    <n v="0"/>
    <n v="0"/>
    <n v="0"/>
    <m/>
    <s v="SUBTASK PLAN"/>
    <n v="0"/>
    <n v="0"/>
    <n v="0"/>
    <n v="0"/>
    <n v="0"/>
    <n v="0"/>
    <n v="0"/>
    <n v="0"/>
    <n v="1.1333333333333333"/>
    <n v="0"/>
    <n v="0.25"/>
    <n v="0"/>
    <n v="1"/>
    <n v="0"/>
    <x v="1"/>
    <s v="0.Done"/>
    <x v="2"/>
    <s v="0.Done &gt; Alpha Test | 00947 - Alpha for Update Releases data fields to allow for decimals "/>
    <n v="0"/>
    <n v="1.1333333333333333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1"/>
    <s v="Done"/>
    <s v="BEMISCP-946"/>
    <s v="QA for BoL and Invoice Links"/>
    <s v="M | 00946 - QA for BoL and Invoice Links"/>
    <s v="QA | M | 00946 - QA for BoL and Invoice Links"/>
    <n v="347928"/>
    <n v="350405"/>
    <n v="35978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5873015873015872E-2"/>
    <n v="1"/>
    <n v="3.191489361702128"/>
    <x v="0"/>
    <s v="0.Done"/>
    <x v="2"/>
    <s v="0.Done &gt; QA | M | 00946 - QA for BoL and Invoice Links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0"/>
    <s v="Done"/>
    <s v="BEMISCP-945"/>
    <s v="Alpha for BoL and Invoice links"/>
    <s v="M | 00945 - Alpha for BoL and Invoice links"/>
    <s v="Alpha Test | M | 00945 - Alpha for BoL and Invoice links"/>
    <n v="347928"/>
    <n v="350405"/>
    <n v="35978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5873015873015872E-2"/>
    <n v="1"/>
    <n v="4.2553191489361701"/>
    <x v="0"/>
    <s v="0.Done"/>
    <x v="2"/>
    <s v="0.Done &gt; Alpha Test | M | 00945 - Alpha for BoL and Invoice link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1"/>
    <s v="Cancelled"/>
    <s v="BEMISCP-944"/>
    <s v="QA for Order updates from IBB"/>
    <s v="M | 00944 - QA for Order updates from IBB"/>
    <s v="QA | M | 00944 - QA for Order updates from IBB"/>
    <n v="346910"/>
    <n v="347290"/>
    <n v="359781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0"/>
    <x v="0"/>
    <s v="0.Done"/>
    <x v="3"/>
    <s v="0.Cancelled &gt; QA | M | 00944 - QA for Order updates from IBB"/>
    <n v="0"/>
    <n v="0"/>
  </r>
  <r>
    <x v="3"/>
    <s v="Demand"/>
    <s v="Doing"/>
    <s v="BEMISCP-510"/>
    <s v="Buyer - Release Management"/>
    <x v="34"/>
    <s v="Feature"/>
    <s v="Done"/>
    <s v="BEMISCP-514"/>
    <s v="Release Report"/>
    <s v="00514 - Release Report"/>
    <x v="590"/>
    <x v="1"/>
    <s v="Done"/>
    <s v="BEMISCP-943"/>
    <s v="QA for Release Report"/>
    <s v="M | 00943 - QA for Release Report"/>
    <s v="QA | M | 00943 - QA for Release Report"/>
    <n v="350409"/>
    <n v="350413"/>
    <n v="35978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4.3478260869565216E-2"/>
    <n v="1"/>
    <n v="3.191489361702128"/>
    <x v="0"/>
    <s v="0.Done"/>
    <x v="2"/>
    <s v="0.Done &gt; QA | M | 00943 - QA for Release Report"/>
    <n v="0"/>
    <n v="0"/>
  </r>
  <r>
    <x v="3"/>
    <s v="Demand"/>
    <s v="Doing"/>
    <s v="BEMISCP-510"/>
    <s v="Buyer - Release Management"/>
    <x v="34"/>
    <s v="Feature"/>
    <s v="Done"/>
    <s v="BEMISCP-514"/>
    <s v="Release Report"/>
    <s v="00514 - Release Report"/>
    <x v="590"/>
    <x v="0"/>
    <s v="Done"/>
    <s v="BEMISCP-942"/>
    <s v="Alpha for Release Report"/>
    <s v="M | 00942 - Alpha for Release Report"/>
    <s v="Alpha Test | M | 00942 - Alpha for Release Report"/>
    <n v="350409"/>
    <n v="350413"/>
    <n v="359779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4.3478260869565216E-2"/>
    <n v="1"/>
    <n v="4.2553191489361701"/>
    <x v="0"/>
    <s v="0.Done"/>
    <x v="2"/>
    <s v="0.Done &gt; Alpha Test | M | 00942 - Alpha for Release Report"/>
    <n v="0"/>
    <n v="0"/>
  </r>
  <r>
    <x v="3"/>
    <s v="Demand"/>
    <s v="Doing"/>
    <s v="BEMISCP-420"/>
    <s v="Buyer - Shipment Management"/>
    <x v="26"/>
    <s v="Feature"/>
    <s v="Done"/>
    <s v="BEMISCP-377"/>
    <s v="Generate Shipping Reports"/>
    <s v="00377 - Generate Shipping Reports"/>
    <x v="589"/>
    <x v="1"/>
    <s v="Done"/>
    <s v="BEMISCP-941"/>
    <s v="QA for Shipping Report"/>
    <s v="M | 00941 - QA for Shipping Report"/>
    <s v="QA | M | 00941 - QA for Shipping Report"/>
    <n v="347928"/>
    <n v="347309"/>
    <n v="359778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5873015873015872E-2"/>
    <n v="1"/>
    <n v="3.191489361702128"/>
    <x v="0"/>
    <s v="0.Done"/>
    <x v="2"/>
    <s v="0.Done &gt; QA | M | 00941 - QA for Shipping Report"/>
    <n v="0"/>
    <n v="0"/>
  </r>
  <r>
    <x v="3"/>
    <s v="Demand"/>
    <s v="Doing"/>
    <s v="BEMISCP-420"/>
    <s v="Buyer - Shipment Management"/>
    <x v="26"/>
    <s v="Feature"/>
    <s v="Done"/>
    <s v="BEMISCP-377"/>
    <s v="Generate Shipping Reports"/>
    <s v="00377 - Generate Shipping Reports"/>
    <x v="589"/>
    <x v="0"/>
    <s v="Done"/>
    <s v="BEMISCP-940"/>
    <s v="Alpha for Shipping Report"/>
    <s v="M | 00940 - Alpha for Shipping Report"/>
    <s v="Alpha Test | M | 00940 - Alpha for Shipping Report"/>
    <n v="347928"/>
    <n v="347309"/>
    <n v="359777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1.5873015873015872E-2"/>
    <n v="1"/>
    <n v="4.2553191489361701"/>
    <x v="0"/>
    <s v="0.Done"/>
    <x v="2"/>
    <s v="0.Done &gt; Alpha Test | M | 00940 - Alpha for Shipping Report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1"/>
    <s v="Done"/>
    <s v="BEMISCP-939"/>
    <s v="QA for Open and Closed Order Status Report "/>
    <s v="M | 00939 - QA for Open and Closed Order Status Report "/>
    <s v="QA | M | 00939 - QA for Open and Closed Order Status Report "/>
    <n v="346910"/>
    <n v="338511"/>
    <n v="359776"/>
    <s v="Plan"/>
    <x v="20"/>
    <n v="0"/>
    <n v="0"/>
    <n v="0"/>
    <n v="4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7.1428571428571425E-2"/>
    <n v="1.020408163265306E-2"/>
    <n v="1"/>
    <n v="3.191489361702128"/>
    <x v="0"/>
    <s v="0.Done"/>
    <x v="2"/>
    <s v="0.Done &gt; QA | M | 00939 - QA for Open and Closed Order Status Report "/>
    <n v="0"/>
    <n v="0"/>
  </r>
  <r>
    <x v="3"/>
    <s v="Demand"/>
    <s v="Doing"/>
    <s v="BEMISCP-366"/>
    <s v="Buyer - Order Management"/>
    <x v="33"/>
    <s v="Feature"/>
    <s v="Cancelled"/>
    <s v="BEMISCP-376"/>
    <s v="Generate Order Reports"/>
    <s v="00376 - Generate Order Reports"/>
    <x v="608"/>
    <x v="0"/>
    <s v="Cancelled"/>
    <s v="BEMISCP-938"/>
    <s v="Alpha for Order Reports"/>
    <s v="M | 00938 - Alpha for Order Reports"/>
    <s v="Alpha Test | M | 00938 - Alpha for Order Reports"/>
    <n v="346910"/>
    <n v="347308"/>
    <n v="359775"/>
    <s v="Plan"/>
    <x v="18"/>
    <n v="0"/>
    <n v="0"/>
    <n v="0"/>
    <n v="4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1.020408163265306E-2"/>
    <n v="1"/>
    <n v="0"/>
    <x v="0"/>
    <s v="0.Cancelled"/>
    <x v="3"/>
    <s v="0.Cancelled &gt; Alpha Test | M | 00938 - Alpha for Order Reports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2"/>
    <s v="Done"/>
    <s v="BEMISCP-937"/>
    <s v="Review of Browse Customer Profiles"/>
    <s v="S | 00937 - Review of Browse Customer Profiles"/>
    <s v="Feature Review | S | 00937 - Review of Browse Customer Profiles"/>
    <n v="348518"/>
    <n v="343153"/>
    <n v="359774"/>
    <s v="Plan"/>
    <x v="20"/>
    <n v="0"/>
    <n v="0"/>
    <n v="0"/>
    <n v="16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2.2727272727272728E-2"/>
    <n v="1"/>
    <n v="2.1276595744680851"/>
    <x v="0"/>
    <s v="0.Done"/>
    <x v="2"/>
    <s v="0.Done &gt; Feature Review | S | 00937 - Review of Browse Customer Profiles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0"/>
    <s v="Done"/>
    <s v="BEMISCP-936"/>
    <s v="Alpha for Customer Org Hierarchy"/>
    <s v="M | 00936 - Alpha for Customer Org Hierarchy"/>
    <s v="Alpha Test | M | 00936 - Alpha for Customer Org Hierarchy"/>
    <n v="350832"/>
    <n v="334456"/>
    <n v="35976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s v="0.Done"/>
    <x v="2"/>
    <s v="0.Done &gt; Alpha Test | M | 00936 - Alpha for Customer Org Hierarchy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0"/>
    <s v="Done"/>
    <s v="BEMISCP-935"/>
    <s v="Alpha for On-Hand Inventory View"/>
    <s v="M | 00935 - Alpha for On-Hand Inventory View"/>
    <s v="Alpha Test | M | 00935 - Alpha for On-Hand Inventory View"/>
    <n v="351659"/>
    <n v="342921"/>
    <n v="359758"/>
    <s v="Plan"/>
    <x v="19"/>
    <n v="0"/>
    <n v="0"/>
    <n v="0"/>
    <n v="35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0.1"/>
    <n v="1"/>
    <n v="4.2553191489361701"/>
    <x v="0"/>
    <s v="0.Done"/>
    <x v="2"/>
    <s v="0.Done &gt; Alpha Test | M | 00935 - Alpha for On-Hand Inventory View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0"/>
    <s v="Done"/>
    <s v="BEMISCP-934"/>
    <s v="Alpha for Import Users and Groups from AD"/>
    <s v="00934 - Alpha for Import Users and Groups from AD"/>
    <s v="Alpha Test | 00934 - Alpha for Import Users and Groups from AD"/>
    <n v="350872"/>
    <n v="334297"/>
    <n v="359737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3.125E-2"/>
    <n v="1"/>
    <n v="0"/>
    <x v="0"/>
    <s v="0.Done"/>
    <x v="2"/>
    <s v="0.Done &gt; Alpha Test | 00934 - Alpha for Import Users and Groups from AD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933"/>
    <s v="Integrate Report with Inventory detail page"/>
    <s v="XS | 00933 - Integrate Report with Inventory detail page"/>
    <s v="Backend Development | XS | 00933 - Integrate Report with Inventory detail page"/>
    <n v="346910"/>
    <n v="338511"/>
    <n v="359690"/>
    <s v="Plan"/>
    <x v="20"/>
    <n v="0"/>
    <n v="0"/>
    <n v="0"/>
    <n v="4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s v="0.Done"/>
    <x v="2"/>
    <s v="0.Done &gt; Backend Development | XS | 00933 - Integrate Report with Inventory detail pag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0"/>
    <s v="Done"/>
    <s v="BEMISCP-932"/>
    <s v="Alpha for Order updates from IBB"/>
    <s v="M | 00932 - Alpha for Order updates from IBB"/>
    <s v="Alpha Test | M | 00932 - Alpha for Order updates from IBB"/>
    <n v="346910"/>
    <n v="347290"/>
    <n v="359689"/>
    <s v="Plan"/>
    <x v="20"/>
    <n v="0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3.7037037037037035E-2"/>
    <n v="1.020408163265306E-2"/>
    <n v="1"/>
    <n v="4.2553191489361701"/>
    <x v="0"/>
    <s v="0.Done"/>
    <x v="2"/>
    <s v="0.Done &gt; Alpha Test | M | 00932 - Alpha for Order updates from IBB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6"/>
    <s v="Done"/>
    <s v="BEMISCP-931"/>
    <s v="Report service throw error when preview report with subreport inside"/>
    <s v="S | 00931 - Report service throw error when preview report with subreport inside"/>
    <s v="Alpha Bug | S | 00931 - Report service throw error when preview report with subreport inside"/>
    <n v="346910"/>
    <n v="338511"/>
    <n v="359679"/>
    <s v="Plan"/>
    <x v="20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s v="0.Done"/>
    <x v="2"/>
    <s v="0.Done &gt; Alpha Bug | S | 00931 - Report service throw error when preview report with subreport inside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6"/>
    <s v="Done"/>
    <s v="BEMISCP-930"/>
    <s v="Scheduler doesn't work on QA."/>
    <s v="M | 00930 - Scheduler doesn't work on QA."/>
    <s v="Alpha Bug | M | 00930 - Scheduler doesn't work on QA."/>
    <n v="350255"/>
    <n v="343068"/>
    <n v="359678"/>
    <s v="Plan"/>
    <x v="0"/>
    <n v="1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1"/>
    <n v="0"/>
    <n v="6.6666666666666666E-2"/>
    <n v="3.3333333333333333E-2"/>
    <n v="1"/>
    <n v="3.191489361702128"/>
    <x v="0"/>
    <s v="4.To Feature Review"/>
    <x v="2"/>
    <s v="0.Done &gt; Alpha Bug | M | 00930 - Scheduler doesn't work on QA."/>
    <n v="0"/>
    <n v="0"/>
  </r>
  <r>
    <x v="3"/>
    <m/>
    <m/>
    <m/>
    <m/>
    <x v="1"/>
    <s v="Bug"/>
    <s v="Done"/>
    <s v="BEMISCP-806"/>
    <s v="Ship To Filter Issue with Name Format and number of items"/>
    <s v="00806 - Ship To Filter Issue with Name Format and number of items"/>
    <x v="384"/>
    <x v="5"/>
    <s v="Done"/>
    <s v="BEMISCP-929"/>
    <s v="Display Ship To Names instead of Ship To Id"/>
    <s v="S | 00929 - Display Ship To Names instead of Ship To Id"/>
    <s v="Backend Development | S | 00929 - Display Ship To Names instead of Ship To Id"/>
    <m/>
    <n v="357596"/>
    <n v="359677"/>
    <s v="Plan"/>
    <x v="0"/>
    <n v="0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.5"/>
    <n v="0"/>
    <n v="0.1111111111111111"/>
    <n v="0"/>
    <n v="1"/>
    <n v="8.5106382978723403"/>
    <x v="1"/>
    <s v="0.Done"/>
    <x v="2"/>
    <s v="0.Done &gt; Backend Development | S | 00929 - Display Ship To Names instead of Ship To Id"/>
    <n v="8.5106382978723403"/>
    <n v="0.5"/>
  </r>
  <r>
    <x v="3"/>
    <s v="Demand"/>
    <s v="Doing"/>
    <s v="BEMISCP-366"/>
    <s v="Buyer - Order Management"/>
    <x v="33"/>
    <s v="Task"/>
    <s v="Done"/>
    <s v="BEMISCP-794"/>
    <s v="Refactoring Search for Shipment ordered and releases"/>
    <s v="00794 - Refactoring Search for Shipment ordered and releases"/>
    <x v="610"/>
    <x v="2"/>
    <s v="Done"/>
    <s v="BEMISCP-928"/>
    <s v="Review of Refactoring Search for Shipment ordered and releases"/>
    <s v="00928 - Review of Refactoring Search for Shipment ordered and releases"/>
    <s v="Feature Review | 00928 - Review of Refactoring Search for Shipment ordered and releases"/>
    <n v="346910"/>
    <n v="357560"/>
    <n v="359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1.020408163265306E-2"/>
    <n v="1"/>
    <n v="0"/>
    <x v="0"/>
    <s v="0.Done"/>
    <x v="2"/>
    <s v="0.Done &gt; Feature Review | 00928 - Review of Refactoring Search for Shipment ordered and releases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0"/>
    <s v="Done"/>
    <s v="BEMISCP-927"/>
    <s v="Alpha for Shipment updates from IBB"/>
    <s v="S | 00927 - Alpha for Shipment updates from IBB"/>
    <s v="Alpha Test | S | 00927 - Alpha for Shipment updates from IBB"/>
    <n v="347928"/>
    <n v="347294"/>
    <n v="359671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5873015873015872E-2"/>
    <n v="1"/>
    <n v="2.1276595744680851"/>
    <x v="0"/>
    <s v="0.Done"/>
    <x v="2"/>
    <s v="0.Done &gt; Alpha Test | S | 00927 - Alpha for Shipment updates from IBB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0"/>
    <s v="Done"/>
    <s v="BEMISCP-926"/>
    <s v="Alpha for Filter Data by Customer Location"/>
    <s v="M | 00926 - Alpha for Filter Data by Customer Location"/>
    <s v="Alpha Test | M | 00926 - Alpha for Filter Data by Customer Location"/>
    <n v="350832"/>
    <n v="343448"/>
    <n v="359670"/>
    <s v="Plan"/>
    <x v="19"/>
    <n v="1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1.5"/>
    <n v="0"/>
    <n v="6.6666666666666666E-2"/>
    <n v="8.2644628099173556E-3"/>
    <n v="1"/>
    <n v="4.2553191489361701"/>
    <x v="0"/>
    <s v="0.Done"/>
    <x v="2"/>
    <s v="0.Done &gt; Alpha Test | M | 00926 - Alpha for Filter Data by Customer Location"/>
    <n v="0"/>
    <n v="0"/>
  </r>
  <r>
    <x v="3"/>
    <m/>
    <m/>
    <m/>
    <m/>
    <x v="1"/>
    <s v="Bug"/>
    <s v="Done"/>
    <s v="BEMISCP-855"/>
    <s v="Orders Page - Marshal Orders with NULL Statuses Displayed"/>
    <s v="00855 - Orders Page - Marshal Orders with NULL Statuses Displayed"/>
    <x v="611"/>
    <x v="1"/>
    <s v="Done"/>
    <s v="BEMISCP-925"/>
    <s v="QA for Orders Page - Marshal Orders with NULL Statuses Displayed"/>
    <s v="S | 00925 - QA for Orders Page - Marshal Orders with NULL Statuses Displayed"/>
    <s v="QA | S | 00925 - QA for Orders Page - Marshal Orders with NULL Statuses Displayed"/>
    <m/>
    <n v="358440"/>
    <n v="359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925 - QA for Orders Page - Marshal Orders with NULL Statuses Displayed"/>
    <n v="2.1276595744680851"/>
    <n v="0"/>
  </r>
  <r>
    <x v="3"/>
    <s v="Demand"/>
    <s v="Doing"/>
    <s v="BEMISCP-531"/>
    <s v="System Architecture"/>
    <x v="22"/>
    <s v="Task"/>
    <s v="Doing"/>
    <s v="BEMISCP-141"/>
    <s v="CI server setup"/>
    <s v="00141 - CI server setup"/>
    <x v="280"/>
    <x v="4"/>
    <s v="Done"/>
    <s v="BEMISCP-924"/>
    <s v="Automate PR Build process"/>
    <s v="M | 00924 - Automate PR Build process"/>
    <s v="Sub-Task | M | 00924 - Automate PR Build process"/>
    <n v="351453"/>
    <n v="336162"/>
    <n v="359631"/>
    <s v="Plan"/>
    <x v="0"/>
    <n v="2.5666666666666669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2.5666666666666669"/>
    <n v="0"/>
    <n v="0.125"/>
    <n v="1.8518518518518517E-2"/>
    <n v="1"/>
    <n v="8.5106382978723403"/>
    <x v="0"/>
    <s v="7.Doing"/>
    <x v="2"/>
    <s v="0.Done &gt; Sub-Task | M | 00924 - Automate PR Build process"/>
    <n v="0"/>
    <n v="0"/>
  </r>
  <r>
    <x v="3"/>
    <m/>
    <m/>
    <m/>
    <m/>
    <x v="1"/>
    <s v="Bug"/>
    <s v="Done"/>
    <s v="BEMISCP-903"/>
    <s v="Update Releases data fields to allow for decimals "/>
    <s v="00903 - Update Releases data fields to allow for decimals "/>
    <x v="575"/>
    <x v="5"/>
    <s v="Done"/>
    <s v="BEMISCP-923"/>
    <s v="Update model and screens to support decimals"/>
    <s v="S | 00923 - Update model and screens to support decimals"/>
    <s v="Backend Development | S | 00923 - Update model and screens to support decimals"/>
    <m/>
    <n v="359068"/>
    <n v="359593"/>
    <s v="Plan"/>
    <x v="0"/>
    <n v="3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5"/>
    <n v="0"/>
    <n v="0.25"/>
    <n v="0"/>
    <n v="1"/>
    <n v="8.5106382978723403"/>
    <x v="1"/>
    <s v="0.Done"/>
    <x v="2"/>
    <s v="0.Done &gt; Backend Development | S | 00923 - Update model and screens to support decimals"/>
    <n v="8.5106382978723403"/>
    <n v="3.5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6"/>
    <s v="Done"/>
    <s v="BEMISCP-922"/>
    <s v="DocumentType can be null"/>
    <s v="XS | 00922 - DocumentType can be null"/>
    <s v="Alpha Bug | XS | 00922 - DocumentType can be null"/>
    <n v="347928"/>
    <n v="347294"/>
    <n v="359581"/>
    <s v="Plan"/>
    <x v="20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7.1428571428571425E-2"/>
    <n v="1.5873015873015872E-2"/>
    <n v="1"/>
    <n v="1.0638297872340425"/>
    <x v="0"/>
    <s v="0.Done"/>
    <x v="2"/>
    <s v="0.Done &gt; Alpha Bug | XS | 00922 - DocumentType can be null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3"/>
    <s v="Done"/>
    <s v="BEMISCP-921"/>
    <s v="Style reports landing page"/>
    <s v="M | 00921 - Style reports landing page"/>
    <s v="Frontend Development | M | 00921 - Style reports landing page"/>
    <n v="351658"/>
    <n v="347304"/>
    <n v="359358"/>
    <s v="Plan"/>
    <x v="18"/>
    <n v="7.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7.6"/>
    <n v="0"/>
    <n v="6.25E-2"/>
    <n v="3.8461538461538464E-2"/>
    <n v="1"/>
    <n v="5.3191489361702127"/>
    <x v="0"/>
    <s v="0.Done"/>
    <x v="2"/>
    <s v="0.Done &gt; Frontend Development | M | 00921 - Style reports landing page"/>
    <n v="0"/>
    <n v="0"/>
  </r>
  <r>
    <x v="3"/>
    <m/>
    <m/>
    <m/>
    <m/>
    <x v="1"/>
    <s v="Bug"/>
    <s v="Done"/>
    <s v="BEMISCP-915"/>
    <s v="Increase size limit for profile picture"/>
    <s v="00915 - Increase size limit for profile picture"/>
    <x v="603"/>
    <x v="2"/>
    <s v="Done"/>
    <s v="BEMISCP-920"/>
    <s v="Review of Increase size limit for profile picture"/>
    <s v="00920 - Review of Increase size limit for profile picture"/>
    <s v="Feature Review | 00920 - Review of Increase size limit for profile picture"/>
    <m/>
    <n v="359262"/>
    <n v="35935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920 - Review of Increase size limit for profile picture"/>
    <n v="0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2"/>
    <s v="Done"/>
    <s v="BEMISCP-919"/>
    <s v="Review of Date Format is incorrect on all Pages"/>
    <s v="00919 - Review of Date Format is incorrect on all Pages"/>
    <s v="Feature Review | 00919 - Review of Date Format is incorrect on all Pages"/>
    <m/>
    <n v="358467"/>
    <n v="35935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Feature Review | 00919 - Review of Date Format is incorrect on all Pages"/>
    <n v="0"/>
    <n v="0"/>
  </r>
  <r>
    <x v="3"/>
    <m/>
    <m/>
    <m/>
    <m/>
    <x v="1"/>
    <s v="Bug"/>
    <s v="Done"/>
    <s v="BEMISCP-915"/>
    <s v="Increase size limit for profile picture"/>
    <s v="00915 - Increase size limit for profile picture"/>
    <x v="603"/>
    <x v="0"/>
    <s v="Done"/>
    <s v="BEMISCP-918"/>
    <s v="Alpha for Increase size limit for profile picture"/>
    <s v="XS | 00918 - Alpha for Increase size limit for profile picture"/>
    <s v="Alpha Test | XS | 00918 - Alpha for Increase size limit for profile picture"/>
    <m/>
    <n v="359262"/>
    <n v="35933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s v="0.Done"/>
    <x v="2"/>
    <s v="0.Done &gt; Alpha Test | XS | 00918 - Alpha for Increase size limit for profile picture"/>
    <n v="1.0638297872340425"/>
    <n v="0"/>
  </r>
  <r>
    <x v="3"/>
    <m/>
    <m/>
    <m/>
    <m/>
    <x v="1"/>
    <s v="Bug"/>
    <s v="Done"/>
    <s v="BEMISCP-915"/>
    <s v="Increase size limit for profile picture"/>
    <s v="00915 - Increase size limit for profile picture"/>
    <x v="603"/>
    <x v="5"/>
    <s v="Done"/>
    <s v="BEMISCP-917"/>
    <s v="Change portal property to increase file size"/>
    <s v="XS | 00917 - Change portal property to increase file size"/>
    <s v="Backend Development | XS | 00917 - Change portal property to increase file size"/>
    <m/>
    <n v="359262"/>
    <n v="359335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0917 - Change portal property to increase file size"/>
    <n v="2.1276595744680851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5"/>
    <s v="Done"/>
    <s v="BEMISCP-916"/>
    <s v="Add portlet to bulk upload files"/>
    <s v="M | 00916 - Add portlet to bulk upload files"/>
    <s v="Backend Development | M | 00916 - Add portlet to bulk upload files"/>
    <n v="350832"/>
    <n v="334367"/>
    <n v="359301"/>
    <s v="Plan"/>
    <x v="19"/>
    <n v="0"/>
    <n v="0"/>
    <n v="0"/>
    <n v="32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4.7619047619047616E-2"/>
    <n v="8.2644628099173556E-3"/>
    <n v="1"/>
    <n v="10.638297872340425"/>
    <x v="0"/>
    <s v="0.Done"/>
    <x v="2"/>
    <s v="0.Done &gt; Backend Development | M | 00916 - Add portlet to bulk upload files"/>
    <n v="0"/>
    <n v="0"/>
  </r>
  <r>
    <x v="3"/>
    <s v="Demand"/>
    <s v="Doing"/>
    <s v="BEMISCP-533"/>
    <s v="Bemis CP Theme"/>
    <x v="27"/>
    <s v="Feature"/>
    <s v="Done"/>
    <s v="BEMISCP-365"/>
    <s v="Left Navigation Expand / Collapse on all pages"/>
    <s v="00365 - Left Navigation Expand / Collapse on all pages"/>
    <x v="579"/>
    <x v="0"/>
    <s v="Done"/>
    <s v="BEMISCP-914"/>
    <s v="Alpha for Left Navigation Expand / Collapse on all pages"/>
    <s v="00914 - Alpha for Left Navigation Expand / Collapse on all pages"/>
    <s v="Alpha Test | 00914 - Alpha for Left Navigation Expand / Collapse on all pages"/>
    <n v="351507"/>
    <n v="346372"/>
    <n v="359259"/>
    <s v="Plan"/>
    <x v="0"/>
    <n v="0"/>
    <n v="0"/>
    <n v="0"/>
    <n v="19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s v="0.Done"/>
    <x v="2"/>
    <s v="0.Done &gt; Alpha Test | 00914 - Alpha for Left Navigation Expand / Collapse on all pages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0"/>
    <s v="Done"/>
    <s v="BEMISCP-913"/>
    <s v="Alpha for Release updates from IBB"/>
    <s v="00913 - Alpha for Release updates from IBB"/>
    <s v="Alpha Test | 00913 - Alpha for Release updates from IBB"/>
    <n v="350409"/>
    <n v="350837"/>
    <n v="359258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s v="0.Done"/>
    <x v="2"/>
    <s v="0.Done &gt; Alpha Test | 00913 - Alpha for Release updates from IBB"/>
    <n v="0"/>
    <n v="0"/>
  </r>
  <r>
    <x v="3"/>
    <s v="Demand"/>
    <s v="Doing"/>
    <s v="BEMISCP-519"/>
    <s v="Buyer - Portal Foundations"/>
    <x v="23"/>
    <s v="Feature"/>
    <s v="Done"/>
    <s v="BEMISCP-352"/>
    <s v="Location selection persists between logout and login"/>
    <s v="00352 - Location selection persists between logout and login"/>
    <x v="577"/>
    <x v="0"/>
    <s v="Done"/>
    <s v="BEMISCP-912"/>
    <s v="Alpha for Location selection persists between logout and login"/>
    <s v="XS | 00912 - Alpha for Location selection persists between logout and login"/>
    <s v="Alpha Test | XS | 00912 - Alpha for Location selection persists between logout and login"/>
    <n v="350832"/>
    <n v="345627"/>
    <n v="359257"/>
    <s v="Plan"/>
    <x v="19"/>
    <n v="0"/>
    <n v="0"/>
    <n v="0"/>
    <n v="2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8.2644628099173556E-3"/>
    <n v="1"/>
    <n v="1.0638297872340425"/>
    <x v="0"/>
    <s v="0.Done"/>
    <x v="2"/>
    <s v="0.Done &gt; Alpha Test | XS | 00912 - Alpha for Location selection persists between logout and login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3"/>
    <s v="Done"/>
    <s v="BEMISCP-911"/>
    <s v="Frontend Dev for footer"/>
    <s v="M | 00911 - Frontend Dev for footer"/>
    <s v="Frontend Development | M | 00911 - Frontend Dev for footer"/>
    <n v="351507"/>
    <n v="346041"/>
    <n v="359243"/>
    <s v="Plan"/>
    <x v="18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1.8518518518518517E-2"/>
    <n v="1"/>
    <n v="5.3191489361702127"/>
    <x v="0"/>
    <s v="0.Done"/>
    <x v="2"/>
    <s v="0.Done &gt; Frontend Development | M | 00911 - Frontend Dev for footer"/>
    <n v="0"/>
    <n v="0"/>
  </r>
  <r>
    <x v="3"/>
    <s v="Demand"/>
    <s v="Doing"/>
    <s v="BEMISCP-533"/>
    <s v="Bemis CP Theme"/>
    <x v="27"/>
    <s v="Feature"/>
    <s v="Done"/>
    <s v="BEMISCP-361"/>
    <s v="Footer"/>
    <s v="00361 - Footer"/>
    <x v="460"/>
    <x v="7"/>
    <s v="Done"/>
    <s v="BEMISCP-910"/>
    <s v="Tech Planning for footer "/>
    <s v="M | 00910 - Tech Planning for footer "/>
    <s v="Tech Planning | M | 00910 - Tech Planning for footer "/>
    <n v="351507"/>
    <n v="346041"/>
    <n v="359240"/>
    <s v="Plan"/>
    <x v="18"/>
    <n v="0"/>
    <n v="0"/>
    <n v="0"/>
    <n v="2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1.8518518518518517E-2"/>
    <n v="1"/>
    <n v="4.2553191489361701"/>
    <x v="0"/>
    <s v="0.Done"/>
    <x v="2"/>
    <s v="0.Done &gt; Tech Planning | M | 00910 - Tech Planning for footer 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908"/>
    <s v="Implement ws-commons-auth for all ws modules"/>
    <s v="M | 00908 - Implement ws-commons-auth for all ws modules"/>
    <s v="Backend Development | M | 00908 - Implement ws-commons-auth for all ws modules"/>
    <n v="350255"/>
    <n v="350258"/>
    <n v="359080"/>
    <s v="Plan"/>
    <x v="0"/>
    <n v="2.8666666666666667"/>
    <n v="0"/>
    <n v="0"/>
    <n v="16"/>
    <s v="M"/>
    <s v="SUBTASK PLAN"/>
    <n v="10.638297872340425"/>
    <n v="12.76595744680851"/>
    <n v="0"/>
    <n v="0"/>
    <n v="0"/>
    <n v="10.638297872340425"/>
    <n v="10.638297872340425"/>
    <n v="12.76595744680851"/>
    <n v="2.8666666666666667"/>
    <n v="0"/>
    <n v="0.1111111111111111"/>
    <n v="3.3333333333333333E-2"/>
    <n v="1"/>
    <n v="10.638297872340425"/>
    <x v="0"/>
    <s v="0.Done"/>
    <x v="2"/>
    <s v="0.Done &gt; Backend Development | M | 00908 - Implement ws-commons-auth for all ws modules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5"/>
    <s v="Done"/>
    <s v="BEMISCP-901"/>
    <s v="Inventory DataSync from IBB"/>
    <s v="M | 00901 - Inventory DataSync from IBB"/>
    <s v="Backend Development | M | 00901 - Inventory DataSync from IBB"/>
    <n v="346910"/>
    <n v="347289"/>
    <n v="359059"/>
    <s v="Plan"/>
    <x v="19"/>
    <n v="24.73333333333333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4.733333333333334"/>
    <n v="0"/>
    <n v="0.125"/>
    <n v="1.020408163265306E-2"/>
    <n v="1"/>
    <n v="10.638297872340425"/>
    <x v="0"/>
    <s v="0.Done"/>
    <x v="2"/>
    <s v="0.Done &gt; Backend Development | M | 00901 - Inventory DataSync from IBB"/>
    <n v="0"/>
    <n v="0"/>
  </r>
  <r>
    <x v="3"/>
    <s v="Demand"/>
    <s v="Doing"/>
    <s v="BEMISCP-519"/>
    <s v="Buyer - Portal Foundations"/>
    <x v="23"/>
    <s v="Feature"/>
    <s v="Done"/>
    <s v="BEMISCP-308"/>
    <s v="Customer - Org - Permissions"/>
    <s v="00308 - Customer - Org - Permissions"/>
    <x v="612"/>
    <x v="1"/>
    <s v="Done"/>
    <s v="BEMISCP-900"/>
    <s v="QA for Customer - Org - Permissions"/>
    <s v="XS | 00900 - QA for Customer - Org - Permissions"/>
    <s v="QA | XS | 00900 - QA for Customer - Org - Permissions"/>
    <n v="350832"/>
    <n v="343485"/>
    <n v="359057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2644628099173556E-3"/>
    <n v="1"/>
    <n v="1.0638297872340425"/>
    <x v="0"/>
    <s v="0.Done"/>
    <x v="2"/>
    <s v="0.Done &gt; QA | XS | 00900 - QA for Customer - Org - Permissions"/>
    <n v="0"/>
    <n v="0"/>
  </r>
  <r>
    <x v="3"/>
    <s v="Demand"/>
    <s v="Doing"/>
    <s v="BEMISCP-519"/>
    <s v="Buyer - Portal Foundations"/>
    <x v="23"/>
    <s v="Feature"/>
    <s v="Done"/>
    <s v="BEMISCP-308"/>
    <s v="Customer - Org - Permissions"/>
    <s v="00308 - Customer - Org - Permissions"/>
    <x v="612"/>
    <x v="2"/>
    <s v="Done"/>
    <s v="BEMISCP-899"/>
    <s v="Review of Customer - Org - Permissions"/>
    <s v="S | 00899 - Review of Customer - Org - Permissions"/>
    <s v="Feature Review | S | 00899 - Review of Customer - Org - Permissions"/>
    <n v="350832"/>
    <n v="343485"/>
    <n v="359056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8.2644628099173556E-3"/>
    <n v="1"/>
    <n v="2.1276595744680851"/>
    <x v="0"/>
    <s v="0.Done"/>
    <x v="2"/>
    <s v="0.Done &gt; Feature Review | S | 00899 - Review of Customer - Org - Permissions"/>
    <n v="0"/>
    <n v="0"/>
  </r>
  <r>
    <x v="3"/>
    <s v="Demand"/>
    <s v="Doing"/>
    <s v="BEMISCP-519"/>
    <s v="Buyer - Portal Foundations"/>
    <x v="23"/>
    <s v="Feature"/>
    <s v="Done"/>
    <s v="BEMISCP-308"/>
    <s v="Customer - Org - Permissions"/>
    <s v="00308 - Customer - Org - Permissions"/>
    <x v="612"/>
    <x v="0"/>
    <s v="Done"/>
    <s v="BEMISCP-898"/>
    <s v="Alpha for Customer - Org - Permissions"/>
    <s v="S | 00898 - Alpha for Customer - Org - Permissions"/>
    <s v="Alpha Test | S | 00898 - Alpha for Customer - Org - Permissions"/>
    <n v="350832"/>
    <n v="343485"/>
    <n v="359055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8.2644628099173556E-3"/>
    <n v="1"/>
    <n v="2.1276595744680851"/>
    <x v="0"/>
    <s v="0.Done"/>
    <x v="2"/>
    <s v="0.Done &gt; Alpha Test | S | 00898 - Alpha for Customer - Org - Permissions"/>
    <n v="0"/>
    <n v="0"/>
  </r>
  <r>
    <x v="3"/>
    <s v="Demand"/>
    <s v="Doing"/>
    <s v="BEMISCP-519"/>
    <s v="Buyer - Portal Foundations"/>
    <x v="23"/>
    <s v="Feature"/>
    <s v="Done"/>
    <s v="BEMISCP-156"/>
    <s v="Create and assign customer Roles"/>
    <s v="00156 - Create and assign customer Roles"/>
    <x v="613"/>
    <x v="1"/>
    <s v="Done"/>
    <s v="BEMISCP-897"/>
    <s v="QA for Create and assign customer Roles"/>
    <s v="S | 00897 - QA for Create and assign customer Roles"/>
    <s v="QA | S | 00897 - QA for Create and assign customer Roles"/>
    <n v="350832"/>
    <n v="336888"/>
    <n v="359053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s v="0.Done"/>
    <x v="2"/>
    <s v="0.Done &gt; QA | S | 00897 - QA for Create and assign customer Roles"/>
    <n v="0"/>
    <n v="0"/>
  </r>
  <r>
    <x v="3"/>
    <s v="Demand"/>
    <s v="Doing"/>
    <s v="BEMISCP-519"/>
    <s v="Buyer - Portal Foundations"/>
    <x v="23"/>
    <s v="Feature"/>
    <s v="Done"/>
    <s v="BEMISCP-156"/>
    <s v="Create and assign customer Roles"/>
    <s v="00156 - Create and assign customer Roles"/>
    <x v="613"/>
    <x v="2"/>
    <s v="Done"/>
    <s v="BEMISCP-896"/>
    <s v="Review of Create and assign customer Roles"/>
    <s v="S | 00896 - Review of Create and assign customer Roles"/>
    <s v="Feature Review | S | 00896 - Review of Create and assign customer Roles"/>
    <n v="350832"/>
    <n v="336888"/>
    <n v="359052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s v="0.Done"/>
    <x v="2"/>
    <s v="0.Done &gt; Feature Review | S | 00896 - Review of Create and assign customer Roles"/>
    <n v="0"/>
    <n v="0"/>
  </r>
  <r>
    <x v="3"/>
    <s v="Demand"/>
    <s v="Doing"/>
    <s v="BEMISCP-519"/>
    <s v="Buyer - Portal Foundations"/>
    <x v="23"/>
    <s v="Feature"/>
    <s v="Done"/>
    <s v="BEMISCP-156"/>
    <s v="Create and assign customer Roles"/>
    <s v="00156 - Create and assign customer Roles"/>
    <x v="613"/>
    <x v="0"/>
    <s v="Done"/>
    <s v="BEMISCP-895"/>
    <s v="Alpha for Create and assign customer Roles"/>
    <s v="S | 00895 - Alpha for Create and assign customer Roles"/>
    <s v="Alpha Test | S | 00895 - Alpha for Create and assign customer Roles"/>
    <n v="350832"/>
    <n v="336888"/>
    <n v="359051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s v="0.Done"/>
    <x v="2"/>
    <s v="0.Done &gt; Alpha Test | S | 00895 - Alpha for Create and assign customer Roles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4"/>
    <s v="Done"/>
    <s v="BEMISCP-894"/>
    <s v="Add OSGi config file to configure SSRS integration"/>
    <s v="XS | 00894 - Add OSGi config file to configure SSRS integration"/>
    <s v="Sub-Task | XS | 00894 - Add OSGi config file to configure SSRS integration"/>
    <n v="351658"/>
    <n v="347304"/>
    <n v="359050"/>
    <s v="Plan"/>
    <x v="18"/>
    <n v="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5"/>
    <n v="0"/>
    <n v="6.25E-2"/>
    <n v="3.8461538461538464E-2"/>
    <n v="1"/>
    <n v="2.1276595744680851"/>
    <x v="0"/>
    <s v="0.Done"/>
    <x v="2"/>
    <s v="0.Done &gt; Sub-Task | XS | 00894 - Add OSGi config file to configure SSRS integration"/>
    <n v="0"/>
    <n v="0"/>
  </r>
  <r>
    <x v="3"/>
    <s v="Demand"/>
    <s v="Doing"/>
    <s v="BEMISCP-533"/>
    <s v="Bemis CP Theme"/>
    <x v="27"/>
    <s v="Feature"/>
    <s v="Done"/>
    <s v="BEMISCP-536"/>
    <s v="Remove Top Bar for External User"/>
    <s v="00536 - Remove Top Bar for External User"/>
    <x v="604"/>
    <x v="2"/>
    <s v="Done"/>
    <s v="BEMISCP-893"/>
    <s v="Review of Remove Top Bar for Regular User"/>
    <s v="00893 - Review of Remove Top Bar for Regular User"/>
    <s v="Feature Review | 00893 - Review of Remove Top Bar for Regular User"/>
    <n v="351507"/>
    <n v="351643"/>
    <n v="359044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Feature Review | 00893 - Review of Remove Top Bar for Regular User"/>
    <n v="0"/>
    <n v="0"/>
  </r>
  <r>
    <x v="3"/>
    <m/>
    <m/>
    <m/>
    <m/>
    <x v="1"/>
    <s v="Bug"/>
    <s v="Done"/>
    <s v="BEMISCP-836"/>
    <s v="Logon with incorrect password doesn't fail immediately with 2FA enabled"/>
    <s v="00836 - Logon with incorrect password doesn't fail immediately with 2FA enabled"/>
    <x v="601"/>
    <x v="2"/>
    <s v="Done"/>
    <s v="BEMISCP-891"/>
    <s v="Review of Logon with incorrect password doesn't fail immediately with 2FA enabled"/>
    <s v="00891 - Review of Logon with incorrect password doesn't fail immediately with 2FA enabled"/>
    <s v="Feature Review | 00891 - Review of Logon with incorrect password doesn't fail immediately with 2FA enabled"/>
    <m/>
    <n v="357960"/>
    <n v="3590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91 - Review of Logon with incorrect password doesn't fail immediately with 2FA enabled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6"/>
    <s v="Done"/>
    <s v="BEMISCP-890"/>
    <s v="ConstraintViolationException when sync blank bemis customer Id."/>
    <s v="S | 00890 - ConstraintViolationException when sync blank bemis customer Id."/>
    <s v="Alpha Bug | S | 00890 - ConstraintViolationException when sync blank bemis customer Id."/>
    <n v="350255"/>
    <n v="343068"/>
    <n v="3590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s v="4.To Feature Review"/>
    <x v="2"/>
    <s v="0.Done &gt; Alpha Bug | S | 00890 - ConstraintViolationException when sync blank bemis customer Id."/>
    <n v="0"/>
    <n v="0"/>
  </r>
  <r>
    <x v="3"/>
    <m/>
    <m/>
    <m/>
    <m/>
    <x v="1"/>
    <s v="Bug"/>
    <s v="Done"/>
    <s v="BEMISCP-804"/>
    <s v="User Customer Name (Employer) is incorrect"/>
    <s v="00804 - User Customer Name (Employer) is incorrect"/>
    <x v="558"/>
    <x v="3"/>
    <s v="Done"/>
    <s v="BEMISCP-889"/>
    <s v="Update logic for User Profile to pull correct field."/>
    <s v="M | 00889 - Update logic for User Profile to pull correct field."/>
    <s v="Frontend Development | M | 00889 - Update logic for User Profile to pull correct field."/>
    <m/>
    <n v="357594"/>
    <n v="35900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s v="0.Done"/>
    <x v="2"/>
    <s v="0.Done &gt; Frontend Development | M | 00889 - Update logic for User Profile to pull correct field."/>
    <n v="5.3191489361702127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888"/>
    <s v="Don't create new record for closed Order"/>
    <s v="M | 00888 - Don't create new record for closed Order"/>
    <s v="Alpha Bug | M | 00888 - Don't create new record for closed Order"/>
    <n v="346910"/>
    <n v="347290"/>
    <n v="359000"/>
    <s v="Plan"/>
    <x v="20"/>
    <n v="5.05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5.05"/>
    <n v="0"/>
    <n v="3.7037037037037035E-2"/>
    <n v="1.020408163265306E-2"/>
    <n v="1"/>
    <n v="3.191489361702128"/>
    <x v="0"/>
    <s v="0.Done"/>
    <x v="2"/>
    <s v="0.Done &gt; Alpha Bug | M | 00888 - Don't create new record for closed Order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887"/>
    <s v="Integration location (customer_id) filter to report configuration "/>
    <s v="S | 00887 - Integration location (customer_id) filter to report configuration "/>
    <s v="Backend Development | S | 00887 - Integration location (customer_id) filter to report configuration "/>
    <n v="346910"/>
    <n v="338511"/>
    <n v="358990"/>
    <s v="Plan"/>
    <x v="20"/>
    <n v="1.7166666666666666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1.7166666666666666"/>
    <n v="0"/>
    <n v="7.1428571428571425E-2"/>
    <n v="1.020408163265306E-2"/>
    <n v="1"/>
    <n v="8.5106382978723403"/>
    <x v="0"/>
    <s v="0.Done"/>
    <x v="2"/>
    <s v="0.Done &gt; Backend Development | S | 00887 - Integration location (customer_id) filter to report configuration "/>
    <n v="0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6"/>
    <s v="Done"/>
    <s v="BEMISCP-885"/>
    <s v="Alpha Bug - Update Date format to include four digit year"/>
    <s v="M | 00885 - Alpha Bug - Update Date format to include four digit year"/>
    <s v="Alpha Bug | M | 00885 - Alpha Bug - Update Date format to include four digit year"/>
    <m/>
    <n v="358467"/>
    <n v="3589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0885 - Alpha Bug - Update Date format to include four digit year"/>
    <n v="3.191489361702128"/>
    <n v="0"/>
  </r>
  <r>
    <x v="3"/>
    <s v="Demand"/>
    <s v="Doing"/>
    <s v="BEMISCP-366"/>
    <s v="Buyer - Order Management"/>
    <x v="33"/>
    <s v="Feature"/>
    <s v="Done"/>
    <s v="BEMISCP-802"/>
    <s v="List Releases of specifc Order"/>
    <s v="00802 - List Releases of specifc Order"/>
    <x v="585"/>
    <x v="5"/>
    <s v="Done"/>
    <s v="BEMISCP-884"/>
    <s v="Add Scheduled Releases page for an order"/>
    <s v="M | 00884 - Add Scheduled Releases page for an order"/>
    <s v="Backend Development | M | 00884 - Add Scheduled Releases page for an order"/>
    <n v="346910"/>
    <n v="357590"/>
    <n v="358949"/>
    <s v="Plan"/>
    <x v="0"/>
    <n v="8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8.5"/>
    <n v="0"/>
    <n v="0.16666666666666666"/>
    <n v="1.020408163265306E-2"/>
    <n v="1"/>
    <n v="10.638297872340425"/>
    <x v="0"/>
    <s v="0.Done"/>
    <x v="2"/>
    <s v="0.Done &gt; Backend Development | M | 00884 - Add Scheduled Releases page for an order"/>
    <n v="0"/>
    <n v="0"/>
  </r>
  <r>
    <x v="3"/>
    <s v="Demand"/>
    <s v="Doing"/>
    <s v="BEMISCP-366"/>
    <s v="Buyer - Order Management"/>
    <x v="33"/>
    <s v="Feature"/>
    <s v="Done"/>
    <s v="BEMISCP-801"/>
    <s v="List shipments from specific Order"/>
    <s v="00801 - List shipments from specific Order"/>
    <x v="482"/>
    <x v="5"/>
    <s v="Done"/>
    <s v="BEMISCP-883"/>
    <s v="Add Doned Shipments page for an order"/>
    <s v="M | 00883 - Add Doned Shipments page for an order"/>
    <s v="Backend Development | M | 00883 - Add Doned Shipments page for an order"/>
    <n v="346910"/>
    <n v="357589"/>
    <n v="358948"/>
    <s v="Plan"/>
    <x v="0"/>
    <n v="8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8.5"/>
    <n v="0"/>
    <n v="0.16666666666666666"/>
    <n v="1.020408163265306E-2"/>
    <n v="1"/>
    <n v="10.638297872340425"/>
    <x v="0"/>
    <s v="0.Done"/>
    <x v="2"/>
    <s v="0.Done &gt; Backend Development | M | 00883 - Add Doned Shipments page for an order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5"/>
    <s v="Done"/>
    <s v="BEMISCP-882"/>
    <s v="Create resource component for download documents"/>
    <s v="S | 00882 - Create resource component for download documents"/>
    <s v="Backend Development | S | 00882 - Create resource component for download documents"/>
    <n v="347928"/>
    <n v="350405"/>
    <n v="358849"/>
    <s v="Plan"/>
    <x v="0"/>
    <n v="11.1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1.166666666666666"/>
    <n v="0"/>
    <n v="9.0909090909090912E-2"/>
    <n v="1.5873015873015872E-2"/>
    <n v="1"/>
    <n v="8.5106382978723403"/>
    <x v="0"/>
    <s v="0.Done"/>
    <x v="2"/>
    <s v="0.Done &gt; Backend Development | S | 00882 - Create resource component for download documents"/>
    <n v="0"/>
    <n v="0"/>
  </r>
  <r>
    <x v="3"/>
    <s v="Demand"/>
    <s v="Doing"/>
    <s v="BEMISCP-519"/>
    <s v="Buyer - Portal Foundations"/>
    <x v="23"/>
    <s v="Feature"/>
    <s v="Done"/>
    <s v="BEMISCP-156"/>
    <s v="Create and assign customer Roles"/>
    <s v="00156 - Create and assign customer Roles"/>
    <x v="613"/>
    <x v="7"/>
    <s v="Done"/>
    <s v="BEMISCP-881"/>
    <s v="Technical Design for creating and assigning the buyer role"/>
    <s v="M | 00881 - Technical Design for creating and assigning the buyer role"/>
    <s v="Tech Planning | M | 00881 - Technical Design for creating and assigning the buyer role"/>
    <n v="350832"/>
    <n v="336888"/>
    <n v="358773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2644628099173556E-3"/>
    <n v="1"/>
    <n v="4.2553191489361701"/>
    <x v="0"/>
    <s v="0.Done"/>
    <x v="2"/>
    <s v="0.Done &gt; Tech Planning | M | 00881 - Technical Design for creating and assigning the buyer role"/>
    <n v="0"/>
    <n v="0"/>
  </r>
  <r>
    <x v="3"/>
    <m/>
    <m/>
    <m/>
    <m/>
    <x v="1"/>
    <s v="Bug"/>
    <s v="Done"/>
    <s v="BEMISCP-836"/>
    <s v="Logon with incorrect password doesn't fail immediately with 2FA enabled"/>
    <s v="00836 - Logon with incorrect password doesn't fail immediately with 2FA enabled"/>
    <x v="601"/>
    <x v="0"/>
    <s v="Done"/>
    <s v="BEMISCP-880"/>
    <s v="Alpha for Logon with incorrect password doesn't fail immediately with 2FA enabled"/>
    <s v="00880 - Alpha for Logon with incorrect password doesn't fail immediately with 2FA enabled"/>
    <s v="Alpha Test | 00880 - Alpha for Logon with incorrect password doesn't fail immediately with 2FA enabled"/>
    <m/>
    <n v="357960"/>
    <n v="3587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80 - Alpha for Logon with incorrect password doesn't fail immediately with 2FA enabled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5"/>
    <s v="Done"/>
    <s v="BEMISCP-879"/>
    <s v="Add Page for On Hand Inventory"/>
    <s v="M | 00879 - Add Page for On Hand Inventory"/>
    <s v="Backend Development | M | 00879 - Add Page for On Hand Inventory"/>
    <n v="351659"/>
    <n v="342921"/>
    <n v="358766"/>
    <s v="Plan"/>
    <x v="19"/>
    <n v="16.5"/>
    <n v="0"/>
    <n v="0"/>
    <n v="35"/>
    <s v="M"/>
    <s v="SUBTASK PLAN"/>
    <n v="10.638297872340425"/>
    <n v="12.76595744680851"/>
    <n v="0"/>
    <n v="0"/>
    <n v="0"/>
    <n v="10.638297872340425"/>
    <n v="10.638297872340425"/>
    <n v="12.76595744680851"/>
    <n v="16.5"/>
    <n v="0"/>
    <n v="0.1"/>
    <n v="0.1"/>
    <n v="1"/>
    <n v="10.638297872340425"/>
    <x v="0"/>
    <s v="0.Done"/>
    <x v="2"/>
    <s v="0.Done &gt; Backend Development | M | 00879 - Add Page for On Hand Inventory"/>
    <n v="0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6"/>
    <s v="Done"/>
    <s v="BEMISCP-878"/>
    <s v="Alpha Bug - Time is showing up as part of date"/>
    <s v="M | 00878 - Alpha Bug - Time is showing up as part of date"/>
    <s v="Alpha Bug | M | 00878 - Alpha Bug - Time is showing up as part of date"/>
    <m/>
    <n v="358467"/>
    <n v="35874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s v="0.Done"/>
    <x v="2"/>
    <s v="0.Done &gt; Alpha Bug | M | 00878 - Alpha Bug - Time is showing up as part of date"/>
    <n v="3.191489361702128"/>
    <n v="0"/>
  </r>
  <r>
    <x v="3"/>
    <m/>
    <m/>
    <m/>
    <m/>
    <x v="1"/>
    <s v="Bug"/>
    <s v="Done"/>
    <s v="BEMISCP-808"/>
    <s v="Arrow Font Size on Releases Page is too small"/>
    <s v="00808 - Arrow Font Size on Releases Page is too small"/>
    <x v="597"/>
    <x v="2"/>
    <s v="Done"/>
    <s v="BEMISCP-877"/>
    <s v="Review of Arrow Font Size on Releases Page is too small"/>
    <s v="00877 - Review of Arrow Font Size on Releases Page is too small"/>
    <s v="Feature Review | 00877 - Review of Arrow Font Size on Releases Page is too small"/>
    <m/>
    <n v="357603"/>
    <n v="3587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77 - Review of Arrow Font Size on Releases Page is too small"/>
    <n v="0"/>
    <n v="0"/>
  </r>
  <r>
    <x v="3"/>
    <m/>
    <m/>
    <m/>
    <m/>
    <x v="1"/>
    <s v="Bug"/>
    <s v="Done"/>
    <s v="BEMISCP-829"/>
    <s v="Order Description not wrapping correctly"/>
    <s v="00829 - Order Description not wrapping correctly"/>
    <x v="599"/>
    <x v="2"/>
    <s v="Done"/>
    <s v="BEMISCP-876"/>
    <s v="Review of Order Description not wrapping correctly"/>
    <s v="00876 - Review of Order Description not wrapping correctly"/>
    <s v="Feature Review | 00876 - Review of Order Description not wrapping correctly"/>
    <m/>
    <n v="357945"/>
    <n v="3587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76 - Review of Order Description not wrapping correctly"/>
    <n v="0"/>
    <n v="0"/>
  </r>
  <r>
    <x v="3"/>
    <m/>
    <m/>
    <m/>
    <m/>
    <x v="1"/>
    <s v="Bug"/>
    <s v="Done"/>
    <s v="BEMISCP-830"/>
    <s v="Two Factor authentication configuration is in the wrong category"/>
    <s v="00830 - Two Factor authentication configuration is in the wrong category"/>
    <x v="600"/>
    <x v="2"/>
    <s v="Done"/>
    <s v="BEMISCP-875"/>
    <s v="Review of Two Factor authentication configuration is in the wrong category"/>
    <s v="00875 - Review of Two Factor authentication configuration is in the wrong category"/>
    <s v="Feature Review | 00875 - Review of Two Factor authentication configuration is in the wrong category"/>
    <m/>
    <n v="357947"/>
    <n v="3587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75 - Review of Two Factor authentication configuration is in the wrong category"/>
    <n v="0"/>
    <n v="0"/>
  </r>
  <r>
    <x v="3"/>
    <m/>
    <m/>
    <m/>
    <m/>
    <x v="1"/>
    <s v="Bug"/>
    <s v="Done"/>
    <s v="BEMISCP-855"/>
    <s v="Orders Page - Marshal Orders with NULL Statuses Displayed"/>
    <s v="00855 - Orders Page - Marshal Orders with NULL Statuses Displayed"/>
    <x v="611"/>
    <x v="2"/>
    <s v="Done"/>
    <s v="BEMISCP-874"/>
    <s v="Review of Orders Page - Marshal Orders with NULL Statuses Displayed"/>
    <s v="00874 - Review of Orders Page - Marshal Orders with NULL Statuses Displayed"/>
    <s v="Feature Review | 00874 - Review of Orders Page - Marshal Orders with NULL Statuses Displayed"/>
    <m/>
    <n v="358440"/>
    <n v="3587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874 - Review of Orders Page - Marshal Orders with NULL Statuses Displayed"/>
    <n v="0"/>
    <n v="0"/>
  </r>
  <r>
    <x v="3"/>
    <m/>
    <m/>
    <m/>
    <m/>
    <x v="1"/>
    <s v="Bug"/>
    <s v="Done"/>
    <s v="BEMISCP-822"/>
    <s v="UI Navigation bar"/>
    <s v="00822 - UI Navigation bar"/>
    <x v="598"/>
    <x v="2"/>
    <s v="Done"/>
    <s v="BEMISCP-873"/>
    <s v="Review of UI Navigation bar"/>
    <s v="00873 - Review of UI Navigation bar"/>
    <s v="Feature Review | 00873 - Review of UI Navigation bar"/>
    <m/>
    <n v="357889"/>
    <n v="35872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73 - Review of UI Navigation bar"/>
    <n v="0"/>
    <n v="0"/>
  </r>
  <r>
    <x v="3"/>
    <m/>
    <m/>
    <m/>
    <m/>
    <x v="1"/>
    <s v="Bug"/>
    <s v="Done"/>
    <s v="BEMISCP-830"/>
    <s v="Two Factor authentication configuration is in the wrong category"/>
    <s v="00830 - Two Factor authentication configuration is in the wrong category"/>
    <x v="600"/>
    <x v="0"/>
    <s v="Done"/>
    <s v="BEMISCP-872"/>
    <s v="Alpha for Two Factor authentication configuration is in the wrong category"/>
    <s v="00872 - Alpha for Two Factor authentication configuration is in the wrong category"/>
    <s v="Alpha Test | 00872 - Alpha for Two Factor authentication configuration is in the wrong category"/>
    <m/>
    <n v="357947"/>
    <n v="3587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72 - Alpha for Two Factor authentication configuration is in the wrong category"/>
    <n v="0"/>
    <n v="0"/>
  </r>
  <r>
    <x v="3"/>
    <m/>
    <m/>
    <m/>
    <m/>
    <x v="1"/>
    <s v="Bug"/>
    <s v="Done"/>
    <s v="BEMISCP-829"/>
    <s v="Order Description not wrapping correctly"/>
    <s v="00829 - Order Description not wrapping correctly"/>
    <x v="599"/>
    <x v="0"/>
    <s v="Done"/>
    <s v="BEMISCP-871"/>
    <s v="Alpha for Order Description not wrapping correctly"/>
    <s v="00871 - Alpha for Order Description not wrapping correctly"/>
    <s v="Alpha Test | 00871 - Alpha for Order Description not wrapping correctly"/>
    <m/>
    <n v="357945"/>
    <n v="3587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71 - Alpha for Order Description not wrapping correctly"/>
    <n v="0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0"/>
    <s v="Done"/>
    <s v="BEMISCP-870"/>
    <s v="Alpha for Date Format is incorrect on all Pages"/>
    <s v="00870 - Alpha for Date Format is incorrect on all Pages"/>
    <s v="Alpha Test | 00870 - Alpha for Date Format is incorrect on all Pages"/>
    <m/>
    <n v="358467"/>
    <n v="3587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s v="0.Done"/>
    <x v="2"/>
    <s v="0.Done &gt; Alpha Test | 00870 - Alpha for Date Format is incorrect on all Pages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869"/>
    <s v="Integrate SSRS with Order Listing page"/>
    <s v="S | 00869 - Integrate SSRS with Order Listing page"/>
    <s v="Backend Development | S | 00869 - Integrate SSRS with Order Listing page"/>
    <n v="346910"/>
    <n v="338511"/>
    <n v="358566"/>
    <s v="Plan"/>
    <x v="20"/>
    <n v="7.58333333333333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7.583333333333333"/>
    <n v="0"/>
    <n v="7.1428571428571425E-2"/>
    <n v="1.020408163265306E-2"/>
    <n v="1"/>
    <n v="8.5106382978723403"/>
    <x v="0"/>
    <s v="0.Done"/>
    <x v="2"/>
    <s v="0.Done &gt; Backend Development | S | 00869 - Integrate SSRS with Order Listing page"/>
    <n v="0"/>
    <n v="0"/>
  </r>
  <r>
    <x v="3"/>
    <m/>
    <m/>
    <m/>
    <m/>
    <x v="1"/>
    <s v="Bug"/>
    <s v="Done"/>
    <s v="BEMISCP-855"/>
    <s v="Orders Page - Marshal Orders with NULL Statuses Displayed"/>
    <s v="00855 - Orders Page - Marshal Orders with NULL Statuses Displayed"/>
    <x v="611"/>
    <x v="0"/>
    <s v="Done"/>
    <s v="BEMISCP-868"/>
    <s v="Alpha for Orders Page - Marshal Orders with NULL Statuses Displayed"/>
    <s v="00868 - Alpha for Orders Page - Marshal Orders with NULL Statuses Displayed"/>
    <s v="Alpha Test | 00868 - Alpha for Orders Page - Marshal Orders with NULL Statuses Displayed"/>
    <m/>
    <n v="358440"/>
    <n v="3585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868 - Alpha for Orders Page - Marshal Orders with NULL Statuses Displayed"/>
    <n v="0"/>
    <n v="0"/>
  </r>
  <r>
    <x v="3"/>
    <s v="Demand"/>
    <s v="Doing"/>
    <s v="BEMISCP-533"/>
    <s v="Bemis CP Theme"/>
    <x v="27"/>
    <s v="Feature"/>
    <s v="Done"/>
    <s v="BEMISCP-1113"/>
    <s v="Redesign for product description display"/>
    <s v="01113 - Redesign for product description display"/>
    <x v="427"/>
    <x v="3"/>
    <s v="Cancelled"/>
    <s v="BEMISCP-867"/>
    <s v="Update product description display to allow for long character length "/>
    <s v="M | 00867 - Update product description display to allow for long character length "/>
    <s v="Frontend Development | M | 00867 - Update product description display to allow for long character length "/>
    <n v="351507"/>
    <n v="362668"/>
    <n v="3585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8518518518518517E-2"/>
    <n v="1"/>
    <n v="0"/>
    <x v="0"/>
    <s v="0.Done"/>
    <x v="3"/>
    <s v="0.Cancelled &gt; Frontend Development | M | 00867 - Update product description display to allow for long character length "/>
    <n v="0"/>
    <n v="0"/>
  </r>
  <r>
    <x v="3"/>
    <m/>
    <m/>
    <m/>
    <m/>
    <x v="1"/>
    <s v="Bug"/>
    <s v="Done"/>
    <s v="BEMISCP-858"/>
    <s v="The root directory for Advanced File Store is not parsed correctly"/>
    <s v="00858 - The root directory for Advanced File Store is not parsed correctly"/>
    <x v="525"/>
    <x v="0"/>
    <s v="Done"/>
    <s v="BEMISCP-866"/>
    <s v="Verify AFS is enabled and working correctly for DL"/>
    <s v="M | 00866 - Verify AFS is enabled and working correctly for DL"/>
    <s v="Alpha Test | M | 00866 - Verify AFS is enabled and working correctly for DL"/>
    <m/>
    <n v="358457"/>
    <n v="35853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s v="0.Done"/>
    <x v="2"/>
    <s v="0.Done &gt; Alpha Test | M | 00866 - Verify AFS is enabled and working correctly for DL"/>
    <n v="4.2553191489361701"/>
    <n v="0"/>
  </r>
  <r>
    <x v="3"/>
    <m/>
    <m/>
    <m/>
    <m/>
    <x v="1"/>
    <s v="Bug"/>
    <s v="Done"/>
    <s v="BEMISCP-860"/>
    <s v="Date Format is incorrect on all Pages"/>
    <s v="00860 - Date Format is incorrect on all Pages"/>
    <x v="602"/>
    <x v="3"/>
    <s v="Done"/>
    <s v="BEMISCP-865"/>
    <s v="Update Date format display on all pages to be MM/DD/YY"/>
    <s v="M | 00865 - Update Date format display on all pages to be MM/DD/YY"/>
    <s v="Frontend Development | M | 00865 - Update Date format display on all pages to be MM/DD/YY"/>
    <m/>
    <n v="358467"/>
    <n v="3585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s v="0.Done"/>
    <x v="2"/>
    <s v="0.Done &gt; Frontend Development | M | 00865 - Update Date format display on all pages to be MM/DD/YY"/>
    <n v="5.3191489361702127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Done"/>
    <s v="BEMISCP-864"/>
    <s v="Add switch for serial data sync "/>
    <s v="M | 00864 - Add switch for serial data sync "/>
    <s v="Sub-Task | M | 00864 - Add switch for serial data sync "/>
    <n v="350255"/>
    <n v="343068"/>
    <n v="35850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s v="4.To Feature Review"/>
    <x v="2"/>
    <s v="0.Done &gt; Sub-Task | M | 00864 - Add switch for serial data sync 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863"/>
    <s v="Update shipment data sync"/>
    <s v="S | 00863 - Update shipment data sync"/>
    <s v="Backend Development | S | 00863 - Update shipment data sync"/>
    <n v="347928"/>
    <n v="347294"/>
    <n v="358487"/>
    <s v="Plan"/>
    <x v="20"/>
    <n v="16.5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6.566666666666666"/>
    <n v="0"/>
    <n v="7.1428571428571425E-2"/>
    <n v="1.5873015873015872E-2"/>
    <n v="1"/>
    <n v="8.5106382978723403"/>
    <x v="0"/>
    <s v="0.Done"/>
    <x v="2"/>
    <s v="0.Done &gt; Backend Development | S | 00863 - Update shipment data sync"/>
    <n v="0"/>
    <n v="0"/>
  </r>
  <r>
    <x v="3"/>
    <m/>
    <m/>
    <m/>
    <m/>
    <x v="1"/>
    <s v="Bug"/>
    <s v="Done"/>
    <s v="BEMISCP-829"/>
    <s v="Order Description not wrapping correctly"/>
    <s v="00829 - Order Description not wrapping correctly"/>
    <x v="599"/>
    <x v="3"/>
    <s v="Done"/>
    <s v="BEMISCP-862"/>
    <s v="Update the UI to use description fields"/>
    <s v="M | 00862 - Update the UI to use description fields"/>
    <s v="Frontend Development | M | 00862 - Update the UI to use description fields"/>
    <m/>
    <n v="357945"/>
    <n v="3584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s v="0.Done"/>
    <x v="2"/>
    <s v="0.Done &gt; Frontend Development | M | 00862 - Update the UI to use description fields"/>
    <n v="5.3191489361702127"/>
    <n v="0"/>
  </r>
  <r>
    <x v="3"/>
    <m/>
    <m/>
    <m/>
    <m/>
    <x v="1"/>
    <s v="Bug"/>
    <s v="Done"/>
    <s v="BEMISCP-858"/>
    <s v="The root directory for Advanced File Store is not parsed correctly"/>
    <s v="00858 - The root directory for Advanced File Store is not parsed correctly"/>
    <x v="525"/>
    <x v="4"/>
    <s v="Done"/>
    <s v="BEMISCP-859"/>
    <s v="Fix the advanced file store issue"/>
    <s v="M | 00859 - Fix the advanced file store issue"/>
    <s v="Sub-Task | M | 00859 - Fix the advanced file store issue"/>
    <m/>
    <n v="358457"/>
    <n v="358458"/>
    <s v="Plan"/>
    <x v="0"/>
    <n v="3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"/>
    <n v="0"/>
    <n v="0.25"/>
    <n v="0"/>
    <n v="1"/>
    <n v="8.5106382978723403"/>
    <x v="1"/>
    <s v="0.Done"/>
    <x v="2"/>
    <s v="0.Done &gt; Sub-Task | M | 00859 - Fix the advanced file store issue"/>
    <n v="8.5106382978723403"/>
    <n v="3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4"/>
    <s v="Done"/>
    <s v="BEMISCP-857"/>
    <s v="Add methods to get a Customer Location's display name and whether or not it's a parent"/>
    <s v="S | 00857 - Add methods to get a Customer Location's display name and whether or not it's a parent"/>
    <s v="Sub-Task | S | 00857 - Add methods to get a Customer Location's display name and whether or not it's a parent"/>
    <n v="350832"/>
    <n v="343448"/>
    <n v="358447"/>
    <s v="Plan"/>
    <x v="19"/>
    <n v="0"/>
    <n v="0"/>
    <n v="0"/>
    <n v="39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s v="0.Done"/>
    <x v="2"/>
    <s v="0.Done &gt; Sub-Task | S | 00857 - Add methods to get a Customer Location's display name and whether or not it's a parent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853"/>
    <s v="Remove dependency from release module"/>
    <s v="XS | 00853 - Remove dependency from release module"/>
    <s v="Backend Development | XS | 00853 - Remove dependency from release module"/>
    <n v="347928"/>
    <n v="347294"/>
    <n v="358379"/>
    <s v="Plan"/>
    <x v="20"/>
    <n v="1.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.5"/>
    <n v="0"/>
    <n v="7.1428571428571425E-2"/>
    <n v="1.5873015873015872E-2"/>
    <n v="1"/>
    <n v="2.1276595744680851"/>
    <x v="0"/>
    <s v="0.Done"/>
    <x v="2"/>
    <s v="0.Done &gt; Backend Development | XS | 00853 - Remove dependency from release module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Done"/>
    <s v="BEMISCP-852"/>
    <s v="Create method to scan org hierarchy for data sync"/>
    <s v="S | 00852 - Create method to scan org hierarchy for data sync"/>
    <s v="Sub-Task | S | 00852 - Create method to scan org hierarchy for data sync"/>
    <n v="350255"/>
    <n v="343068"/>
    <n v="358287"/>
    <s v="Plan"/>
    <x v="0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6.6666666666666666E-2"/>
    <n v="3.3333333333333333E-2"/>
    <n v="1"/>
    <n v="4.2553191489361701"/>
    <x v="0"/>
    <s v="4.To Feature Review"/>
    <x v="2"/>
    <s v="0.Done &gt; Sub-Task | S | 00852 - Create method to scan org hierarchy for data sync"/>
    <n v="0"/>
    <n v="0"/>
  </r>
  <r>
    <x v="3"/>
    <m/>
    <m/>
    <m/>
    <m/>
    <x v="1"/>
    <s v="Bug"/>
    <s v="Cancelled"/>
    <s v="BEMISCP-820"/>
    <s v="Enter the portal without logging back"/>
    <s v="00820 - Enter the portal without logging back"/>
    <x v="614"/>
    <x v="5"/>
    <s v="Cancelled"/>
    <s v="BEMISCP-851"/>
    <s v="Fix bug -  Portal login is not working when close browser"/>
    <s v="M | 00851 - Fix bug -  Portal login is not working when close browser"/>
    <s v="Backend Development | M | 00851 - Fix bug -  Portal login is not working when close browser"/>
    <m/>
    <n v="357882"/>
    <n v="35822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1"/>
    <n v="0"/>
    <n v="1"/>
    <n v="0"/>
    <x v="1"/>
    <s v="0.Cancelled"/>
    <x v="3"/>
    <s v="0.Cancelled &gt; Backend Development | M | 00851 - Fix bug -  Portal login is not working when close browser"/>
    <n v="10.638297872340425"/>
    <n v="0"/>
  </r>
  <r>
    <x v="3"/>
    <m/>
    <m/>
    <m/>
    <m/>
    <x v="1"/>
    <s v="Bug"/>
    <s v="Done"/>
    <s v="BEMISCP-784"/>
    <s v="Modify default date range for shipment, release, and order screens"/>
    <s v="00784 - Modify default date range for shipment, release, and order screens"/>
    <x v="596"/>
    <x v="2"/>
    <s v="Done"/>
    <s v="BEMISCP-850"/>
    <s v="Review of Modify default date range for shipment, release, and order screens"/>
    <s v="00850 - Review of Modify default date range for shipment, release, and order screens"/>
    <s v="Feature Review | 00850 - Review of Modify default date range for shipment, release, and order screens"/>
    <m/>
    <n v="357296"/>
    <n v="3582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Feature Review | 00850 - Review of Modify default date range for shipment, release, and order screen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Cancelled"/>
    <s v="BEMISCP-849"/>
    <s v="Update Order DM and mappings"/>
    <s v="M | 00849 - Update Order DM and mappings"/>
    <s v="Backend Development | M | 00849 - Update Order DM and mappings"/>
    <n v="346910"/>
    <n v="347290"/>
    <n v="358202"/>
    <s v="Plan"/>
    <x v="20"/>
    <n v="0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3.7037037037037035E-2"/>
    <n v="1.020408163265306E-2"/>
    <n v="1"/>
    <n v="0"/>
    <x v="0"/>
    <s v="0.Done"/>
    <x v="3"/>
    <s v="0.Cancelled &gt; Backend Development | M | 00849 - Update Order DM and mapping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Cancelled"/>
    <s v="BEMISCP-848"/>
    <s v="Description fields for products/items are missing in Order DM"/>
    <s v="M | 00848 - Description fields for products/items are missing in Order DM"/>
    <s v="Alpha Bug | M | 00848 - Description fields for products/items are missing in Order DM"/>
    <n v="346910"/>
    <n v="347290"/>
    <n v="358200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0"/>
    <x v="0"/>
    <s v="0.Done"/>
    <x v="3"/>
    <s v="0.Cancelled &gt; Alpha Bug | M | 00848 - Description fields for products/items are missing in Order DM"/>
    <n v="0"/>
    <n v="0"/>
  </r>
  <r>
    <x v="3"/>
    <m/>
    <m/>
    <m/>
    <m/>
    <x v="1"/>
    <s v="Bug"/>
    <s v="Done"/>
    <s v="BEMISCP-716"/>
    <s v="When an order is deleted, the associated AssetEntries are not removed"/>
    <s v="00716 - When an order is deleted, the associated AssetEntries are not removed"/>
    <x v="595"/>
    <x v="2"/>
    <s v="Done"/>
    <s v="BEMISCP-847"/>
    <s v="Review of When an order is deleted, the associated AssetEntries are not removed"/>
    <s v="00847 - Review of When an order is deleted, the associated AssetEntries are not removed"/>
    <s v="Feature Review | 00847 - Review of When an order is deleted, the associated AssetEntries are not removed"/>
    <m/>
    <n v="356416"/>
    <n v="3580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847 - Review of When an order is deleted, the associated AssetEntries are not removed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4"/>
    <s v="Done"/>
    <s v="BEMISCP-846"/>
    <s v="Create ws-commons-client module"/>
    <s v="XS | 00846 - Create ws-commons-client module"/>
    <s v="Sub-Task | XS | 00846 - Create ws-commons-client module"/>
    <n v="350255"/>
    <n v="350258"/>
    <n v="358019"/>
    <s v="Plan"/>
    <x v="0"/>
    <n v="2.4833333333333334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2.4833333333333334"/>
    <n v="0"/>
    <n v="0.1111111111111111"/>
    <n v="3.3333333333333333E-2"/>
    <n v="1"/>
    <n v="2.1276595744680851"/>
    <x v="0"/>
    <s v="0.Done"/>
    <x v="2"/>
    <s v="0.Done &gt; Sub-Task | XS | 00846 - Create ws-commons-client module"/>
    <n v="0"/>
    <n v="0"/>
  </r>
  <r>
    <x v="3"/>
    <m/>
    <m/>
    <m/>
    <m/>
    <x v="1"/>
    <s v="Bug"/>
    <s v="Done"/>
    <s v="BEMISCP-808"/>
    <s v="Arrow Font Size on Releases Page is too small"/>
    <s v="00808 - Arrow Font Size on Releases Page is too small"/>
    <x v="597"/>
    <x v="3"/>
    <s v="Done"/>
    <s v="BEMISCP-845"/>
    <s v="Development for Arrow Font Size on Releases Page is too small"/>
    <s v="M | 00845 - Development for Arrow Font Size on Releases Page is too small"/>
    <s v="Frontend Development | M | 00845 - Development for Arrow Font Size on Releases Page is too small"/>
    <m/>
    <n v="357603"/>
    <n v="357986"/>
    <s v="Plan"/>
    <x v="0"/>
    <n v="0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.5"/>
    <n v="0"/>
    <n v="0.25"/>
    <n v="0"/>
    <n v="1"/>
    <n v="5.3191489361702127"/>
    <x v="1"/>
    <s v="0.Done"/>
    <x v="2"/>
    <s v="0.Done &gt; Frontend Development | M | 00845 - Development for Arrow Font Size on Releases Page is too small"/>
    <n v="5.3191489361702127"/>
    <n v="0.5"/>
  </r>
  <r>
    <x v="3"/>
    <m/>
    <m/>
    <m/>
    <m/>
    <x v="1"/>
    <s v="Bug"/>
    <s v="Done"/>
    <s v="BEMISCP-822"/>
    <s v="UI Navigation bar"/>
    <s v="00822 - UI Navigation bar"/>
    <x v="598"/>
    <x v="3"/>
    <s v="Done"/>
    <s v="BEMISCP-844"/>
    <s v="Fix UI Navigation bar"/>
    <s v="S | 00844 - Fix UI Navigation bar"/>
    <s v="Frontend Development | S | 00844 - Fix UI Navigation bar"/>
    <m/>
    <n v="357889"/>
    <n v="357985"/>
    <s v="Plan"/>
    <x v="0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0.25"/>
    <n v="0"/>
    <n v="1"/>
    <n v="4.2553191489361701"/>
    <x v="1"/>
    <s v="0.Done"/>
    <x v="2"/>
    <s v="0.Done &gt; Frontend Development | S | 00844 - Fix UI Navigation bar"/>
    <n v="4.2553191489361701"/>
    <n v="1.5"/>
  </r>
  <r>
    <x v="3"/>
    <s v="Demand"/>
    <s v="Doing"/>
    <s v="BEMISCP-533"/>
    <s v="Bemis CP Theme"/>
    <x v="27"/>
    <s v="Bug"/>
    <s v="Cancelled"/>
    <s v="BEMISCP-765"/>
    <s v="Date format incorrect in UI"/>
    <s v="00765 - Date format incorrect in UI"/>
    <x v="615"/>
    <x v="3"/>
    <s v="Done"/>
    <s v="BEMISCP-843"/>
    <s v="Development for Date format incorrect in UI"/>
    <s v="S | 00843 - Development for Date format incorrect in UI"/>
    <s v="Frontend Development | S | 00843 - Development for Date format incorrect in UI"/>
    <n v="351507"/>
    <n v="357140"/>
    <n v="357982"/>
    <s v="Plan"/>
    <x v="0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"/>
    <n v="1.8518518518518517E-2"/>
    <n v="1"/>
    <n v="4.2553191489361701"/>
    <x v="0"/>
    <s v="0.Cancelled"/>
    <x v="2"/>
    <s v="0.Done &gt; Frontend Development | S | 00843 - Development for Date format incorrect in UI"/>
    <n v="4.2553191489361701"/>
    <n v="1"/>
  </r>
  <r>
    <x v="3"/>
    <m/>
    <m/>
    <m/>
    <m/>
    <x v="1"/>
    <s v="Bug"/>
    <s v="Done"/>
    <s v="BEMISCP-716"/>
    <s v="When an order is deleted, the associated AssetEntries are not removed"/>
    <s v="00716 - When an order is deleted, the associated AssetEntries are not removed"/>
    <x v="595"/>
    <x v="0"/>
    <s v="Done"/>
    <s v="BEMISCP-842"/>
    <s v="Alpha for When an order is deleted, the associated AssetEntries are not removed"/>
    <s v="00842 - Alpha for When an order is deleted, the associated AssetEntries are not removed"/>
    <s v="Alpha Test | 00842 - Alpha for When an order is deleted, the associated AssetEntries are not removed"/>
    <m/>
    <n v="356416"/>
    <n v="357971"/>
    <s v="Plan"/>
    <x v="0"/>
    <n v="0.5"/>
    <n v="0"/>
    <n v="0"/>
    <n v="0"/>
    <m/>
    <s v="SUBTASK PLAN"/>
    <n v="0"/>
    <n v="0"/>
    <n v="0"/>
    <n v="0"/>
    <n v="0"/>
    <n v="0"/>
    <n v="0"/>
    <n v="0"/>
    <n v="0.5"/>
    <n v="0"/>
    <n v="0.33333333333333331"/>
    <n v="0"/>
    <n v="1"/>
    <n v="0"/>
    <x v="1"/>
    <s v="0.Done"/>
    <x v="2"/>
    <s v="0.Done &gt; Alpha Test | 00842 - Alpha for When an order is deleted, the associated AssetEntries are not removed"/>
    <n v="0"/>
    <n v="0.5"/>
  </r>
  <r>
    <x v="3"/>
    <s v="Demand"/>
    <s v="Doing"/>
    <s v="BEMISCP-531"/>
    <s v="System Architecture"/>
    <x v="22"/>
    <s v="Bug"/>
    <s v="Done"/>
    <s v="BEMISCP-753"/>
    <s v="Fix Gradle theme build "/>
    <s v="00753 - Fix Gradle theme build "/>
    <x v="616"/>
    <x v="1"/>
    <s v="Done"/>
    <s v="BEMISCP-840"/>
    <s v="QA for Fix Gradle theme build "/>
    <s v="00840 - QA for Fix Gradle theme build "/>
    <s v="QA | 00840 - QA for Fix Gradle theme build "/>
    <n v="351453"/>
    <n v="356844"/>
    <n v="35796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QA | 00840 - QA for Fix Gradle theme build 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839"/>
    <s v="Refactor SSRSReportEngineAdapter to help the integration work properly"/>
    <s v="S | 00839 - Refactor SSRSReportEngineAdapter to help the integration work properly"/>
    <s v="Backend Development | S | 00839 - Refactor SSRSReportEngineAdapter to help the integration work properly"/>
    <n v="346910"/>
    <n v="338511"/>
    <n v="357964"/>
    <s v="Plan"/>
    <x v="20"/>
    <n v="6.116666666666666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1166666666666663"/>
    <n v="0"/>
    <n v="7.1428571428571425E-2"/>
    <n v="1.020408163265306E-2"/>
    <n v="1"/>
    <n v="8.5106382978723403"/>
    <x v="0"/>
    <s v="0.Done"/>
    <x v="2"/>
    <s v="0.Done &gt; Backend Development | S | 00839 - Refactor SSRSReportEngineAdapter to help the integration work properly"/>
    <n v="0"/>
    <n v="0"/>
  </r>
  <r>
    <x v="3"/>
    <s v="Demand"/>
    <s v="Doing"/>
    <s v="BEMISCP-519"/>
    <s v="Buyer - Portal Foundations"/>
    <x v="23"/>
    <s v="Bug"/>
    <s v="Done"/>
    <s v="BEMISCP-545"/>
    <s v="Two Factor Authentication - Verification Code Error"/>
    <s v="00545 - Two Factor Authentication - Verification Code Error"/>
    <x v="617"/>
    <x v="1"/>
    <s v="Done"/>
    <s v="BEMISCP-838"/>
    <s v="QA for Two Factor Authentication - Verification Code Error"/>
    <s v="00838 - QA for Two Factor Authentication - Verification Code Error"/>
    <s v="QA | 00838 - QA for Two Factor Authentication - Verification Code Error"/>
    <n v="350832"/>
    <n v="351845"/>
    <n v="35796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QA | 00838 - QA for Two Factor Authentication - Verification Code Error"/>
    <n v="0"/>
    <n v="0"/>
  </r>
  <r>
    <x v="3"/>
    <m/>
    <m/>
    <m/>
    <m/>
    <x v="1"/>
    <s v="Bug"/>
    <s v="Done"/>
    <s v="BEMISCP-836"/>
    <s v="Logon with incorrect password doesn't fail immediately with 2FA enabled"/>
    <s v="00836 - Logon with incorrect password doesn't fail immediately with 2FA enabled"/>
    <x v="601"/>
    <x v="5"/>
    <s v="Done"/>
    <s v="BEMISCP-837"/>
    <s v="Fix 2FA redirect"/>
    <s v="M | 00837 - Fix 2FA redirect"/>
    <s v="Backend Development | M | 00837 - Fix 2FA redirect"/>
    <m/>
    <n v="357960"/>
    <n v="357962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0.25"/>
    <n v="0"/>
    <n v="1"/>
    <n v="10.638297872340425"/>
    <x v="1"/>
    <s v="0.Done"/>
    <x v="2"/>
    <s v="0.Done &gt; Backend Development | M | 00837 - Fix 2FA redirect"/>
    <n v="10.638297872340425"/>
    <n v="4"/>
  </r>
  <r>
    <x v="3"/>
    <m/>
    <m/>
    <m/>
    <m/>
    <x v="1"/>
    <s v="Bug"/>
    <s v="Done"/>
    <s v="BEMISCP-652"/>
    <s v="Gradle task distBundleZip does not build/deploy themes"/>
    <s v="00652 - Gradle task distBundleZip does not build/deploy themes"/>
    <x v="618"/>
    <x v="1"/>
    <s v="Done"/>
    <s v="BEMISCP-835"/>
    <s v="QA for Gradle task distBundleZip does not build/deploy themes"/>
    <s v="00835 - QA for Gradle task distBundleZip does not build/deploy themes"/>
    <s v="QA | 00835 - QA for Gradle task distBundleZip does not build/deploy themes"/>
    <m/>
    <n v="354549"/>
    <n v="3579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835 - QA for Gradle task distBundleZip does not build/deploy themes"/>
    <n v="0"/>
    <n v="0"/>
  </r>
  <r>
    <x v="3"/>
    <s v="Demand"/>
    <s v="Doing"/>
    <s v="BEMISCP-501"/>
    <s v="IBB Integration"/>
    <x v="24"/>
    <s v="Bug"/>
    <s v="Done"/>
    <s v="BEMISCP-736"/>
    <s v="Proxy configuration breaks access to IBB "/>
    <s v="00736 - Proxy configuration breaks access to IBB "/>
    <x v="619"/>
    <x v="1"/>
    <s v="Done"/>
    <s v="BEMISCP-834"/>
    <s v="QA for Proxy configuration breaks access to IBB "/>
    <s v="00834 - QA for Proxy configuration breaks access to IBB "/>
    <s v="QA | 00834 - QA for Proxy configuration breaks access to IBB "/>
    <n v="350255"/>
    <n v="356660"/>
    <n v="3579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s v="0.Done"/>
    <x v="2"/>
    <s v="0.Done &gt; QA | 00834 - QA for Proxy configuration breaks access to IBB "/>
    <n v="0"/>
    <n v="0"/>
  </r>
  <r>
    <x v="3"/>
    <s v="Demand"/>
    <s v="Doing"/>
    <s v="BEMISCP-501"/>
    <s v="IBB Integration"/>
    <x v="24"/>
    <s v="Bug"/>
    <s v="Done"/>
    <s v="BEMISCP-736"/>
    <s v="Proxy configuration breaks access to IBB "/>
    <s v="00736 - Proxy configuration breaks access to IBB "/>
    <x v="619"/>
    <x v="5"/>
    <s v="Done"/>
    <s v="BEMISCP-833"/>
    <s v="Add JVM option to bypass proxy for IBB"/>
    <s v="M | 00833 - Add JVM option to bypass proxy for IBB"/>
    <s v="Backend Development | M | 00833 - Add JVM option to bypass proxy for IBB"/>
    <n v="350255"/>
    <n v="356660"/>
    <n v="3579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3.3333333333333333E-2"/>
    <n v="1"/>
    <n v="10.638297872340425"/>
    <x v="0"/>
    <s v="0.Done"/>
    <x v="2"/>
    <s v="0.Done &gt; Backend Development | M | 00833 - Add JVM option to bypass proxy for IBB"/>
    <n v="10.638297872340425"/>
    <n v="0"/>
  </r>
  <r>
    <x v="3"/>
    <m/>
    <m/>
    <m/>
    <m/>
    <x v="1"/>
    <s v="Bug"/>
    <s v="Done"/>
    <s v="BEMISCP-719"/>
    <s v="Custom-users-admin-web causes startup exceptions in portal"/>
    <s v="00719 - Custom-users-admin-web causes startup exceptions in portal"/>
    <x v="620"/>
    <x v="1"/>
    <s v="Done"/>
    <s v="BEMISCP-832"/>
    <s v="QA for Custom-users-admin-web causes startup exceptions in portal"/>
    <s v="00832 - QA for Custom-users-admin-web causes startup exceptions in portal"/>
    <s v="QA | 00832 - QA for Custom-users-admin-web causes startup exceptions in portal"/>
    <m/>
    <n v="356594"/>
    <n v="3579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832 - QA for Custom-users-admin-web causes startup exceptions in portal"/>
    <n v="0"/>
    <n v="0"/>
  </r>
  <r>
    <x v="3"/>
    <m/>
    <m/>
    <m/>
    <m/>
    <x v="1"/>
    <s v="Bug"/>
    <s v="Done"/>
    <s v="BEMISCP-830"/>
    <s v="Two Factor authentication configuration is in the wrong category"/>
    <s v="00830 - Two Factor authentication configuration is in the wrong category"/>
    <x v="600"/>
    <x v="5"/>
    <s v="Done"/>
    <s v="BEMISCP-831"/>
    <s v="Fix Two Factor configuration category"/>
    <s v="XS | 00831 - Fix Two Factor configuration category"/>
    <s v="Backend Development | XS | 00831 - Fix Two Factor configuration category"/>
    <m/>
    <n v="357947"/>
    <n v="357948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s v="0.Done"/>
    <x v="2"/>
    <s v="0.Done &gt; Backend Development | XS | 00831 - Fix Two Factor configuration category"/>
    <n v="2.1276595744680851"/>
    <n v="0"/>
  </r>
  <r>
    <x v="3"/>
    <m/>
    <m/>
    <m/>
    <m/>
    <x v="1"/>
    <s v="Bug"/>
    <s v="Done"/>
    <s v="BEMISCP-822"/>
    <s v="UI Navigation bar"/>
    <s v="00822 - UI Navigation bar"/>
    <x v="598"/>
    <x v="0"/>
    <s v="Done"/>
    <s v="BEMISCP-827"/>
    <s v="Alpha for UI- Navigation bar"/>
    <s v="00827 - Alpha for UI- Navigation bar"/>
    <s v="Alpha Test | 00827 - Alpha for UI- Navigation bar"/>
    <m/>
    <n v="357889"/>
    <n v="3579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27 - Alpha for UI- Navigation bar"/>
    <n v="0"/>
    <n v="0"/>
  </r>
  <r>
    <x v="3"/>
    <m/>
    <m/>
    <m/>
    <m/>
    <x v="1"/>
    <s v="Bug"/>
    <s v="Done"/>
    <s v="BEMISCP-808"/>
    <s v="Arrow Font Size on Releases Page is too small"/>
    <s v="00808 - Arrow Font Size on Releases Page is too small"/>
    <x v="597"/>
    <x v="0"/>
    <s v="Done"/>
    <s v="BEMISCP-826"/>
    <s v="Alpha for Arrow Font Size on Releases Page is too small"/>
    <s v="00826 - Alpha for Arrow Font Size on Releases Page is too small"/>
    <s v="Alpha Test | 00826 - Alpha for Arrow Font Size on Releases Page is too small"/>
    <m/>
    <n v="357603"/>
    <n v="3579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s v="0.Done"/>
    <x v="2"/>
    <s v="0.Done &gt; Alpha Test | 00826 - Alpha for Arrow Font Size on Releases Page is too small"/>
    <n v="0"/>
    <n v="0"/>
  </r>
  <r>
    <x v="3"/>
    <m/>
    <m/>
    <m/>
    <m/>
    <x v="1"/>
    <s v="Task"/>
    <s v="Done"/>
    <s v="BEMISCP-235"/>
    <s v="IBB Request Log"/>
    <s v="00235 - IBB Request Log"/>
    <x v="621"/>
    <x v="2"/>
    <s v="Done"/>
    <s v="BEMISCP-819"/>
    <s v="Review of IBB Request Log"/>
    <s v="00819 - Review of IBB Request Log"/>
    <s v="Feature Review | 00819 - Review of IBB Request Log"/>
    <m/>
    <n v="341550"/>
    <n v="3577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819 - Review of IBB Request Log"/>
    <n v="0"/>
    <n v="0"/>
  </r>
  <r>
    <x v="3"/>
    <m/>
    <m/>
    <m/>
    <m/>
    <x v="1"/>
    <s v="Task"/>
    <s v="Done"/>
    <s v="BEMISCP-72"/>
    <s v="Where to get Actual/Standard pallet quantity for rolls/boxes/cartons"/>
    <s v="00072 - Where to get Actual/Standard pallet quantity for rolls/boxes/cartons"/>
    <x v="622"/>
    <x v="2"/>
    <s v="Done"/>
    <s v="BEMISCP-818"/>
    <s v="Review of Where to get Actual/Standard pallet quantity for rolls/boxes/cartons"/>
    <s v="00818 - Review of Where to get Actual/Standard pallet quantity for rolls/boxes/cartons"/>
    <s v="Feature Review | 00818 - Review of Where to get Actual/Standard pallet quantity for rolls/boxes/cartons"/>
    <m/>
    <n v="333537"/>
    <n v="3577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818 - Review of Where to get Actual/Standard pallet quantity for rolls/boxes/cartons"/>
    <n v="0"/>
    <n v="0"/>
  </r>
  <r>
    <x v="3"/>
    <m/>
    <m/>
    <m/>
    <m/>
    <x v="1"/>
    <s v="Task"/>
    <s v="Done"/>
    <s v="BEMISCP-74"/>
    <s v="Determine Document Library folder structure and category structure"/>
    <s v="00074 - Determine Document Library folder structure and category structure"/>
    <x v="623"/>
    <x v="2"/>
    <s v="Done"/>
    <s v="BEMISCP-817"/>
    <s v="Review of Determine Document Library folder structure and category structure"/>
    <s v="00817 - Review of Determine Document Library folder structure and category structure"/>
    <s v="Feature Review | 00817 - Review of Determine Document Library folder structure and category structure"/>
    <m/>
    <n v="333977"/>
    <n v="3577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817 - Review of Determine Document Library folder structure and category structure"/>
    <n v="0"/>
    <n v="0"/>
  </r>
  <r>
    <x v="3"/>
    <m/>
    <m/>
    <m/>
    <m/>
    <x v="1"/>
    <s v="Task"/>
    <s v="Done"/>
    <s v="BEMISCP-126"/>
    <s v="Sales Order Status"/>
    <s v="00126 - Sales Order Status"/>
    <x v="624"/>
    <x v="2"/>
    <s v="Done"/>
    <s v="BEMISCP-816"/>
    <s v="Review of Sales Order Status"/>
    <s v="00816 - Review of Sales Order Status"/>
    <s v="Feature Review | 00816 - Review of Sales Order Status"/>
    <m/>
    <n v="335877"/>
    <n v="3577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s v="0.Done"/>
    <x v="2"/>
    <s v="0.Done &gt; Feature Review | 00816 - Review of Sales Order Statu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815"/>
    <s v="Update SalesOrderResponse data and Order Model"/>
    <s v="M | 00815 - Update SalesOrderResponse data and Order Model"/>
    <s v="Backend Development | M | 00815 - Update SalesOrderResponse data and Order Model"/>
    <n v="346910"/>
    <n v="347290"/>
    <n v="357724"/>
    <s v="Plan"/>
    <x v="20"/>
    <n v="11.633333333333333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11.633333333333333"/>
    <n v="0"/>
    <n v="3.7037037037037035E-2"/>
    <n v="1.020408163265306E-2"/>
    <n v="1"/>
    <n v="10.638297872340425"/>
    <x v="0"/>
    <s v="0.Done"/>
    <x v="2"/>
    <s v="0.Done &gt; Backend Development | M | 00815 - Update SalesOrderResponse data and Order Model"/>
    <n v="0"/>
    <n v="0"/>
  </r>
  <r>
    <x v="3"/>
    <s v="Demand"/>
    <s v="Doing"/>
    <s v="BEMISCP-533"/>
    <s v="Bemis CP Theme"/>
    <x v="27"/>
    <s v="Feature"/>
    <s v="Done"/>
    <s v="BEMISCP-296"/>
    <s v="Mobile compatibility &amp; responsive design"/>
    <s v="00296 - Mobile compatibility &amp; responsive design"/>
    <x v="375"/>
    <x v="3"/>
    <s v="Done"/>
    <s v="BEMISCP-814"/>
    <s v="UI for Mobile compatibility &amp; responsive design"/>
    <s v="M | 00814 - UI for Mobile compatibility &amp; responsive design"/>
    <s v="Frontend Development | M | 00814 - UI for Mobile compatibility &amp; responsive design"/>
    <n v="351507"/>
    <n v="343300"/>
    <n v="357718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s v="0.Done"/>
    <x v="2"/>
    <s v="0.Done &gt; Frontend Development | M | 00814 - UI for Mobile compatibility &amp; responsive design"/>
    <n v="0"/>
    <n v="0"/>
  </r>
  <r>
    <x v="3"/>
    <m/>
    <m/>
    <m/>
    <m/>
    <x v="1"/>
    <s v="Bug"/>
    <s v="Done"/>
    <s v="BEMISCP-784"/>
    <s v="Modify default date range for shipment, release, and order screens"/>
    <s v="00784 - Modify default date range for shipment, release, and order screens"/>
    <x v="596"/>
    <x v="5"/>
    <s v="Done"/>
    <s v="BEMISCP-813"/>
    <s v="Modify Date Range, Add separate Query for Date Range and Query Search"/>
    <s v="S | 00813 - Modify Date Range, Add separate Query for Date Range and Query Search"/>
    <s v="Backend Development | S | 00813 - Modify Date Range, Add separate Query for Date Range and Query Search"/>
    <m/>
    <n v="357296"/>
    <n v="357713"/>
    <s v="Plan"/>
    <x v="0"/>
    <n v="7.033333333333333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.0333333333333332"/>
    <n v="0"/>
    <n v="0.25"/>
    <n v="0"/>
    <n v="1"/>
    <n v="8.5106382978723403"/>
    <x v="1"/>
    <s v="0.Done"/>
    <x v="2"/>
    <s v="0.Done &gt; Backend Development | S | 00813 - Modify Date Range, Add separate Query for Date Range and Query Search"/>
    <n v="8.5106382978723403"/>
    <n v="7.0333333333333332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0"/>
    <s v="Done"/>
    <s v="BEMISCP-812"/>
    <s v="Alpha for Customer Profile updates from IBB"/>
    <s v="M | 00812 - Alpha for Customer Profile updates from IBB"/>
    <s v="Alpha Test | M | 00812 - Alpha for Customer Profile updates from IBB"/>
    <n v="348518"/>
    <n v="347291"/>
    <n v="357708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7.6923076923076927E-2"/>
    <n v="2.2727272727272728E-2"/>
    <n v="1"/>
    <n v="4.2553191489361701"/>
    <x v="0"/>
    <s v="0.Done"/>
    <x v="2"/>
    <s v="0.Done &gt; Alpha Test | M | 00812 - Alpha for Customer Profile updates from IBB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0"/>
    <s v="Done"/>
    <s v="BEMISCP-811"/>
    <s v="Alpha for Inventory updates from IBB"/>
    <s v="S | 00811 - Alpha for Inventory updates from IBB"/>
    <s v="Alpha Test | S | 00811 - Alpha for Inventory updates from IBB"/>
    <n v="346910"/>
    <n v="347289"/>
    <n v="357696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Alpha Test | S | 00811 - Alpha for Inventory updates from IBB"/>
    <n v="0"/>
    <n v="0"/>
  </r>
  <r>
    <x v="3"/>
    <m/>
    <m/>
    <m/>
    <m/>
    <x v="1"/>
    <s v="Bug"/>
    <s v="Done"/>
    <s v="BEMISCP-760"/>
    <s v="Impersonated User hits error"/>
    <s v="00760 - Impersonated User hits error"/>
    <x v="625"/>
    <x v="1"/>
    <s v="Done"/>
    <s v="BEMISCP-810"/>
    <s v="QA for Impersonated User hits error"/>
    <s v="00810 - QA for Impersonated User hits error"/>
    <s v="QA | 00810 - QA for Impersonated User hits error"/>
    <m/>
    <n v="357035"/>
    <n v="3576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810 - QA for Impersonated User hits error"/>
    <n v="0"/>
    <n v="0"/>
  </r>
  <r>
    <x v="3"/>
    <m/>
    <m/>
    <m/>
    <m/>
    <x v="1"/>
    <s v="Bug"/>
    <s v="Done"/>
    <s v="BEMISCP-760"/>
    <s v="Impersonated User hits error"/>
    <s v="00760 - Impersonated User hits error"/>
    <x v="625"/>
    <x v="2"/>
    <s v="Done"/>
    <s v="BEMISCP-809"/>
    <s v="Review of Impersonated User hits error"/>
    <s v="00809 - Review of Impersonated User hits error"/>
    <s v="Feature Review | 00809 - Review of Impersonated User hits error"/>
    <m/>
    <n v="357035"/>
    <n v="3576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809 - Review of Impersonated User hits error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5"/>
    <s v="Cancelled"/>
    <s v="BEMISCP-807"/>
    <s v="Map ShipTo Location Ids to ShipTo Names"/>
    <s v="M | 00807 - Map ShipTo Location Ids to ShipTo Names"/>
    <s v="Backend Development | M | 00807 - Map ShipTo Location Ids to ShipTo Names"/>
    <n v="350832"/>
    <n v="343448"/>
    <n v="357599"/>
    <s v="Plan"/>
    <x v="19"/>
    <n v="0"/>
    <n v="0"/>
    <n v="0"/>
    <n v="39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s v="0.Done"/>
    <x v="3"/>
    <s v="0.Cancelled &gt; Backend Development | M | 00807 - Map ShipTo Location Ids to ShipTo Name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803"/>
    <s v="Update mock-server with latest data from IBB"/>
    <s v="XS | 00803 - Update mock-server with latest data from IBB"/>
    <s v="Backend Development | XS | 00803 - Update mock-server with latest data from IBB"/>
    <n v="346910"/>
    <n v="347290"/>
    <n v="357592"/>
    <s v="Plan"/>
    <x v="20"/>
    <n v="0.7"/>
    <n v="0"/>
    <n v="0"/>
    <n v="26"/>
    <s v="XS"/>
    <s v="SUBTASK PLAN"/>
    <n v="2.1276595744680851"/>
    <n v="2.5531914893617018"/>
    <n v="0"/>
    <n v="0"/>
    <n v="0"/>
    <n v="2.1276595744680851"/>
    <n v="2.1276595744680851"/>
    <n v="2.5531914893617018"/>
    <n v="0.7"/>
    <n v="0"/>
    <n v="3.7037037037037035E-2"/>
    <n v="1.020408163265306E-2"/>
    <n v="1"/>
    <n v="2.1276595744680851"/>
    <x v="0"/>
    <s v="0.Done"/>
    <x v="2"/>
    <s v="0.Done &gt; Backend Development | XS | 00803 - Update mock-server with latest data from IBB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0"/>
    <s v="Done"/>
    <s v="BEMISCP-799"/>
    <s v="Verify Report Generating flow"/>
    <s v="M | 00799 - Verify Report Generating flow"/>
    <s v="Alpha Test | M | 00799 - Verify Report Generating flow"/>
    <n v="346910"/>
    <n v="338511"/>
    <n v="357567"/>
    <s v="Plan"/>
    <x v="20"/>
    <n v="0"/>
    <n v="0"/>
    <n v="0"/>
    <n v="4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7.1428571428571425E-2"/>
    <n v="1.020408163265306E-2"/>
    <n v="1"/>
    <n v="4.2553191489361701"/>
    <x v="0"/>
    <s v="0.Done"/>
    <x v="2"/>
    <s v="0.Done &gt; Alpha Test | M | 00799 - Verify Report Generating flow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798"/>
    <s v="Generate the HTML preview for one of the reports"/>
    <s v="M | 00798 - Generate the HTML preview for one of the reports"/>
    <s v="Backend Development | M | 00798 - Generate the HTML preview for one of the reports"/>
    <n v="346910"/>
    <n v="338511"/>
    <n v="357565"/>
    <s v="Plan"/>
    <x v="20"/>
    <n v="12.266666666666667"/>
    <n v="0"/>
    <n v="0"/>
    <n v="40"/>
    <s v="M"/>
    <s v="SUBTASK PLAN"/>
    <n v="10.638297872340425"/>
    <n v="12.76595744680851"/>
    <n v="0"/>
    <n v="0"/>
    <n v="0"/>
    <n v="10.638297872340425"/>
    <n v="10.638297872340425"/>
    <n v="12.76595744680851"/>
    <n v="12.266666666666667"/>
    <n v="0"/>
    <n v="7.1428571428571425E-2"/>
    <n v="1.020408163265306E-2"/>
    <n v="1"/>
    <n v="10.638297872340425"/>
    <x v="0"/>
    <s v="0.Done"/>
    <x v="2"/>
    <s v="0.Done &gt; Backend Development | M | 00798 - Generate the HTML preview for one of the reports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797"/>
    <s v="Implement Configure Report screen for Generating Report"/>
    <s v="S | 00797 - Implement Configure Report screen for Generating Report"/>
    <s v="Backend Development | S | 00797 - Implement Configure Report screen for Generating Report"/>
    <n v="346910"/>
    <n v="338511"/>
    <n v="357564"/>
    <s v="Plan"/>
    <x v="20"/>
    <n v="6.1333333333333337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1333333333333337"/>
    <n v="0"/>
    <n v="7.1428571428571425E-2"/>
    <n v="1.020408163265306E-2"/>
    <n v="1"/>
    <n v="8.5106382978723403"/>
    <x v="0"/>
    <s v="0.Done"/>
    <x v="2"/>
    <s v="0.Done &gt; Backend Development | S | 00797 - Implement Configure Report screen for Generating Report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796"/>
    <s v="Create lifecycle to import the report definitions on activation"/>
    <s v="S | 00796 - Create lifecycle to import the report definitions on activation"/>
    <s v="Backend Development | S | 00796 - Create lifecycle to import the report definitions on activation"/>
    <n v="346910"/>
    <n v="338511"/>
    <n v="357562"/>
    <s v="Plan"/>
    <x v="20"/>
    <n v="6.866666666666666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8666666666666663"/>
    <n v="0"/>
    <n v="7.1428571428571425E-2"/>
    <n v="1.020408163265306E-2"/>
    <n v="1"/>
    <n v="8.5106382978723403"/>
    <x v="0"/>
    <s v="0.Done"/>
    <x v="2"/>
    <s v="0.Done &gt; Backend Development | S | 00796 - Create lifecycle to import the report definitions on activation"/>
    <n v="0"/>
    <n v="0"/>
  </r>
  <r>
    <x v="3"/>
    <s v="Demand"/>
    <s v="Doing"/>
    <s v="BEMISCP-366"/>
    <s v="Buyer - Order Management"/>
    <x v="33"/>
    <s v="Task"/>
    <s v="Done"/>
    <s v="BEMISCP-794"/>
    <s v="Refactoring Search for Shipment ordered and releases"/>
    <s v="00794 - Refactoring Search for Shipment ordered and releases"/>
    <x v="610"/>
    <x v="5"/>
    <s v="Done"/>
    <s v="BEMISCP-795"/>
    <s v="Refactoring Search for Shipment ordered and releases"/>
    <s v="M | 00795 - Refactoring Search for Shipment ordered and releases"/>
    <s v="Backend Development | M | 00795 - Refactoring Search for Shipment ordered and releases"/>
    <n v="346910"/>
    <n v="357560"/>
    <n v="357561"/>
    <s v="Plan"/>
    <x v="0"/>
    <n v="14.4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4.45"/>
    <n v="0"/>
    <n v="0.5"/>
    <n v="1.020408163265306E-2"/>
    <n v="1"/>
    <n v="10.638297872340425"/>
    <x v="0"/>
    <s v="0.Done"/>
    <x v="2"/>
    <s v="0.Done &gt; Backend Development | M | 00795 - Refactoring Search for Shipment ordered and releases"/>
    <n v="0"/>
    <n v="0"/>
  </r>
  <r>
    <x v="3"/>
    <s v="Demand"/>
    <s v="Doing"/>
    <s v="BEMISCP-501"/>
    <s v="IBB Integration"/>
    <x v="24"/>
    <s v="Task"/>
    <s v="Done"/>
    <s v="BEMISCP-788"/>
    <s v="Refactor IBB Authentication"/>
    <s v="00788 - Refactor IBB Authentication"/>
    <x v="581"/>
    <x v="5"/>
    <s v="Done"/>
    <s v="BEMISCP-793"/>
    <s v="Extract authentication code to ws-commons"/>
    <s v="S | 00793 - Extract authentication code to ws-commons"/>
    <s v="Backend Development | S | 00793 - Extract authentication code to ws-commons"/>
    <n v="350255"/>
    <n v="357325"/>
    <n v="357380"/>
    <s v="Plan"/>
    <x v="0"/>
    <n v="2.666666666666666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6666666666666665"/>
    <n v="0"/>
    <n v="0.5"/>
    <n v="3.3333333333333333E-2"/>
    <n v="1"/>
    <n v="8.5106382978723403"/>
    <x v="0"/>
    <s v="0.Done"/>
    <x v="2"/>
    <s v="0.Done &gt; Backend Development | S | 00793 - Extract authentication code to ws-commons"/>
    <n v="0"/>
    <n v="0"/>
  </r>
  <r>
    <x v="3"/>
    <m/>
    <m/>
    <m/>
    <m/>
    <x v="1"/>
    <s v="Bug"/>
    <s v="Done"/>
    <s v="BEMISCP-784"/>
    <s v="Modify default date range for shipment, release, and order screens"/>
    <s v="00784 - Modify default date range for shipment, release, and order screens"/>
    <x v="596"/>
    <x v="0"/>
    <s v="Done"/>
    <s v="BEMISCP-792"/>
    <s v="Alpha for Modify default date range for shipment, release, and order screens"/>
    <s v="00792 - Alpha for Modify default date range for shipment, release, and order screens"/>
    <s v="Alpha Test | 00792 - Alpha for Modify default date range for shipment, release, and order screens"/>
    <m/>
    <n v="357296"/>
    <n v="357375"/>
    <s v="Plan"/>
    <x v="0"/>
    <n v="1"/>
    <n v="0"/>
    <n v="0"/>
    <n v="0"/>
    <m/>
    <s v="SUBTASK PLAN"/>
    <n v="0"/>
    <n v="0"/>
    <n v="0"/>
    <n v="0"/>
    <n v="0"/>
    <n v="0"/>
    <n v="0"/>
    <n v="0"/>
    <n v="1"/>
    <n v="0"/>
    <n v="0.25"/>
    <n v="0"/>
    <n v="1"/>
    <n v="0"/>
    <x v="1"/>
    <s v="0.Done"/>
    <x v="2"/>
    <s v="0.Done &gt; Alpha Test | 00792 - Alpha for Modify default date range for shipment, release, and order screens"/>
    <n v="0"/>
    <n v="1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6"/>
    <s v="Cancelled"/>
    <s v="BEMISCP-791"/>
    <s v="Missing fields in the User Profile"/>
    <s v="S | 00791 - Missing fields in the User Profile"/>
    <s v="Alpha Bug | S | 00791 - Missing fields in the User Profile"/>
    <n v="348518"/>
    <n v="342871"/>
    <n v="357366"/>
    <s v="Plan"/>
    <x v="20"/>
    <n v="0"/>
    <n v="0"/>
    <n v="0"/>
    <n v="3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2.2727272727272728E-2"/>
    <n v="1"/>
    <n v="0"/>
    <x v="0"/>
    <s v="0.Done"/>
    <x v="3"/>
    <s v="0.Cancelled &gt; Alpha Bug | S | 00791 - Missing fields in the User Profil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790"/>
    <s v="Data sync not storing data according to requirements"/>
    <s v="S | 00790 - Data sync not storing data according to requirements"/>
    <s v="Alpha Bug | S | 00790 - Data sync not storing data according to requirements"/>
    <n v="346910"/>
    <n v="347290"/>
    <n v="357363"/>
    <s v="Plan"/>
    <x v="20"/>
    <n v="6.8166666666666664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6.8166666666666664"/>
    <n v="0"/>
    <n v="3.7037037037037035E-2"/>
    <n v="1.020408163265306E-2"/>
    <n v="1"/>
    <n v="2.1276595744680851"/>
    <x v="0"/>
    <s v="0.Done"/>
    <x v="2"/>
    <s v="0.Done &gt; Alpha Bug | S | 00790 - Data sync not storing data according to requirements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6"/>
    <s v="Cancelled"/>
    <s v="BEMISCP-789"/>
    <s v="Pallet field is not showing up correctly"/>
    <s v="S | 00789 - Pallet field is not showing up correctly"/>
    <s v="Alpha Bug | S | 00789 - Pallet field is not showing up correctly"/>
    <n v="347928"/>
    <n v="334920"/>
    <n v="357360"/>
    <s v="Plan"/>
    <x v="20"/>
    <n v="0"/>
    <n v="0"/>
    <n v="0"/>
    <n v="6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1.5873015873015872E-2"/>
    <n v="1"/>
    <n v="0"/>
    <x v="0"/>
    <s v="0.Done"/>
    <x v="3"/>
    <s v="0.Cancelled &gt; Alpha Bug | S | 00789 - Pallet field is not showing up correctly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4"/>
    <s v="Cancelled"/>
    <s v="BEMISCP-787"/>
    <s v="Terminate and trigger a DataSync task which is in-progress for a long time."/>
    <s v="M | 00787 - Terminate and trigger a DataSync task which is in-progress for a long time."/>
    <s v="Sub-Task | M | 00787 - Terminate and trigger a DataSync task which is in-progress for a long time."/>
    <n v="350255"/>
    <n v="343068"/>
    <n v="357302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0"/>
    <x v="0"/>
    <s v="4.To Feature Review"/>
    <x v="3"/>
    <s v="0.Cancelled &gt; Sub-Task | M | 00787 - Terminate and trigger a DataSync task which is in-progress for a long time.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6"/>
    <s v="Done"/>
    <s v="BEMISCP-786"/>
    <s v="Search with location does not work for shipments and releases"/>
    <s v="XS | 00786 - Search with location does not work for shipments and releases"/>
    <s v="Alpha Bug | XS | 00786 - Search with location does not work for shipments and releases"/>
    <n v="347928"/>
    <n v="342819"/>
    <n v="357301"/>
    <s v="Plan"/>
    <x v="20"/>
    <n v="5.166666666666667"/>
    <n v="0"/>
    <n v="0"/>
    <n v="57"/>
    <s v="XS"/>
    <s v="SUBTASK PLAN"/>
    <n v="1.0638297872340425"/>
    <n v="1.2765957446808509"/>
    <n v="0"/>
    <n v="0"/>
    <n v="0"/>
    <n v="1.0638297872340425"/>
    <n v="1.0638297872340425"/>
    <n v="1.2765957446808509"/>
    <n v="5.166666666666667"/>
    <n v="0"/>
    <n v="0.2"/>
    <n v="1.5873015873015872E-2"/>
    <n v="1"/>
    <n v="1.0638297872340425"/>
    <x v="0"/>
    <s v="0.Done"/>
    <x v="2"/>
    <s v="0.Done &gt; Alpha Bug | XS | 00786 - Search with location does not work for shipments and releases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6"/>
    <s v="Cancelled"/>
    <s v="BEMISCP-782"/>
    <s v="Missing country in the address lines"/>
    <s v="S | 00782 - Missing country in the address lines"/>
    <s v="Alpha Bug | S | 00782 - Missing country in the address lines"/>
    <n v="350409"/>
    <n v="350411"/>
    <n v="35716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0"/>
    <x v="0"/>
    <s v="0.Done"/>
    <x v="3"/>
    <s v="0.Cancelled &gt; Alpha Bug | S | 00782 - Missing country in the address lines"/>
    <n v="0"/>
    <n v="0"/>
  </r>
  <r>
    <x v="3"/>
    <m/>
    <m/>
    <m/>
    <m/>
    <x v="1"/>
    <s v="Bug"/>
    <s v="Done"/>
    <s v="BEMISCP-632"/>
    <s v="Orders - Move view details link below order Date"/>
    <s v="00632 - Orders - Move view details link below order Date"/>
    <x v="629"/>
    <x v="1"/>
    <s v="Done"/>
    <s v="BEMISCP-781"/>
    <s v="QA for Orders - Move view details link below order Date"/>
    <s v="00781 - QA for Orders - Move view details link below order Date"/>
    <s v="QA | 00781 - QA for Orders - Move view details link below order Date"/>
    <m/>
    <n v="354189"/>
    <n v="3571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781 - QA for Orders - Move view details link below order Date"/>
    <n v="0"/>
    <n v="0"/>
  </r>
  <r>
    <x v="3"/>
    <m/>
    <m/>
    <m/>
    <m/>
    <x v="1"/>
    <s v="Bug"/>
    <s v="Done"/>
    <s v="BEMISCP-632"/>
    <s v="Orders - Move view details link below order Date"/>
    <s v="00632 - Orders - Move view details link below order Date"/>
    <x v="629"/>
    <x v="2"/>
    <s v="Done"/>
    <s v="BEMISCP-780"/>
    <s v="Review of Orders - Move view details link below order Date"/>
    <s v="00780 - Review of Orders - Move view details link below order Date"/>
    <s v="Feature Review | 00780 - Review of Orders - Move view details link below order Date"/>
    <m/>
    <n v="354189"/>
    <n v="3571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80 - Review of Orders - Move view details link below order Date"/>
    <n v="0"/>
    <n v="0"/>
  </r>
  <r>
    <x v="3"/>
    <m/>
    <m/>
    <m/>
    <m/>
    <x v="1"/>
    <s v="Bug"/>
    <s v="Done"/>
    <s v="BEMISCP-633"/>
    <s v="Orders - Add &quot;cust&quot; before PO label"/>
    <s v="00633 - Orders - Add &quot;cust&quot; before PO label"/>
    <x v="630"/>
    <x v="1"/>
    <s v="Done"/>
    <s v="BEMISCP-779"/>
    <s v="QA for Orders - Add &quot;cust&quot; before PO label"/>
    <s v="S | 00779 - QA for Orders - Add &quot;cust&quot; before PO label"/>
    <s v="QA | S | 00779 - QA for Orders - Add &quot;cust&quot; before PO label"/>
    <m/>
    <n v="354190"/>
    <n v="3571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s v="0.Done"/>
    <x v="2"/>
    <s v="0.Done &gt; QA | S | 00779 - QA for Orders - Add &quot;cust&quot; before PO label"/>
    <n v="2.1276595744680851"/>
    <n v="0"/>
  </r>
  <r>
    <x v="3"/>
    <m/>
    <m/>
    <m/>
    <m/>
    <x v="1"/>
    <s v="Bug"/>
    <s v="Done"/>
    <s v="BEMISCP-633"/>
    <s v="Orders - Add &quot;cust&quot; before PO label"/>
    <s v="00633 - Orders - Add &quot;cust&quot; before PO label"/>
    <x v="630"/>
    <x v="2"/>
    <s v="Done"/>
    <s v="BEMISCP-778"/>
    <s v="Review of Orders - Add &quot;cust&quot; before PO label"/>
    <s v="00778 - Review of Orders - Add &quot;cust&quot; before PO label"/>
    <s v="Feature Review | 00778 - Review of Orders - Add &quot;cust&quot; before PO label"/>
    <m/>
    <n v="354190"/>
    <n v="3571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78 - Review of Orders - Add &quot;cust&quot; before PO label"/>
    <n v="0"/>
    <n v="0"/>
  </r>
  <r>
    <x v="3"/>
    <m/>
    <m/>
    <m/>
    <m/>
    <x v="1"/>
    <s v="Bug"/>
    <s v="Done"/>
    <s v="BEMISCP-634"/>
    <s v="Orders -  Bemis Order # (line No) should be moved below Bemis ProductID"/>
    <s v="00634 - Orders -  Bemis Order # (line No) should be moved below Bemis ProductID"/>
    <x v="631"/>
    <x v="1"/>
    <s v="Done"/>
    <s v="BEMISCP-777"/>
    <s v="QA for Orders -  Bemis Order # (line No) should be moved below Bemis ProductID"/>
    <s v="00777 - QA for Orders -  Bemis Order # (line No) should be moved below Bemis ProductID"/>
    <s v="QA | 00777 - QA for Orders -  Bemis Order # (line No) should be moved below Bemis ProductID"/>
    <m/>
    <n v="354193"/>
    <n v="3571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777 - QA for Orders -  Bemis Order # (line No) should be moved below Bemis ProductID"/>
    <n v="0"/>
    <n v="0"/>
  </r>
  <r>
    <x v="3"/>
    <m/>
    <m/>
    <m/>
    <m/>
    <x v="1"/>
    <s v="Bug"/>
    <s v="Done"/>
    <s v="BEMISCP-634"/>
    <s v="Orders -  Bemis Order # (line No) should be moved below Bemis ProductID"/>
    <s v="00634 - Orders -  Bemis Order # (line No) should be moved below Bemis ProductID"/>
    <x v="631"/>
    <x v="2"/>
    <s v="Done"/>
    <s v="BEMISCP-776"/>
    <s v="Review of Orders -  Bemis Order # (line No) should be moved below Bemis ProductID"/>
    <s v="00776 - Review of Orders -  Bemis Order # (line No) should be moved below Bemis ProductID"/>
    <s v="Feature Review | 00776 - Review of Orders -  Bemis Order # (line No) should be moved below Bemis ProductID"/>
    <m/>
    <n v="354193"/>
    <n v="3571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76 - Review of Orders -  Bemis Order # (line No) should be moved below Bemis ProductID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2"/>
    <s v="Done"/>
    <s v="BEMISCP-775"/>
    <s v="Review of View/Edit my User Profile"/>
    <s v="S | 00775 - Review of View/Edit my User Profile"/>
    <s v="Feature Review | S | 00775 - Review of View/Edit my User Profile"/>
    <n v="348518"/>
    <n v="342871"/>
    <n v="357156"/>
    <s v="Plan"/>
    <x v="20"/>
    <n v="0"/>
    <n v="0"/>
    <n v="0"/>
    <n v="3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2.2727272727272728E-2"/>
    <n v="1"/>
    <n v="2.1276595744680851"/>
    <x v="0"/>
    <s v="0.Done"/>
    <x v="2"/>
    <s v="0.Done &gt; Feature Review | S | 00775 - Review of View/Edit my User Profile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2"/>
    <s v="Done"/>
    <s v="BEMISCP-774"/>
    <s v="Review of Buyer View of Customer Profile"/>
    <s v="S | 00774 - Review of Buyer View of Customer Profile"/>
    <s v="Feature Review | S | 00774 - Review of Buyer View of Customer Profile"/>
    <n v="348518"/>
    <n v="342876"/>
    <n v="357155"/>
    <s v="Plan"/>
    <x v="20"/>
    <n v="0"/>
    <n v="0"/>
    <n v="0"/>
    <n v="38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2727272727272728E-2"/>
    <n v="1"/>
    <n v="2.1276595744680851"/>
    <x v="0"/>
    <s v="0.Done"/>
    <x v="2"/>
    <s v="0.Done &gt; Feature Review | S | 00774 - Review of Buyer View of Customer Profile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2"/>
    <s v="Done"/>
    <s v="BEMISCP-773"/>
    <s v="Review of Search Orders by Indexed fields"/>
    <s v="M | 00773 - Review of Search Orders by Indexed fields"/>
    <s v="Feature Review | M | 00773 - Review of Search Orders by Indexed fields"/>
    <n v="346910"/>
    <n v="340618"/>
    <n v="357154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s v="0.Done"/>
    <x v="2"/>
    <s v="0.Done &gt; Feature Review | M | 00773 - Review of Search Orders by Indexed fields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2"/>
    <s v="Done"/>
    <s v="BEMISCP-772"/>
    <s v="Review of Shipment Search"/>
    <s v="S | 00772 - Review of Shipment Search"/>
    <s v="Feature Review | S | 00772 - Review of Shipment Search"/>
    <n v="347928"/>
    <n v="342819"/>
    <n v="357153"/>
    <s v="Plan"/>
    <x v="20"/>
    <n v="0"/>
    <n v="0"/>
    <n v="0"/>
    <n v="5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1.5873015873015872E-2"/>
    <n v="1"/>
    <n v="2.1276595744680851"/>
    <x v="0"/>
    <s v="0.Done"/>
    <x v="2"/>
    <s v="0.Done &gt; Feature Review | S | 00772 - Review of Shipment Search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2"/>
    <s v="Done"/>
    <s v="BEMISCP-771"/>
    <s v="Review of Buyer - Show Expanded Shipment View"/>
    <s v="00771 - Review of Buyer - Show Expanded Shipment View"/>
    <s v="Feature Review | 00771 - Review of Buyer - Show Expanded Shipment View"/>
    <n v="347928"/>
    <n v="334924"/>
    <n v="357152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s v="0.Done"/>
    <x v="2"/>
    <s v="0.Done &gt; Feature Review | 00771 - Review of Buyer - Show Expanded Shipment View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2"/>
    <s v="Done"/>
    <s v="BEMISCP-770"/>
    <s v="Review of Shipments Landing Page"/>
    <s v="S | 00770 - Review of Shipments Landing Page"/>
    <s v="Feature Review | S | 00770 - Review of Shipments Landing Page"/>
    <n v="347928"/>
    <n v="334920"/>
    <n v="357150"/>
    <s v="Plan"/>
    <x v="20"/>
    <n v="0"/>
    <n v="0"/>
    <n v="0"/>
    <n v="6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1.5873015873015872E-2"/>
    <n v="1"/>
    <n v="2.1276595744680851"/>
    <x v="0"/>
    <s v="0.Done"/>
    <x v="2"/>
    <s v="0.Done &gt; Feature Review | S | 00770 - Review of Shipments Landing Page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1"/>
    <s v="Done"/>
    <s v="BEMISCP-769"/>
    <s v="QA for Carrier List CRUD"/>
    <s v="S | 00769 - QA for Carrier List CRUD"/>
    <s v="QA | S | 00769 - QA for Carrier List CRUD"/>
    <n v="347928"/>
    <n v="333021"/>
    <n v="357149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5873015873015872E-2"/>
    <n v="1"/>
    <n v="2.1276595744680851"/>
    <x v="0"/>
    <s v="0.Done"/>
    <x v="2"/>
    <s v="0.Done &gt; QA | S | 00769 - QA for Carrier List CRUD"/>
    <n v="0"/>
    <n v="0"/>
  </r>
  <r>
    <x v="3"/>
    <s v="Demand"/>
    <s v="Doing"/>
    <s v="BEMISCP-510"/>
    <s v="Buyer - Release Management"/>
    <x v="34"/>
    <s v="Feature"/>
    <s v="Done"/>
    <s v="BEMISCP-513"/>
    <s v="Release Search"/>
    <s v="00513 - Release Search"/>
    <x v="636"/>
    <x v="2"/>
    <s v="Done"/>
    <s v="BEMISCP-768"/>
    <s v="Review of Release Search"/>
    <s v="S | 00768 - Review of Release Search"/>
    <s v="Feature Review | S | 00768 - Review of Release Search"/>
    <n v="350409"/>
    <n v="350412"/>
    <n v="35714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4.3478260869565216E-2"/>
    <n v="1"/>
    <n v="2.1276595744680851"/>
    <x v="0"/>
    <s v="0.Done"/>
    <x v="2"/>
    <s v="0.Done &gt; Feature Review | S | 00768 - Review of Release Search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2"/>
    <s v="Done"/>
    <s v="BEMISCP-767"/>
    <s v="Review of Release expanded view"/>
    <s v="S | 00767 - Review of Release expanded view"/>
    <s v="Feature Review | S | 00767 - Review of Release expanded view"/>
    <n v="350409"/>
    <n v="350411"/>
    <n v="357147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s v="0.Done"/>
    <x v="2"/>
    <s v="0.Done &gt; Feature Review | S | 00767 - Review of Release expanded view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2"/>
    <s v="Done"/>
    <s v="BEMISCP-766"/>
    <s v="Review of Releases landing page"/>
    <s v="S | 00766 - Review of Releases landing page"/>
    <s v="Feature Review | S | 00766 - Review of Releases landing page"/>
    <n v="350409"/>
    <n v="350410"/>
    <n v="357146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s v="0.Done"/>
    <x v="2"/>
    <s v="0.Done &gt; Feature Review | S | 00766 - Review of Releases landing page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5"/>
    <s v="Done"/>
    <s v="BEMISCP-764"/>
    <s v="Implement mocking web service for Inventory API"/>
    <s v="S | 00764 - Implement mocking web service for Inventory API"/>
    <s v="Backend Development | S | 00764 - Implement mocking web service for Inventory API"/>
    <n v="346910"/>
    <n v="347289"/>
    <n v="357124"/>
    <s v="Plan"/>
    <x v="19"/>
    <n v="5.033333333333333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.0333333333333332"/>
    <n v="0"/>
    <n v="0.125"/>
    <n v="1.020408163265306E-2"/>
    <n v="1"/>
    <n v="8.5106382978723403"/>
    <x v="0"/>
    <s v="0.Done"/>
    <x v="2"/>
    <s v="0.Done &gt; Backend Development | S | 00764 - Implement mocking web service for Inventory API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2"/>
    <s v="Done"/>
    <s v="BEMISCP-763"/>
    <s v="Review of User Profile Dropdown"/>
    <s v="00763 - Review of User Profile Dropdown"/>
    <s v="Feature Review | 00763 - Review of User Profile Dropdown"/>
    <n v="348518"/>
    <n v="351638"/>
    <n v="357119"/>
    <s v="Plan"/>
    <x v="20"/>
    <n v="0"/>
    <n v="0"/>
    <n v="0"/>
    <n v="2"/>
    <m/>
    <s v="SUBTASK PLAN"/>
    <n v="0"/>
    <n v="0"/>
    <n v="0"/>
    <n v="0"/>
    <n v="0"/>
    <n v="0"/>
    <n v="0"/>
    <n v="0"/>
    <n v="0"/>
    <n v="0"/>
    <n v="0.2"/>
    <n v="2.2727272727272728E-2"/>
    <n v="1"/>
    <n v="0"/>
    <x v="0"/>
    <s v="0.Done"/>
    <x v="2"/>
    <s v="0.Done &gt; Feature Review | 00763 - Review of User Profile Dropdown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6"/>
    <s v="Done"/>
    <s v="BEMISCP-762"/>
    <s v="Date query not getting executed for default search action"/>
    <s v="XS | 00762 - Date query not getting executed for default search action"/>
    <s v="Alpha Bug | XS | 00762 - Date query not getting executed for default search action"/>
    <n v="346910"/>
    <n v="340618"/>
    <n v="357043"/>
    <s v="Plan"/>
    <x v="20"/>
    <n v="5"/>
    <n v="0"/>
    <n v="0"/>
    <n v="89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8.3333333333333329E-2"/>
    <n v="1.020408163265306E-2"/>
    <n v="1"/>
    <n v="1.0638297872340425"/>
    <x v="0"/>
    <s v="0.Done"/>
    <x v="2"/>
    <s v="0.Done &gt; Alpha Bug | XS | 00762 - Date query not getting executed for default search action"/>
    <n v="0"/>
    <n v="0"/>
  </r>
  <r>
    <x v="3"/>
    <m/>
    <m/>
    <m/>
    <m/>
    <x v="1"/>
    <s v="Bug"/>
    <s v="Done"/>
    <s v="BEMISCP-760"/>
    <s v="Impersonated User hits error"/>
    <s v="00760 - Impersonated User hits error"/>
    <x v="625"/>
    <x v="0"/>
    <s v="Done"/>
    <s v="BEMISCP-761"/>
    <s v="Alpha for Impersonated User hits error"/>
    <s v="00761 - Alpha for Impersonated User hits error"/>
    <s v="Alpha Test | 00761 - Alpha for Impersonated User hits error"/>
    <m/>
    <n v="357035"/>
    <n v="3570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761 - Alpha for Impersonated User hits error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3"/>
    <s v="Cancelled"/>
    <s v="BEMISCP-759"/>
    <s v="Add content for Security Tab on User Profile"/>
    <s v="M | 00759 - Add content for Security Tab on User Profile"/>
    <s v="Frontend Development | M | 00759 - Add content for Security Tab on User Profile"/>
    <n v="350832"/>
    <n v="354328"/>
    <n v="356968"/>
    <s v="Plan"/>
    <x v="0"/>
    <n v="7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7.5"/>
    <n v="0"/>
    <n v="0.14285714285714285"/>
    <n v="8.2644628099173556E-3"/>
    <n v="1"/>
    <n v="0"/>
    <x v="0"/>
    <s v="0.Done"/>
    <x v="3"/>
    <s v="0.Cancelled &gt; Frontend Development | M | 00759 - Add content for Security Tab on User Profil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Cancelled"/>
    <s v="BEMISCP-758"/>
    <s v="Incorrect shipToId values being added to database after sync"/>
    <s v="S | 00758 - Incorrect shipToId values being added to database after sync"/>
    <s v="Alpha Bug | S | 00758 - Incorrect shipToId values being added to database after sync"/>
    <n v="346910"/>
    <n v="347290"/>
    <n v="356953"/>
    <s v="Plan"/>
    <x v="20"/>
    <n v="1.7666666666666666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1.7666666666666666"/>
    <n v="0"/>
    <n v="3.7037037037037035E-2"/>
    <n v="1.020408163265306E-2"/>
    <n v="1"/>
    <n v="0"/>
    <x v="0"/>
    <s v="0.Done"/>
    <x v="3"/>
    <s v="0.Cancelled &gt; Alpha Bug | S | 00758 - Incorrect shipToId values being added to database after sync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756"/>
    <s v="Convert IBB integration portal properties into OSGi config"/>
    <s v="S | 00756 - Convert IBB integration portal properties into OSGi config"/>
    <s v="Backend Development | S | 00756 - Convert IBB integration portal properties into OSGi config"/>
    <n v="350255"/>
    <n v="343068"/>
    <n v="356941"/>
    <s v="Plan"/>
    <x v="0"/>
    <n v="17.649999999999999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649999999999999"/>
    <n v="0"/>
    <n v="6.6666666666666666E-2"/>
    <n v="3.3333333333333333E-2"/>
    <n v="1"/>
    <n v="8.5106382978723403"/>
    <x v="0"/>
    <s v="4.To Feature Review"/>
    <x v="2"/>
    <s v="0.Done &gt; Backend Development | S | 00756 - Convert IBB integration portal properties into OSGi config"/>
    <n v="0"/>
    <n v="0"/>
  </r>
  <r>
    <x v="3"/>
    <s v="Demand"/>
    <s v="Doing"/>
    <s v="BEMISCP-531"/>
    <s v="System Architecture"/>
    <x v="22"/>
    <s v="Bug"/>
    <s v="Done"/>
    <s v="BEMISCP-753"/>
    <s v="Fix Gradle theme build "/>
    <s v="00753 - Fix Gradle theme build "/>
    <x v="616"/>
    <x v="2"/>
    <s v="Done"/>
    <s v="BEMISCP-755"/>
    <s v="Review of Fix Gradle theme build "/>
    <s v="00755 - Review of Fix Gradle theme build "/>
    <s v="Feature Review | 00755 - Review of Fix Gradle theme build "/>
    <n v="351453"/>
    <n v="356844"/>
    <n v="356848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Feature Review | 00755 - Review of Fix Gradle theme build "/>
    <n v="0"/>
    <n v="0"/>
  </r>
  <r>
    <x v="3"/>
    <s v="Demand"/>
    <s v="Doing"/>
    <s v="BEMISCP-531"/>
    <s v="System Architecture"/>
    <x v="22"/>
    <s v="Bug"/>
    <s v="Done"/>
    <s v="BEMISCP-753"/>
    <s v="Fix Gradle theme build "/>
    <s v="00753 - Fix Gradle theme build "/>
    <x v="616"/>
    <x v="0"/>
    <s v="Done"/>
    <s v="BEMISCP-754"/>
    <s v="Alpha for Fix Gradle theme build "/>
    <s v="00754 - Alpha for Fix Gradle theme build "/>
    <s v="Alpha Test | 00754 - Alpha for Fix Gradle theme build "/>
    <n v="351453"/>
    <n v="356844"/>
    <n v="35684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Alpha Test | 00754 - Alpha for Fix Gradle theme build 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5"/>
    <s v="Done"/>
    <s v="BEMISCP-752"/>
    <s v="Create mockdata module"/>
    <s v="S | 00752 - Create mockdata module"/>
    <s v="Backend Development | S | 00752 - Create mockdata module"/>
    <n v="350409"/>
    <n v="350837"/>
    <n v="356825"/>
    <s v="Plan"/>
    <x v="20"/>
    <n v="2.1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15"/>
    <n v="0"/>
    <n v="0.2"/>
    <n v="4.3478260869565216E-2"/>
    <n v="1"/>
    <n v="8.5106382978723403"/>
    <x v="0"/>
    <s v="0.Done"/>
    <x v="2"/>
    <s v="0.Done &gt; Backend Development | S | 00752 - Create mockdata module"/>
    <n v="0"/>
    <n v="0"/>
  </r>
  <r>
    <x v="3"/>
    <s v="Demand"/>
    <s v="Doing"/>
    <s v="BEMISCP-531"/>
    <s v="System Architecture"/>
    <x v="22"/>
    <s v="Task"/>
    <s v="Doing"/>
    <s v="BEMISCP-481"/>
    <s v="UAT/Prod Deployment"/>
    <s v="00481 - UAT/Prod Deployment"/>
    <x v="544"/>
    <x v="4"/>
    <s v="Done"/>
    <s v="BEMISCP-751"/>
    <s v="Fix JGroups default ping URL"/>
    <s v="M | 00751 - Fix JGroups default ping URL"/>
    <s v="Sub-Task | M | 00751 - Fix JGroups default ping URL"/>
    <n v="351453"/>
    <n v="349744"/>
    <n v="356821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1.8518518518518517E-2"/>
    <n v="1"/>
    <n v="8.5106382978723403"/>
    <x v="0"/>
    <s v="7.Doing"/>
    <x v="2"/>
    <s v="0.Done &gt; Sub-Task | M | 00751 - Fix JGroups default ping URL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6"/>
    <s v="Done"/>
    <s v="BEMISCP-750"/>
    <s v="Hitting ENTER in the search bar doesn't trigger the search"/>
    <s v="M | 00750 - Hitting ENTER in the search bar doesn't trigger the search"/>
    <s v="Alpha Bug | M | 00750 - Hitting ENTER in the search bar doesn't trigger the search"/>
    <n v="346910"/>
    <n v="340618"/>
    <n v="356817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s v="0.Done"/>
    <x v="2"/>
    <s v="0.Done &gt; Alpha Bug | M | 00750 - Hitting ENTER in the search bar doesn't trigger the search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1"/>
    <s v="Done"/>
    <s v="BEMISCP-749"/>
    <s v="QA for View/Edit User Profile"/>
    <s v="M | 00749 - QA for View/Edit User Profile"/>
    <s v="QA | M | 00749 - QA for View/Edit User Profile"/>
    <n v="348696"/>
    <n v="348698"/>
    <n v="356787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s v="0.Done"/>
    <x v="2"/>
    <s v="0.Done &gt; QA | M | 00749 - QA for View/Edit User Profile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0"/>
    <s v="Done"/>
    <s v="BEMISCP-748"/>
    <s v="Alpha for View/Edit User Profile"/>
    <s v="M | 00748 - Alpha for View/Edit User Profile"/>
    <s v="Alpha Test | M | 00748 - Alpha for View/Edit User Profile"/>
    <n v="348696"/>
    <n v="348698"/>
    <n v="356786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2.9411764705882353E-2"/>
    <n v="1"/>
    <n v="4.2553191489361701"/>
    <x v="0"/>
    <s v="0.Done"/>
    <x v="2"/>
    <s v="0.Done &gt; Alpha Test | M | 00748 - Alpha for View/Edit User Profile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1"/>
    <s v="Done"/>
    <s v="BEMISCP-747"/>
    <s v="QA for View/Edit my User Profile"/>
    <s v="M | 00747 - QA for View/Edit my User Profile"/>
    <s v="QA | M | 00747 - QA for View/Edit my User Profile"/>
    <n v="348518"/>
    <n v="342871"/>
    <n v="356781"/>
    <s v="Plan"/>
    <x v="20"/>
    <n v="0"/>
    <n v="0"/>
    <n v="0"/>
    <n v="37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2.2727272727272728E-2"/>
    <n v="1"/>
    <n v="3.191489361702128"/>
    <x v="0"/>
    <s v="0.Done"/>
    <x v="2"/>
    <s v="0.Done &gt; QA | M | 00747 - QA for View/Edit my User Profile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0"/>
    <s v="Done"/>
    <s v="BEMISCP-746"/>
    <s v="Alpha for View/Edit my User Profile"/>
    <s v="M | 00746 - Alpha for View/Edit my User Profile"/>
    <s v="Alpha Test | M | 00746 - Alpha for View/Edit my User Profile"/>
    <n v="348518"/>
    <n v="342871"/>
    <n v="356777"/>
    <s v="Plan"/>
    <x v="20"/>
    <n v="2.1166666666666667"/>
    <n v="0"/>
    <n v="0"/>
    <n v="37"/>
    <s v="M"/>
    <s v="SUBTASK PLAN"/>
    <n v="4.2553191489361701"/>
    <n v="5.1063829787234036"/>
    <n v="0"/>
    <n v="0"/>
    <n v="0"/>
    <n v="4.2553191489361701"/>
    <n v="4.2553191489361701"/>
    <n v="5.1063829787234036"/>
    <n v="2.1166666666666667"/>
    <n v="0"/>
    <n v="0.125"/>
    <n v="2.2727272727272728E-2"/>
    <n v="1"/>
    <n v="4.2553191489361701"/>
    <x v="0"/>
    <s v="0.Done"/>
    <x v="2"/>
    <s v="0.Done &gt; Alpha Test | M | 00746 - Alpha for View/Edit my User Profile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1"/>
    <s v="Done"/>
    <s v="BEMISCP-745"/>
    <s v="QA for Buyer View of Customer Profile"/>
    <s v="M | 00745 - QA for Buyer View of Customer Profile"/>
    <s v="QA | M | 00745 - QA for Buyer View of Customer Profile"/>
    <n v="348518"/>
    <n v="342876"/>
    <n v="356775"/>
    <s v="Plan"/>
    <x v="20"/>
    <n v="0"/>
    <n v="0"/>
    <n v="0"/>
    <n v="38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2.2727272727272728E-2"/>
    <n v="1"/>
    <n v="3.191489361702128"/>
    <x v="0"/>
    <s v="0.Done"/>
    <x v="2"/>
    <s v="0.Done &gt; QA | M | 00745 - QA for Buyer View of Customer Profile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1"/>
    <s v="Done"/>
    <s v="BEMISCP-744"/>
    <s v="QA for CSR View of Customer Profile"/>
    <s v="M | 00744 - QA for CSR View of Customer Profile"/>
    <s v="QA | M | 00744 - QA for CSR View of Customer Profile"/>
    <n v="348696"/>
    <n v="348699"/>
    <n v="356773"/>
    <s v="Plan"/>
    <x v="21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2.9411764705882353E-2"/>
    <n v="1"/>
    <n v="3.191489361702128"/>
    <x v="0"/>
    <s v="0.Done"/>
    <x v="2"/>
    <s v="0.Done &gt; QA | M | 00744 - QA for CSR View of Customer Profile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0"/>
    <s v="Done"/>
    <s v="BEMISCP-743"/>
    <s v="Alpha Test for CSR View of Customer Profile"/>
    <s v="M | 00743 - Alpha Test for CSR View of Customer Profile"/>
    <s v="Alpha Test | M | 00743 - Alpha Test for CSR View of Customer Profile"/>
    <n v="348696"/>
    <n v="348699"/>
    <n v="356772"/>
    <s v="Plan"/>
    <x v="21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2.9411764705882353E-2"/>
    <n v="1"/>
    <n v="4.2553191489361701"/>
    <x v="0"/>
    <s v="0.Done"/>
    <x v="2"/>
    <s v="0.Done &gt; Alpha Test | M | 00743 - Alpha Test for CSR View of Customer Profile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1"/>
    <s v="Done"/>
    <s v="BEMISCP-742"/>
    <s v="QA for Browse Customer Profile"/>
    <s v="M | 00742 - QA for Browse Customer Profile"/>
    <s v="QA | M | 00742 - QA for Browse Customer Profile"/>
    <n v="348518"/>
    <n v="343153"/>
    <n v="356770"/>
    <s v="Plan"/>
    <x v="20"/>
    <n v="0"/>
    <n v="0"/>
    <n v="0"/>
    <n v="1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2.2727272727272728E-2"/>
    <n v="1"/>
    <n v="3.191489361702128"/>
    <x v="0"/>
    <s v="0.Done"/>
    <x v="2"/>
    <s v="0.Done &gt; QA | M | 00742 - QA for Browse Customer Profile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0"/>
    <s v="Done"/>
    <s v="BEMISCP-741"/>
    <s v="Alpha to Browse Customer Profile"/>
    <s v="M | 00741 - Alpha to Browse Customer Profile"/>
    <s v="Alpha Test | M | 00741 - Alpha to Browse Customer Profile"/>
    <n v="348518"/>
    <n v="343153"/>
    <n v="356768"/>
    <s v="Plan"/>
    <x v="20"/>
    <n v="0"/>
    <n v="0"/>
    <n v="0"/>
    <n v="16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s v="0.Done"/>
    <x v="2"/>
    <s v="0.Done &gt; Alpha Test | M | 00741 - Alpha to Browse Customer Profile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1"/>
    <s v="Done"/>
    <s v="BEMISCP-740"/>
    <s v="QA for User Profile Dropdown"/>
    <s v="M | 00740 - QA for User Profile Dropdown"/>
    <s v="QA | M | 00740 - QA for User Profile Dropdown"/>
    <n v="348518"/>
    <n v="351638"/>
    <n v="356767"/>
    <s v="Plan"/>
    <x v="20"/>
    <n v="0"/>
    <n v="0"/>
    <n v="0"/>
    <n v="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2.2727272727272728E-2"/>
    <n v="1"/>
    <n v="3.191489361702128"/>
    <x v="0"/>
    <s v="0.Done"/>
    <x v="2"/>
    <s v="0.Done &gt; QA | M | 00740 - QA for User Profile Dropdown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0"/>
    <s v="Done"/>
    <s v="BEMISCP-739"/>
    <s v="Alpha for Buyer View of Customer Profile"/>
    <s v="M | 00739 - Alpha for Buyer View of Customer Profile"/>
    <s v="Alpha Test | M | 00739 - Alpha for Buyer View of Customer Profile"/>
    <n v="348518"/>
    <n v="342876"/>
    <n v="356761"/>
    <s v="Plan"/>
    <x v="20"/>
    <n v="0"/>
    <n v="0"/>
    <n v="0"/>
    <n v="38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2.2727272727272728E-2"/>
    <n v="1"/>
    <n v="4.2553191489361701"/>
    <x v="0"/>
    <s v="0.Done"/>
    <x v="2"/>
    <s v="0.Done &gt; Alpha Test | M | 00739 - Alpha for Buyer View of Customer Profile"/>
    <n v="0"/>
    <n v="0"/>
  </r>
  <r>
    <x v="3"/>
    <s v="Demand"/>
    <s v="Doing"/>
    <s v="BEMISCP-501"/>
    <s v="IBB Integration"/>
    <x v="24"/>
    <s v="Bug"/>
    <s v="Done"/>
    <s v="BEMISCP-736"/>
    <s v="Proxy configuration breaks access to IBB "/>
    <s v="00736 - Proxy configuration breaks access to IBB "/>
    <x v="619"/>
    <x v="2"/>
    <s v="Done"/>
    <s v="BEMISCP-738"/>
    <s v="Review of Proxy configuration breaks access to IBB "/>
    <s v="00738 - Review of Proxy configuration breaks access to IBB "/>
    <s v="Feature Review | 00738 - Review of Proxy configuration breaks access to IBB "/>
    <n v="350255"/>
    <n v="356660"/>
    <n v="3567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s v="0.Done"/>
    <x v="2"/>
    <s v="0.Done &gt; Feature Review | 00738 - Review of Proxy configuration breaks access to IBB "/>
    <n v="0"/>
    <n v="0"/>
  </r>
  <r>
    <x v="3"/>
    <s v="Demand"/>
    <s v="Doing"/>
    <s v="BEMISCP-501"/>
    <s v="IBB Integration"/>
    <x v="24"/>
    <s v="Bug"/>
    <s v="Done"/>
    <s v="BEMISCP-736"/>
    <s v="Proxy configuration breaks access to IBB "/>
    <s v="00736 - Proxy configuration breaks access to IBB "/>
    <x v="619"/>
    <x v="0"/>
    <s v="Done"/>
    <s v="BEMISCP-737"/>
    <s v="Alpha for Proxy configuration breaks access to IBB "/>
    <s v="00737 - Alpha for Proxy configuration breaks access to IBB "/>
    <s v="Alpha Test | 00737 - Alpha for Proxy configuration breaks access to IBB "/>
    <n v="350255"/>
    <n v="356660"/>
    <n v="3567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s v="0.Done"/>
    <x v="2"/>
    <s v="0.Done &gt; Alpha Test | 00737 - Alpha for Proxy configuration breaks access to IBB 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1"/>
    <s v="Done"/>
    <s v="BEMISCP-735"/>
    <s v="QA for Shipment Search"/>
    <s v="M | 00735 - QA for Shipment Search"/>
    <s v="QA | M | 00735 - QA for Shipment Search"/>
    <n v="347928"/>
    <n v="342819"/>
    <n v="356655"/>
    <s v="Plan"/>
    <x v="20"/>
    <n v="0"/>
    <n v="0"/>
    <n v="0"/>
    <n v="57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1.5873015873015872E-2"/>
    <n v="1"/>
    <n v="3.191489361702128"/>
    <x v="0"/>
    <s v="0.Done"/>
    <x v="2"/>
    <s v="0.Done &gt; QA | M | 00735 - QA for Shipment Search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1"/>
    <s v="Done"/>
    <s v="BEMISCP-734"/>
    <s v="QA for Buyer - Show Expanded Shipment View"/>
    <s v="M | 00734 - QA for Buyer - Show Expanded Shipment View"/>
    <s v="QA | M | 00734 - QA for Buyer - Show Expanded Shipment View"/>
    <n v="347928"/>
    <n v="334924"/>
    <n v="356654"/>
    <s v="Plan"/>
    <x v="20"/>
    <n v="0"/>
    <n v="0"/>
    <n v="0"/>
    <n v="3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1.5873015873015872E-2"/>
    <n v="1"/>
    <n v="3.191489361702128"/>
    <x v="0"/>
    <s v="0.Done"/>
    <x v="2"/>
    <s v="0.Done &gt; QA | M | 00734 - QA for Buyer - Show Expanded Shipment View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1"/>
    <s v="Done"/>
    <s v="BEMISCP-733"/>
    <s v="QA for Shipments Landing Page"/>
    <s v="M | 00733 - QA for Shipments Landing Page"/>
    <s v="QA | M | 00733 - QA for Shipments Landing Page"/>
    <n v="347928"/>
    <n v="334920"/>
    <n v="356653"/>
    <s v="Plan"/>
    <x v="20"/>
    <n v="0"/>
    <n v="0"/>
    <n v="0"/>
    <n v="6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1.5873015873015872E-2"/>
    <n v="1"/>
    <n v="3.191489361702128"/>
    <x v="0"/>
    <s v="0.Done"/>
    <x v="2"/>
    <s v="0.Done &gt; QA | M | 00733 - QA for Shipments Landing Page"/>
    <n v="0"/>
    <n v="0"/>
  </r>
  <r>
    <x v="3"/>
    <s v="Demand"/>
    <s v="Doing"/>
    <s v="BEMISCP-510"/>
    <s v="Buyer - Release Management"/>
    <x v="34"/>
    <s v="Feature"/>
    <s v="Done"/>
    <s v="BEMISCP-513"/>
    <s v="Release Search"/>
    <s v="00513 - Release Search"/>
    <x v="636"/>
    <x v="1"/>
    <s v="Done"/>
    <s v="BEMISCP-731"/>
    <s v="QA for Release Search"/>
    <s v="M | 00731 - QA for Release Search"/>
    <s v="QA | M | 00731 - QA for Release Search"/>
    <n v="350409"/>
    <n v="350412"/>
    <n v="356651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4.3478260869565216E-2"/>
    <n v="1"/>
    <n v="3.191489361702128"/>
    <x v="0"/>
    <s v="0.Done"/>
    <x v="2"/>
    <s v="0.Done &gt; QA | M | 00731 - QA for Release Search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1"/>
    <s v="Done"/>
    <s v="BEMISCP-730"/>
    <s v="QA for Release expanded view"/>
    <s v="M | 00730 - QA for Release expanded view"/>
    <s v="QA | M | 00730 - QA for Release expanded view"/>
    <n v="350409"/>
    <n v="350411"/>
    <n v="35665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4.3478260869565216E-2"/>
    <n v="1"/>
    <n v="3.191489361702128"/>
    <x v="0"/>
    <s v="0.Done"/>
    <x v="2"/>
    <s v="0.Done &gt; QA | M | 00730 - QA for Release expanded view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1"/>
    <s v="Done"/>
    <s v="BEMISCP-729"/>
    <s v="QA for Releases landing page"/>
    <s v="M | 00729 - QA for Releases landing page"/>
    <s v="QA | M | 00729 - QA for Releases landing page"/>
    <n v="350409"/>
    <n v="350410"/>
    <n v="356649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4.3478260869565216E-2"/>
    <n v="1"/>
    <n v="3.191489361702128"/>
    <x v="0"/>
    <s v="0.Done"/>
    <x v="2"/>
    <s v="0.Done &gt; QA | M | 00729 - QA for Releases landing page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0"/>
    <s v="Done"/>
    <s v="BEMISCP-728"/>
    <s v="Alpha for Search on Shipment"/>
    <s v="M | 00728 - Alpha for Search on Shipment"/>
    <s v="Alpha Test | M | 00728 - Alpha for Search on Shipment"/>
    <n v="347928"/>
    <n v="342819"/>
    <n v="356645"/>
    <s v="Plan"/>
    <x v="20"/>
    <n v="0"/>
    <n v="0"/>
    <n v="0"/>
    <n v="57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1.5873015873015872E-2"/>
    <n v="1"/>
    <n v="4.2553191489361701"/>
    <x v="0"/>
    <s v="0.Done"/>
    <x v="2"/>
    <s v="0.Done &gt; Alpha Test | M | 00728 - Alpha for Search on Shipment"/>
    <n v="0"/>
    <n v="0"/>
  </r>
  <r>
    <x v="3"/>
    <m/>
    <m/>
    <m/>
    <m/>
    <x v="1"/>
    <s v="Bug"/>
    <s v="Done"/>
    <s v="BEMISCP-722"/>
    <s v="Race condition in DataSyncEngineImpl"/>
    <s v="00722 - Race condition in DataSyncEngineImpl"/>
    <x v="639"/>
    <x v="1"/>
    <s v="Done"/>
    <s v="BEMISCP-726"/>
    <s v="QA for Race condition in DataSyncEngineImpl"/>
    <s v="00726 - QA for Race condition in DataSyncEngineImpl"/>
    <s v="QA | 00726 - QA for Race condition in DataSyncEngineImpl"/>
    <m/>
    <n v="356597"/>
    <n v="35662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726 - QA for Race condition in DataSyncEngineImpl"/>
    <n v="0"/>
    <n v="0"/>
  </r>
  <r>
    <x v="3"/>
    <m/>
    <m/>
    <m/>
    <m/>
    <x v="1"/>
    <s v="Bug"/>
    <s v="Done"/>
    <s v="BEMISCP-722"/>
    <s v="Race condition in DataSyncEngineImpl"/>
    <s v="00722 - Race condition in DataSyncEngineImpl"/>
    <x v="639"/>
    <x v="2"/>
    <s v="Done"/>
    <s v="BEMISCP-725"/>
    <s v="Review of Race condition in DataSyncEngineImpl"/>
    <s v="00725 - Review of Race condition in DataSyncEngineImpl"/>
    <s v="Feature Review | 00725 - Review of Race condition in DataSyncEngineImpl"/>
    <m/>
    <n v="356597"/>
    <n v="3566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25 - Review of Race condition in DataSyncEngineImpl"/>
    <n v="0"/>
    <n v="0"/>
  </r>
  <r>
    <x v="3"/>
    <m/>
    <m/>
    <m/>
    <m/>
    <x v="1"/>
    <s v="Bug"/>
    <s v="Done"/>
    <s v="BEMISCP-722"/>
    <s v="Race condition in DataSyncEngineImpl"/>
    <s v="00722 - Race condition in DataSyncEngineImpl"/>
    <x v="639"/>
    <x v="0"/>
    <s v="Done"/>
    <s v="BEMISCP-724"/>
    <s v="Alpha for Race condition in DataSyncEngineImpl"/>
    <s v="00724 - Alpha for Race condition in DataSyncEngineImpl"/>
    <s v="Alpha Test | 00724 - Alpha for Race condition in DataSyncEngineImpl"/>
    <m/>
    <n v="356597"/>
    <n v="3566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724 - Alpha for Race condition in DataSyncEngineImpl"/>
    <n v="0"/>
    <n v="0"/>
  </r>
  <r>
    <x v="3"/>
    <m/>
    <m/>
    <m/>
    <m/>
    <x v="1"/>
    <s v="Bug"/>
    <s v="Done"/>
    <s v="BEMISCP-719"/>
    <s v="Custom-users-admin-web causes startup exceptions in portal"/>
    <s v="00719 - Custom-users-admin-web causes startup exceptions in portal"/>
    <x v="620"/>
    <x v="2"/>
    <s v="Done"/>
    <s v="BEMISCP-721"/>
    <s v="Review of Custom-users-admin-web causes startup exceptions in portal"/>
    <s v="00721 - Review of Custom-users-admin-web causes startup exceptions in portal"/>
    <s v="Feature Review | 00721 - Review of Custom-users-admin-web causes startup exceptions in portal"/>
    <m/>
    <n v="356594"/>
    <n v="3565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721 - Review of Custom-users-admin-web causes startup exceptions in portal"/>
    <n v="0"/>
    <n v="0"/>
  </r>
  <r>
    <x v="3"/>
    <m/>
    <m/>
    <m/>
    <m/>
    <x v="1"/>
    <s v="Bug"/>
    <s v="Done"/>
    <s v="BEMISCP-719"/>
    <s v="Custom-users-admin-web causes startup exceptions in portal"/>
    <s v="00719 - Custom-users-admin-web causes startup exceptions in portal"/>
    <x v="620"/>
    <x v="0"/>
    <s v="Done"/>
    <s v="BEMISCP-720"/>
    <s v="Alpha for Custom-users-admin-web causes startup exceptions in portal"/>
    <s v="00720 - Alpha for Custom-users-admin-web causes startup exceptions in portal"/>
    <s v="Alpha Test | 00720 - Alpha for Custom-users-admin-web causes startup exceptions in portal"/>
    <m/>
    <n v="356594"/>
    <n v="3565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720 - Alpha for Custom-users-admin-web causes startup exceptions in portal"/>
    <n v="0"/>
    <n v="0"/>
  </r>
  <r>
    <x v="3"/>
    <s v="Demand"/>
    <s v="Doing"/>
    <s v="BEMISCP-531"/>
    <s v="System Architecture"/>
    <x v="22"/>
    <s v="Task"/>
    <s v="Doing"/>
    <s v="BEMISCP-717"/>
    <s v="Manage Technical Debt"/>
    <s v="00717 - Manage Technical Debt"/>
    <x v="408"/>
    <x v="5"/>
    <s v="Done"/>
    <s v="BEMISCP-718"/>
    <s v="Fix namespace in SB modules"/>
    <s v="S | 00718 - Fix namespace in SB modules"/>
    <s v="Backend Development | S | 00718 - Fix namespace in SB modules"/>
    <n v="351453"/>
    <n v="356507"/>
    <n v="356508"/>
    <s v="Plan"/>
    <x v="0"/>
    <n v="0"/>
    <n v="0"/>
    <n v="20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1.8518518518518517E-2"/>
    <n v="1"/>
    <n v="8.5106382978723403"/>
    <x v="0"/>
    <s v="7.Doing"/>
    <x v="2"/>
    <s v="0.Done &gt; Backend Development | S | 00718 - Fix namespace in SB modules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0"/>
    <s v="Done"/>
    <s v="BEMISCP-715"/>
    <s v="Alpha for Search Orders by Indexed fields"/>
    <s v="M | 00715 - Alpha for Search Orders by Indexed fields"/>
    <s v="Alpha Test | M | 00715 - Alpha for Search Orders by Indexed fields"/>
    <n v="346910"/>
    <n v="340618"/>
    <n v="356400"/>
    <s v="Plan"/>
    <x v="20"/>
    <n v="0"/>
    <n v="0"/>
    <n v="0"/>
    <n v="8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1.020408163265306E-2"/>
    <n v="1"/>
    <n v="4.2553191489361701"/>
    <x v="0"/>
    <s v="0.Done"/>
    <x v="2"/>
    <s v="0.Done &gt; Alpha Test | M | 00715 - Alpha for Search Orders by Indexed fields"/>
    <n v="0"/>
    <n v="0"/>
  </r>
  <r>
    <x v="3"/>
    <s v="Demand"/>
    <s v="Doing"/>
    <s v="BEMISCP-510"/>
    <s v="Buyer - Release Management"/>
    <x v="34"/>
    <s v="Feature"/>
    <s v="Done"/>
    <s v="BEMISCP-520"/>
    <s v="Release updates from IBB"/>
    <s v="00520 - Release updates from IBB"/>
    <x v="606"/>
    <x v="5"/>
    <s v="Done"/>
    <s v="BEMISCP-713"/>
    <s v="Data sync for Release"/>
    <s v="M | 00713 - Data sync for Release"/>
    <s v="Backend Development | M | 00713 - Data sync for Release"/>
    <n v="350409"/>
    <n v="350837"/>
    <n v="356370"/>
    <s v="Plan"/>
    <x v="20"/>
    <n v="27.78333333333333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83333333333335"/>
    <n v="0"/>
    <n v="0.2"/>
    <n v="4.3478260869565216E-2"/>
    <n v="1"/>
    <n v="10.638297872340425"/>
    <x v="0"/>
    <s v="0.Done"/>
    <x v="2"/>
    <s v="0.Done &gt; Backend Development | M | 00713 - Data sync for Release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3"/>
    <s v="Done"/>
    <s v="BEMISCP-712"/>
    <s v="Customer Profile - My Companies Page"/>
    <s v="M | 00712 - Customer Profile - My Companies Page"/>
    <s v="Frontend Development | M | 00712 - Customer Profile - My Companies Page"/>
    <n v="348518"/>
    <n v="342876"/>
    <n v="356366"/>
    <s v="Plan"/>
    <x v="20"/>
    <n v="0"/>
    <n v="0"/>
    <n v="0"/>
    <n v="38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2.2727272727272728E-2"/>
    <n v="1"/>
    <n v="5.3191489361702127"/>
    <x v="0"/>
    <s v="0.Done"/>
    <x v="2"/>
    <s v="0.Done &gt; Frontend Development | M | 00712 - Customer Profile - My Companies Page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0"/>
    <s v="Done"/>
    <s v="BEMISCP-711"/>
    <s v="Alpha for Buyer - Show Expanded Shipment View"/>
    <s v="M | 00711 - Alpha for Buyer - Show Expanded Shipment View"/>
    <s v="Alpha Test | M | 00711 - Alpha for Buyer - Show Expanded Shipment View"/>
    <n v="347928"/>
    <n v="334924"/>
    <n v="356363"/>
    <s v="Plan"/>
    <x v="20"/>
    <n v="0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1.5873015873015872E-2"/>
    <n v="1"/>
    <n v="4.2553191489361701"/>
    <x v="0"/>
    <s v="0.Done"/>
    <x v="2"/>
    <s v="0.Done &gt; Alpha Test | M | 00711 - Alpha for Buyer - Show Expanded Shipment View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0"/>
    <s v="Done"/>
    <s v="BEMISCP-710"/>
    <s v="Alpha for Shipments Landing Page"/>
    <s v="M | 00710 - Alpha for Shipments Landing Page"/>
    <s v="Alpha Test | M | 00710 - Alpha for Shipments Landing Page"/>
    <n v="347928"/>
    <n v="334920"/>
    <n v="356356"/>
    <s v="Plan"/>
    <x v="20"/>
    <n v="0"/>
    <n v="0"/>
    <n v="0"/>
    <n v="6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1.5873015873015872E-2"/>
    <n v="1"/>
    <n v="4.2553191489361701"/>
    <x v="0"/>
    <s v="0.Done"/>
    <x v="2"/>
    <s v="0.Done &gt; Alpha Test | M | 00710 - Alpha for Shipments Landing Page"/>
    <n v="0"/>
    <n v="0"/>
  </r>
  <r>
    <x v="3"/>
    <s v="Demand"/>
    <s v="Doing"/>
    <s v="BEMISCP-510"/>
    <s v="Buyer - Release Management"/>
    <x v="34"/>
    <s v="Feature"/>
    <s v="Done"/>
    <s v="BEMISCP-513"/>
    <s v="Release Search"/>
    <s v="00513 - Release Search"/>
    <x v="636"/>
    <x v="0"/>
    <s v="Done"/>
    <s v="BEMISCP-709"/>
    <s v="Alpha for Release Search"/>
    <s v="M | 00709 - Alpha for Release Search"/>
    <s v="Alpha Test | M | 00709 - Alpha for Release Search"/>
    <n v="350409"/>
    <n v="350412"/>
    <n v="356330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4.3478260869565216E-2"/>
    <n v="1"/>
    <n v="4.2553191489361701"/>
    <x v="0"/>
    <s v="0.Done"/>
    <x v="2"/>
    <s v="0.Done &gt; Alpha Test | M | 00709 - Alpha for Release Search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0"/>
    <s v="Done"/>
    <s v="BEMISCP-708"/>
    <s v="Alpha for Release expanded view"/>
    <s v="M | 00708 - Alpha for Release expanded view"/>
    <s v="Alpha Test | M | 00708 - Alpha for Release expanded view"/>
    <n v="350409"/>
    <n v="350411"/>
    <n v="356319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4.3478260869565216E-2"/>
    <n v="1"/>
    <n v="4.2553191489361701"/>
    <x v="0"/>
    <s v="0.Done"/>
    <x v="2"/>
    <s v="0.Done &gt; Alpha Test | M | 00708 - Alpha for Release expanded view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0"/>
    <s v="Done"/>
    <s v="BEMISCP-707"/>
    <s v="Alpha for Releases landing page"/>
    <s v="S | 00707 - Alpha for Releases landing page"/>
    <s v="Alpha Test | S | 00707 - Alpha for Releases landing page"/>
    <n v="350409"/>
    <n v="350410"/>
    <n v="356312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s v="0.Done"/>
    <x v="2"/>
    <s v="0.Done &gt; Alpha Test | S | 00707 - Alpha for Releases landing pag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706"/>
    <s v="Create script to load Great Lakes Cheese LAR file"/>
    <s v="S | 00706 - Create script to load Great Lakes Cheese LAR file"/>
    <s v="Backend Development | S | 00706 - Create script to load Great Lakes Cheese LAR file"/>
    <n v="350832"/>
    <n v="334456"/>
    <n v="356118"/>
    <s v="Plan"/>
    <x v="19"/>
    <n v="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0.05"/>
    <n v="8.2644628099173556E-3"/>
    <n v="1"/>
    <n v="8.5106382978723403"/>
    <x v="0"/>
    <s v="0.Done"/>
    <x v="2"/>
    <s v="0.Done &gt; Backend Development | S | 00706 - Create script to load Great Lakes Cheese LAR file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3"/>
    <s v="Done"/>
    <s v="BEMISCP-705"/>
    <s v="Develop Edit Profile - change my password and reminder query "/>
    <s v="M | 00705 - Develop Edit Profile - change my password and reminder query "/>
    <s v="Frontend Development | M | 00705 - Develop Edit Profile - change my password and reminder query "/>
    <n v="350832"/>
    <n v="354328"/>
    <n v="35611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8.2644628099173556E-3"/>
    <n v="1"/>
    <n v="5.3191489361702127"/>
    <x v="0"/>
    <s v="0.Done"/>
    <x v="2"/>
    <s v="0.Done &gt; Frontend Development | M | 00705 - Develop Edit Profile - change my password and reminder query "/>
    <n v="0"/>
    <n v="0"/>
  </r>
  <r>
    <x v="3"/>
    <s v="Demand"/>
    <s v="Doing"/>
    <s v="BEMISCP-510"/>
    <s v="Buyer - Release Management"/>
    <x v="34"/>
    <s v="Feature"/>
    <s v="Done"/>
    <s v="BEMISCP-512"/>
    <s v="Release expanded view"/>
    <s v="00512 - Release expanded view"/>
    <x v="628"/>
    <x v="3"/>
    <s v="Done"/>
    <s v="BEMISCP-703"/>
    <s v="Release Details UI"/>
    <s v="S | 00703 - Release Details UI"/>
    <s v="Frontend Development | S | 00703 - Release Details UI"/>
    <n v="350409"/>
    <n v="350411"/>
    <n v="355992"/>
    <s v="Plan"/>
    <x v="20"/>
    <n v="1.2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25"/>
    <n v="0"/>
    <n v="0.2"/>
    <n v="4.3478260869565216E-2"/>
    <n v="1"/>
    <n v="4.2553191489361701"/>
    <x v="0"/>
    <s v="0.Done"/>
    <x v="2"/>
    <s v="0.Done &gt; Frontend Development | S | 00703 - Release Details UI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3"/>
    <s v="Done"/>
    <s v="BEMISCP-702"/>
    <s v="Release Landing Page UI"/>
    <s v="S | 00702 - Release Landing Page UI"/>
    <s v="Frontend Development | S | 00702 - Release Landing Page UI"/>
    <n v="350409"/>
    <n v="350410"/>
    <n v="355991"/>
    <s v="Plan"/>
    <x v="2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4.3478260869565216E-2"/>
    <n v="1"/>
    <n v="4.2553191489361701"/>
    <x v="0"/>
    <s v="0.Done"/>
    <x v="2"/>
    <s v="0.Done &gt; Frontend Development | S | 00702 - Release Landing Page UI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2"/>
    <s v="Done"/>
    <s v="BEMISCP-701"/>
    <s v="Review of Carrier List CRUD"/>
    <s v="00701 - Review of Carrier List CRUD"/>
    <s v="Feature Review | 00701 - Review of Carrier List CRUD"/>
    <n v="347928"/>
    <n v="333021"/>
    <n v="355981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1.5873015873015872E-2"/>
    <n v="1"/>
    <n v="0"/>
    <x v="0"/>
    <s v="0.Done"/>
    <x v="2"/>
    <s v="0.Done &gt; Feature Review | 00701 - Review of Carrier List CRUD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0"/>
    <s v="Done"/>
    <s v="BEMISCP-700"/>
    <s v="Alpha for Customer site template"/>
    <s v="00700 - Alpha for Customer site template"/>
    <s v="Alpha Test | 00700 - Alpha for Customer site template"/>
    <n v="350832"/>
    <n v="340231"/>
    <n v="355969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8.2644628099173556E-3"/>
    <n v="1"/>
    <n v="0"/>
    <x v="0"/>
    <s v="0.Done"/>
    <x v="2"/>
    <s v="0.Done &gt; Alpha Test | 00700 - Alpha for Customer site template"/>
    <n v="0"/>
    <n v="0"/>
  </r>
  <r>
    <x v="3"/>
    <m/>
    <m/>
    <m/>
    <m/>
    <x v="1"/>
    <s v="Bug"/>
    <s v="Done"/>
    <s v="BEMISCP-688"/>
    <s v="DataSync background tasks are not being cleaned up from DB when successfully Doned"/>
    <s v="00688 - DataSync background tasks are not being cleaned up from DB when successfully Doned"/>
    <x v="640"/>
    <x v="1"/>
    <s v="Done"/>
    <s v="BEMISCP-699"/>
    <s v="QA for DataSync background tasks are not being cleaned up from DB when successfully Doned"/>
    <s v="00699 - QA for DataSync background tasks are not being cleaned up from DB when successfully Doned"/>
    <s v="QA | 00699 - QA for DataSync background tasks are not being cleaned up from DB when successfully Doned"/>
    <m/>
    <n v="355705"/>
    <n v="35586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QA | 00699 - QA for DataSync background tasks are not being cleaned up from DB when successfully Doned"/>
    <n v="0"/>
    <n v="0"/>
  </r>
  <r>
    <x v="3"/>
    <m/>
    <m/>
    <m/>
    <m/>
    <x v="1"/>
    <s v="Bug"/>
    <s v="Done"/>
    <s v="BEMISCP-688"/>
    <s v="DataSync background tasks are not being cleaned up from DB when successfully Doned"/>
    <s v="00688 - DataSync background tasks are not being cleaned up from DB when successfully Doned"/>
    <x v="640"/>
    <x v="2"/>
    <s v="Done"/>
    <s v="BEMISCP-698"/>
    <s v="Review of DataSync background tasks are not being cleaned up from DB when successfully Doned"/>
    <s v="00698 - Review of DataSync background tasks are not being cleaned up from DB when successfully Doned"/>
    <s v="Feature Review | 00698 - Review of DataSync background tasks are not being cleaned up from DB when successfully Doned"/>
    <m/>
    <n v="355705"/>
    <n v="35586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Feature Review | 00698 - Review of DataSync background tasks are not being cleaned up from DB when successfully Doned"/>
    <n v="0"/>
    <n v="0"/>
  </r>
  <r>
    <x v="3"/>
    <s v="Demand"/>
    <s v="Doing"/>
    <s v="BEMISCP-519"/>
    <s v="Buyer - Portal Foundations"/>
    <x v="23"/>
    <s v="Feature"/>
    <s v="Done"/>
    <s v="BEMISCP-218"/>
    <s v="Customer site template"/>
    <s v="00218 - Customer site template"/>
    <x v="560"/>
    <x v="6"/>
    <s v="Done"/>
    <s v="BEMISCP-697"/>
    <s v="Customer site template script is creating a 2nd &quot;Global&quot; site"/>
    <s v="XS | 00697 - Customer site template script is creating a 2nd &quot;Global&quot; site"/>
    <s v="Alpha Bug | XS | 00697 - Customer site template script is creating a 2nd &quot;Global&quot; site"/>
    <n v="350832"/>
    <n v="340231"/>
    <n v="355854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s v="0.Done"/>
    <x v="2"/>
    <s v="0.Done &gt; Alpha Bug | XS | 00697 - Customer site template script is creating a 2nd &quot;Global&quot; site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95"/>
    <s v="Implement Customer DataSync"/>
    <s v="M | 00695 - Implement Customer DataSync"/>
    <s v="Backend Development | M | 00695 - Implement Customer DataSync"/>
    <n v="348518"/>
    <n v="347291"/>
    <n v="355852"/>
    <s v="Plan"/>
    <x v="20"/>
    <n v="27.78333333333333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83333333333335"/>
    <n v="0"/>
    <n v="7.6923076923076927E-2"/>
    <n v="2.2727272727272728E-2"/>
    <n v="1"/>
    <n v="10.638297872340425"/>
    <x v="0"/>
    <s v="0.Done"/>
    <x v="2"/>
    <s v="0.Done &gt; Backend Development | M | 00695 - Implement Customer DataSync"/>
    <n v="0"/>
    <n v="0"/>
  </r>
  <r>
    <x v="3"/>
    <s v="Demand"/>
    <s v="Doing"/>
    <s v="BEMISCP-519"/>
    <s v="Buyer - Portal Foundations"/>
    <x v="23"/>
    <s v="Feature"/>
    <s v="Done"/>
    <s v="BEMISCP-80"/>
    <s v="All external users are re-directed to the  dashboard"/>
    <s v="00080 - All external users are re-directed to the  dashboard"/>
    <x v="580"/>
    <x v="6"/>
    <s v="Done"/>
    <s v="BEMISCP-694"/>
    <s v="Fix landing page redirect for customers"/>
    <s v="XS | 00694 - Fix landing page redirect for customers"/>
    <s v="Alpha Bug | XS | 00694 - Fix landing page redirect for customers"/>
    <n v="350832"/>
    <n v="334300"/>
    <n v="355824"/>
    <s v="Plan"/>
    <x v="0"/>
    <n v="11.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1.1"/>
    <n v="0"/>
    <n v="0.25"/>
    <n v="8.2644628099173556E-3"/>
    <n v="1"/>
    <n v="1.0638297872340425"/>
    <x v="0"/>
    <s v="0.Done"/>
    <x v="2"/>
    <s v="0.Done &gt; Alpha Bug | XS | 00694 - Fix landing page redirect for customers"/>
    <n v="0"/>
    <n v="0"/>
  </r>
  <r>
    <x v="3"/>
    <s v="Demand"/>
    <s v="Doing"/>
    <s v="BEMISCP-519"/>
    <s v="Buyer - Portal Foundations"/>
    <x v="23"/>
    <s v="Feature"/>
    <s v="Done"/>
    <s v="BEMISCP-80"/>
    <s v="All external users are re-directed to the  dashboard"/>
    <s v="00080 - All external users are re-directed to the  dashboard"/>
    <x v="580"/>
    <x v="0"/>
    <s v="Done"/>
    <s v="BEMISCP-693"/>
    <s v="Alpha for Redirect customers to dashboard"/>
    <s v="00693 - Alpha for Redirect customers to dashboard"/>
    <s v="Alpha Test | 00693 - Alpha for Redirect customers to dashboard"/>
    <n v="350832"/>
    <n v="334300"/>
    <n v="3558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Alpha Test | 00693 - Alpha for Redirect customers to dashboard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5"/>
    <s v="Done"/>
    <s v="BEMISCP-690"/>
    <s v="Create inventory WS modules"/>
    <s v="M | 00690 - Create inventory WS modules"/>
    <s v="Backend Development | M | 00690 - Create inventory WS modules"/>
    <n v="346910"/>
    <n v="347289"/>
    <n v="355805"/>
    <s v="Plan"/>
    <x v="19"/>
    <n v="10.566666666666666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0.566666666666666"/>
    <n v="0"/>
    <n v="0.125"/>
    <n v="1.020408163265306E-2"/>
    <n v="1"/>
    <n v="10.638297872340425"/>
    <x v="0"/>
    <s v="0.Done"/>
    <x v="2"/>
    <s v="0.Done &gt; Backend Development | M | 00690 - Create inventory WS modules"/>
    <n v="0"/>
    <n v="0"/>
  </r>
  <r>
    <x v="3"/>
    <m/>
    <m/>
    <m/>
    <m/>
    <x v="1"/>
    <s v="Bug"/>
    <s v="Done"/>
    <s v="BEMISCP-688"/>
    <s v="DataSync background tasks are not being cleaned up from DB when successfully Doned"/>
    <s v="00688 - DataSync background tasks are not being cleaned up from DB when successfully Doned"/>
    <x v="640"/>
    <x v="0"/>
    <s v="Done"/>
    <s v="BEMISCP-689"/>
    <s v="Alpha for DataSync background tasks are not being cleaned up from DB when successfully Doned"/>
    <s v="00689 - Alpha for DataSync background tasks are not being cleaned up from DB when successfully Doned"/>
    <s v="Alpha Test | 00689 - Alpha for DataSync background tasks are not being cleaned up from DB when successfully Doned"/>
    <m/>
    <n v="355705"/>
    <n v="3557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89 - Alpha for DataSync background tasks are not being cleaned up from DB when successfully Doned"/>
    <n v="0"/>
    <n v="0"/>
  </r>
  <r>
    <x v="3"/>
    <s v="Demand"/>
    <s v="Doing"/>
    <s v="BEMISCP-443"/>
    <s v="Buyer views Customer and User Profiles"/>
    <x v="31"/>
    <s v="Feature"/>
    <s v="Cancelled"/>
    <s v="BEMISCP-206"/>
    <s v="Populate Customer Profiles"/>
    <s v="00206 - Populate Customer Profiles"/>
    <x v="641"/>
    <x v="5"/>
    <s v="Done"/>
    <s v="BEMISCP-685"/>
    <s v="Move listeners out of CustomerMigration and to Customer module"/>
    <s v="M | 00685 - Move listeners out of CustomerMigration and to Customer module"/>
    <s v="Backend Development | M | 00685 - Move listeners out of CustomerMigration and to Customer module"/>
    <n v="348518"/>
    <n v="340155"/>
    <n v="355496"/>
    <s v="Plan"/>
    <x v="21"/>
    <n v="3.5"/>
    <n v="0"/>
    <n v="0"/>
    <n v="29.6"/>
    <s v="M"/>
    <s v="SUBTASK PLAN"/>
    <n v="10.638297872340425"/>
    <n v="12.76595744680851"/>
    <n v="0"/>
    <n v="0"/>
    <n v="0"/>
    <n v="10.638297872340425"/>
    <n v="10.638297872340425"/>
    <n v="12.76595744680851"/>
    <n v="3.5"/>
    <n v="0"/>
    <n v="0.33333333333333331"/>
    <n v="2.2727272727272728E-2"/>
    <n v="1"/>
    <n v="10.638297872340425"/>
    <x v="0"/>
    <s v="0.Cancelled"/>
    <x v="2"/>
    <s v="0.Done &gt; Backend Development | M | 00685 - Move listeners out of CustomerMigration and to Customer module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4"/>
    <s v="Done"/>
    <s v="BEMISCP-684"/>
    <s v="Add Expando field to represent Employer"/>
    <s v="M | 00684 - Add Expando field to represent Employer"/>
    <s v="Sub-Task | M | 00684 - Add Expando field to represent Employer"/>
    <n v="348518"/>
    <n v="342871"/>
    <n v="355423"/>
    <s v="Plan"/>
    <x v="20"/>
    <n v="0"/>
    <n v="0"/>
    <n v="0"/>
    <n v="37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2727272727272728E-2"/>
    <n v="1"/>
    <n v="8.5106382978723403"/>
    <x v="0"/>
    <s v="0.Done"/>
    <x v="2"/>
    <s v="0.Done &gt; Sub-Task | M | 00684 - Add Expando field to represent Employer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5"/>
    <s v="Done"/>
    <s v="BEMISCP-683"/>
    <s v="Add location to filter search results"/>
    <s v="L | 00683 - Add location to filter search results"/>
    <s v="Backend Development | L | 00683 - Add location to filter search results"/>
    <n v="350832"/>
    <n v="343448"/>
    <n v="355401"/>
    <s v="Plan"/>
    <x v="19"/>
    <n v="6"/>
    <n v="0"/>
    <n v="0"/>
    <n v="39"/>
    <s v="L"/>
    <s v="SUBTASK PLAN"/>
    <n v="19.148936170212767"/>
    <n v="22.978723404255319"/>
    <n v="0"/>
    <n v="0"/>
    <n v="0"/>
    <n v="19.148936170212767"/>
    <n v="19.148936170212767"/>
    <n v="22.978723404255319"/>
    <n v="6"/>
    <n v="0"/>
    <n v="6.6666666666666666E-2"/>
    <n v="8.2644628099173556E-3"/>
    <n v="1"/>
    <n v="19.148936170212767"/>
    <x v="0"/>
    <s v="0.Done"/>
    <x v="2"/>
    <s v="0.Done &gt; Backend Development | L | 00683 - Add location to filter search result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82"/>
    <s v="Update stub models for Customer based on response json from IBB WS"/>
    <s v="S | 00682 - Update stub models for Customer based on response json from IBB WS"/>
    <s v="Backend Development | S | 00682 - Update stub models for Customer based on response json from IBB WS"/>
    <n v="348518"/>
    <n v="347291"/>
    <n v="355398"/>
    <s v="Plan"/>
    <x v="20"/>
    <n v="3.883333333333333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8833333333333333"/>
    <n v="0"/>
    <n v="7.6923076923076927E-2"/>
    <n v="2.2727272727272728E-2"/>
    <n v="1"/>
    <n v="8.5106382978723403"/>
    <x v="0"/>
    <s v="0.Done"/>
    <x v="2"/>
    <s v="0.Done &gt; Backend Development | S | 00682 - Update stub models for Customer based on response json from IBB WS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681"/>
    <s v="Update stub models for Shipment based on response json from IBB WS"/>
    <s v="S | 00681 - Update stub models for Shipment based on response json from IBB WS"/>
    <s v="Backend Development | S | 00681 - Update stub models for Shipment based on response json from IBB WS"/>
    <n v="347928"/>
    <n v="347294"/>
    <n v="355397"/>
    <s v="Plan"/>
    <x v="20"/>
    <n v="3.7333333333333334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7333333333333334"/>
    <n v="0"/>
    <n v="7.1428571428571425E-2"/>
    <n v="1.5873015873015872E-2"/>
    <n v="1"/>
    <n v="8.5106382978723403"/>
    <x v="0"/>
    <s v="0.Done"/>
    <x v="2"/>
    <s v="0.Done &gt; Backend Development | S | 00681 - Update stub models for Shipment based on response json from IBB WS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5"/>
    <s v="Done"/>
    <s v="BEMISCP-680"/>
    <s v="Create an API to retrieve selected customer locations"/>
    <s v="S | 00680 - Create an API to retrieve selected customer locations"/>
    <s v="Backend Development | S | 00680 - Create an API to retrieve selected customer locations"/>
    <n v="350832"/>
    <n v="343448"/>
    <n v="355393"/>
    <s v="Plan"/>
    <x v="19"/>
    <n v="5"/>
    <n v="0"/>
    <n v="0"/>
    <n v="39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6.6666666666666666E-2"/>
    <n v="8.2644628099173556E-3"/>
    <n v="1"/>
    <n v="8.5106382978723403"/>
    <x v="0"/>
    <s v="0.Done"/>
    <x v="2"/>
    <s v="0.Done &gt; Backend Development | S | 00680 - Create an API to retrieve selected customer locations"/>
    <n v="0"/>
    <n v="0"/>
  </r>
  <r>
    <x v="3"/>
    <s v="Demand"/>
    <s v="Doing"/>
    <s v="BEMISCP-519"/>
    <s v="Buyer - Portal Foundations"/>
    <x v="23"/>
    <s v="Feature"/>
    <s v="Done"/>
    <s v="BEMISCP-352"/>
    <s v="Location selection persists between logout and login"/>
    <s v="00352 - Location selection persists between logout and login"/>
    <x v="577"/>
    <x v="5"/>
    <s v="Done"/>
    <s v="BEMISCP-679"/>
    <s v="Store a list of selected Customer Locations for each user"/>
    <s v="XS | 00679 - Store a list of selected Customer Locations for each user"/>
    <s v="Backend Development | XS | 00679 - Store a list of selected Customer Locations for each user"/>
    <n v="350832"/>
    <n v="345627"/>
    <n v="355392"/>
    <s v="Plan"/>
    <x v="19"/>
    <n v="6"/>
    <n v="0"/>
    <n v="0"/>
    <n v="22"/>
    <s v="XS"/>
    <s v="SUBTASK PLAN"/>
    <n v="2.1276595744680851"/>
    <n v="2.5531914893617018"/>
    <n v="0"/>
    <n v="0"/>
    <n v="0"/>
    <n v="2.1276595744680851"/>
    <n v="2.1276595744680851"/>
    <n v="2.5531914893617018"/>
    <n v="6"/>
    <n v="0"/>
    <n v="0.25"/>
    <n v="8.2644628099173556E-3"/>
    <n v="1"/>
    <n v="2.1276595744680851"/>
    <x v="0"/>
    <s v="0.Done"/>
    <x v="2"/>
    <s v="0.Done &gt; Backend Development | XS | 00679 - Store a list of selected Customer Locations for each user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8"/>
    <s v="Cancelled"/>
    <s v="BEMISCP-678"/>
    <s v="Study of services"/>
    <s v="S | 00678 - Study of services"/>
    <s v="Feature Planning | S | 00678 - Study of services"/>
    <n v="347928"/>
    <n v="350405"/>
    <n v="3553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5873015873015872E-2"/>
    <n v="1"/>
    <n v="0"/>
    <x v="0"/>
    <s v="0.Done"/>
    <x v="3"/>
    <s v="0.Cancelled &gt; Feature Planning | S | 00678 - Study of services"/>
    <n v="0"/>
    <n v="0"/>
  </r>
  <r>
    <x v="3"/>
    <s v="Demand"/>
    <s v="Doing"/>
    <s v="BEMISCP-533"/>
    <s v="Bemis CP Theme"/>
    <x v="27"/>
    <s v="Feature"/>
    <s v="Cancelled"/>
    <s v="BEMISCP-215"/>
    <s v="Login &amp; Logout"/>
    <s v="00215 - Login &amp; Logout"/>
    <x v="642"/>
    <x v="0"/>
    <s v="Cancelled"/>
    <s v="BEMISCP-677"/>
    <s v="Alpha for Login &amp; Logout"/>
    <s v="00677 - Alpha for Login &amp; Logout"/>
    <s v="Alpha Test | 00677 - Alpha for Login &amp; Logout"/>
    <n v="351507"/>
    <n v="340225"/>
    <n v="355259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s v="0.Cancelled"/>
    <x v="3"/>
    <s v="0.Cancelled &gt; Alpha Test | 00677 - Alpha for Login &amp; Logout"/>
    <n v="0"/>
    <n v="0"/>
  </r>
  <r>
    <x v="3"/>
    <s v="Demand"/>
    <s v="Doing"/>
    <s v="BEMISCP-420"/>
    <s v="Buyer - Shipment Management"/>
    <x v="26"/>
    <s v="Feature"/>
    <s v="Done"/>
    <s v="BEMISCP-509"/>
    <s v="View and Download Invoice and BoL "/>
    <s v="00509 - View and Download Invoice and BoL "/>
    <x v="255"/>
    <x v="7"/>
    <s v="Done"/>
    <s v="BEMISCP-676"/>
    <s v="Access to BIND System for BoL and Invoice data"/>
    <s v="M | 00676 - Access to BIND System for BoL and Invoice data"/>
    <s v="Tech Planning | M | 00676 - Access to BIND System for BoL and Invoice data"/>
    <n v="347928"/>
    <n v="350405"/>
    <n v="355240"/>
    <s v="Plan"/>
    <x v="0"/>
    <n v="2.25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.25"/>
    <n v="0"/>
    <n v="9.0909090909090912E-2"/>
    <n v="1.5873015873015872E-2"/>
    <n v="1"/>
    <n v="4.2553191489361701"/>
    <x v="0"/>
    <s v="0.Done"/>
    <x v="2"/>
    <s v="0.Done &gt; Tech Planning | M | 00676 - Access to BIND System for BoL and Invoice data"/>
    <n v="0"/>
    <n v="0"/>
  </r>
  <r>
    <x v="3"/>
    <s v="Demand"/>
    <s v="Doing"/>
    <s v="BEMISCP-510"/>
    <s v="Buyer - Release Management"/>
    <x v="34"/>
    <s v="Feature"/>
    <s v="Done"/>
    <s v="BEMISCP-513"/>
    <s v="Release Search"/>
    <s v="00513 - Release Search"/>
    <x v="636"/>
    <x v="5"/>
    <s v="Done"/>
    <s v="BEMISCP-674"/>
    <s v="Implement Search Indexer and Asset"/>
    <s v="S | 00674 - Implement Search Indexer and Asset"/>
    <s v="Backend Development | S | 00674 - Implement Search Indexer and Asset"/>
    <n v="350409"/>
    <n v="350412"/>
    <n v="355224"/>
    <s v="Plan"/>
    <x v="20"/>
    <n v="44.3166666666666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44.31666666666667"/>
    <n v="0"/>
    <n v="0.25"/>
    <n v="4.3478260869565216E-2"/>
    <n v="1"/>
    <n v="8.5106382978723403"/>
    <x v="0"/>
    <s v="0.Done"/>
    <x v="2"/>
    <s v="0.Done &gt; Backend Development | S | 00674 - Implement Search Indexer and Asset"/>
    <n v="0"/>
    <n v="0"/>
  </r>
  <r>
    <x v="3"/>
    <s v="Demand"/>
    <s v="Doing"/>
    <s v="BEMISCP-420"/>
    <s v="Buyer - Shipment Management"/>
    <x v="26"/>
    <s v="Feature"/>
    <s v="Done"/>
    <s v="BEMISCP-249"/>
    <s v="Shipment Search"/>
    <s v="00249 - Shipment Search"/>
    <x v="627"/>
    <x v="5"/>
    <s v="Done"/>
    <s v="BEMISCP-673"/>
    <s v="Implement Shipment as Asset"/>
    <s v="S | 00673 - Implement Shipment as Asset"/>
    <s v="Backend Development | S | 00673 - Implement Shipment as Asset"/>
    <n v="347928"/>
    <n v="342819"/>
    <n v="355167"/>
    <s v="Plan"/>
    <x v="20"/>
    <n v="40.366666666666667"/>
    <n v="0"/>
    <n v="0"/>
    <n v="57"/>
    <s v="S"/>
    <s v="SUBTASK PLAN"/>
    <n v="8.5106382978723403"/>
    <n v="10.212765957446807"/>
    <n v="0"/>
    <n v="0"/>
    <n v="0"/>
    <n v="8.5106382978723403"/>
    <n v="8.5106382978723403"/>
    <n v="10.212765957446807"/>
    <n v="40.366666666666667"/>
    <n v="0"/>
    <n v="0.2"/>
    <n v="1.5873015873015872E-2"/>
    <n v="1"/>
    <n v="8.5106382978723403"/>
    <x v="0"/>
    <s v="0.Done"/>
    <x v="2"/>
    <s v="0.Done &gt; Backend Development | S | 00673 - Implement Shipment as Asset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6"/>
    <s v="Done"/>
    <s v="BEMISCP-671"/>
    <s v="Missing portlet for AssetRender"/>
    <s v="XS | 00671 - Missing portlet for AssetRender"/>
    <s v="Alpha Bug | XS | 00671 - Missing portlet for AssetRender"/>
    <n v="347928"/>
    <n v="333021"/>
    <n v="355005"/>
    <s v="Plan"/>
    <x v="20"/>
    <n v="1.7833333333333334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.7833333333333334"/>
    <n v="0"/>
    <n v="0.16666666666666666"/>
    <n v="1.5873015873015872E-2"/>
    <n v="1"/>
    <n v="1.0638297872340425"/>
    <x v="0"/>
    <s v="0.Done"/>
    <x v="2"/>
    <s v="0.Done &gt; Alpha Bug | XS | 00671 - Missing portlet for AssetRender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670"/>
    <s v="Order WS Service throw exception after deployed"/>
    <s v="M | 00670 - Order WS Service throw exception after deployed"/>
    <s v="Alpha Bug | M | 00670 - Order WS Service throw exception after deployed"/>
    <n v="346910"/>
    <n v="347290"/>
    <n v="354990"/>
    <s v="Plan"/>
    <x v="20"/>
    <n v="1.9333333333333333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1.9333333333333333"/>
    <n v="0"/>
    <n v="3.7037037037037035E-2"/>
    <n v="1.020408163265306E-2"/>
    <n v="1"/>
    <n v="3.191489361702128"/>
    <x v="0"/>
    <s v="0.Done"/>
    <x v="2"/>
    <s v="0.Done &gt; Alpha Bug | M | 00670 - Order WS Service throw exception after deployed"/>
    <n v="0"/>
    <n v="0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6"/>
    <s v="Done"/>
    <s v="BEMISCP-669"/>
    <s v="Password Criteria is not visible in the UI for the user"/>
    <s v="M | 00669 - Password Criteria is not visible in the UI for the user"/>
    <s v="Alpha Bug | M | 00669 - Password Criteria is not visible in the UI for the user"/>
    <n v="350872"/>
    <n v="337609"/>
    <n v="354986"/>
    <s v="Plan"/>
    <x v="19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0.2"/>
    <n v="3.125E-2"/>
    <n v="1"/>
    <n v="3.191489361702128"/>
    <x v="0"/>
    <s v="0.Done"/>
    <x v="2"/>
    <s v="0.Done &gt; Alpha Bug | M | 00669 - Password Criteria is not visible in the UI for the user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68"/>
    <s v="Add IBB Security Authentication to Customer WS"/>
    <s v="S | 00668 - Add IBB Security Authentication to Customer WS"/>
    <s v="Backend Development | S | 00668 - Add IBB Security Authentication to Customer WS"/>
    <n v="348518"/>
    <n v="347291"/>
    <n v="354967"/>
    <s v="Plan"/>
    <x v="20"/>
    <n v="3.366666666666666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3666666666666667"/>
    <n v="0"/>
    <n v="7.6923076923076927E-2"/>
    <n v="2.2727272727272728E-2"/>
    <n v="1"/>
    <n v="8.5106382978723403"/>
    <x v="0"/>
    <s v="0.Done"/>
    <x v="2"/>
    <s v="0.Done &gt; Backend Development | S | 00668 - Add IBB Security Authentication to Customer WS"/>
    <n v="0"/>
    <n v="0"/>
  </r>
  <r>
    <x v="3"/>
    <s v="Demand"/>
    <s v="Doing"/>
    <s v="BEMISCP-519"/>
    <s v="Buyer - Portal Foundations"/>
    <x v="23"/>
    <s v="Bug"/>
    <s v="Done"/>
    <s v="BEMISCP-545"/>
    <s v="Two Factor Authentication - Verification Code Error"/>
    <s v="00545 - Two Factor Authentication - Verification Code Error"/>
    <x v="617"/>
    <x v="2"/>
    <s v="Done"/>
    <s v="BEMISCP-660"/>
    <s v="Review of Two Factor Authentication - Verification Code Error"/>
    <s v="00660 - Review of Two Factor Authentication - Verification Code Error"/>
    <s v="Feature Review | 00660 - Review of Two Factor Authentication - Verification Code Error"/>
    <n v="350832"/>
    <n v="351845"/>
    <n v="3548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Feature Review | 00660 - Review of Two Factor Authentication - Verification Code Error"/>
    <n v="0"/>
    <n v="0"/>
  </r>
  <r>
    <x v="3"/>
    <s v="Demand"/>
    <s v="Doing"/>
    <s v="BEMISCP-519"/>
    <s v="Buyer - Portal Foundations"/>
    <x v="23"/>
    <s v="Bug"/>
    <s v="Done"/>
    <s v="BEMISCP-545"/>
    <s v="Two Factor Authentication - Verification Code Error"/>
    <s v="00545 - Two Factor Authentication - Verification Code Error"/>
    <x v="617"/>
    <x v="0"/>
    <s v="Done"/>
    <s v="BEMISCP-659"/>
    <s v="Alpha for Two Factor Authentication - Verification Code Error"/>
    <s v="00659 - Alpha for Two Factor Authentication - Verification Code Error"/>
    <s v="Alpha Test | 00659 - Alpha for Two Factor Authentication - Verification Code Error"/>
    <n v="350832"/>
    <n v="351845"/>
    <n v="3548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s v="0.Done"/>
    <x v="2"/>
    <s v="0.Done &gt; Alpha Test | 00659 - Alpha for Two Factor Authentication - Verification Code Error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5"/>
    <s v="Done"/>
    <s v="BEMISCP-658"/>
    <s v="Remove customer-portal-resources module"/>
    <s v="S | 00658 - Remove customer-portal-resources module"/>
    <s v="Backend Development | S | 00658 - Remove customer-portal-resources module"/>
    <n v="347928"/>
    <n v="333021"/>
    <n v="354827"/>
    <s v="Plan"/>
    <x v="20"/>
    <n v="15.1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5.15"/>
    <n v="0"/>
    <n v="0.16666666666666666"/>
    <n v="1.5873015873015872E-2"/>
    <n v="1"/>
    <n v="8.5106382978723403"/>
    <x v="0"/>
    <s v="0.Done"/>
    <x v="2"/>
    <s v="0.Done &gt; Backend Development | S | 00658 - Remove customer-portal-resources module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5"/>
    <s v="Cancelled"/>
    <s v="BEMISCP-657"/>
    <s v="Implement Order search modified date as a facet"/>
    <s v="S | 00657 - Implement Order search modified date as a facet"/>
    <s v="Backend Development | S | 00657 - Implement Order search modified date as a facet"/>
    <n v="346910"/>
    <n v="340618"/>
    <n v="354617"/>
    <s v="Plan"/>
    <x v="20"/>
    <n v="0"/>
    <n v="0"/>
    <n v="0"/>
    <n v="89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1.020408163265306E-2"/>
    <n v="1"/>
    <n v="0"/>
    <x v="0"/>
    <s v="0.Done"/>
    <x v="3"/>
    <s v="0.Cancelled &gt; Backend Development | S | 00657 - Implement Order search modified date as a facet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3"/>
    <s v="Done"/>
    <s v="BEMISCP-656"/>
    <s v="Update the User Profile Page to allow CSRs to edit the fields."/>
    <s v="S | 00656 - Update the User Profile Page to allow CSRs to edit the fields."/>
    <s v="Frontend Development | S | 00656 - Update the User Profile Page to allow CSRs to edit the fields."/>
    <n v="348696"/>
    <n v="348698"/>
    <n v="354582"/>
    <s v="Plan"/>
    <x v="20"/>
    <n v="4.133333333333333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.1333333333333337"/>
    <n v="0"/>
    <n v="0.1"/>
    <n v="2.9411764705882353E-2"/>
    <n v="1"/>
    <n v="4.2553191489361701"/>
    <x v="0"/>
    <s v="0.Done"/>
    <x v="2"/>
    <s v="0.Done &gt; Frontend Development | S | 00656 - Update the User Profile Page to allow CSRs to edit the fields.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3"/>
    <s v="Done"/>
    <s v="BEMISCP-655"/>
    <s v="Update View Customer Profile Page to Show CSR Fields"/>
    <s v="S | 00655 - Update View Customer Profile Page to Show CSR Fields"/>
    <s v="Frontend Development | S | 00655 - Update View Customer Profile Page to Show CSR Fields"/>
    <n v="348696"/>
    <n v="348699"/>
    <n v="354570"/>
    <s v="Plan"/>
    <x v="21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2.9411764705882353E-2"/>
    <n v="1"/>
    <n v="4.2553191489361701"/>
    <x v="0"/>
    <s v="0.Done"/>
    <x v="2"/>
    <s v="0.Done &gt; Frontend Development | S | 00655 - Update View Customer Profile Page to Show CSR Fields"/>
    <n v="0"/>
    <n v="0"/>
  </r>
  <r>
    <x v="3"/>
    <m/>
    <m/>
    <m/>
    <m/>
    <x v="1"/>
    <s v="Bug"/>
    <s v="Done"/>
    <s v="BEMISCP-652"/>
    <s v="Gradle task distBundleZip does not build/deploy themes"/>
    <s v="00652 - Gradle task distBundleZip does not build/deploy themes"/>
    <x v="618"/>
    <x v="2"/>
    <s v="Done"/>
    <s v="BEMISCP-654"/>
    <s v="Review of Gradle task distBundleZip does not build/deploy themes"/>
    <s v="00654 - Review of Gradle task distBundleZip does not build/deploy themes"/>
    <s v="Feature Review | 00654 - Review of Gradle task distBundleZip does not build/deploy themes"/>
    <m/>
    <n v="354549"/>
    <n v="354555"/>
    <s v="Plan"/>
    <x v="0"/>
    <n v="0.5"/>
    <n v="0"/>
    <n v="0"/>
    <n v="0"/>
    <m/>
    <s v="SUBTASK PLAN"/>
    <n v="0"/>
    <n v="0"/>
    <n v="0"/>
    <n v="0"/>
    <n v="0"/>
    <n v="0"/>
    <n v="0"/>
    <n v="0"/>
    <n v="0.5"/>
    <n v="0"/>
    <n v="0.33333333333333331"/>
    <n v="0"/>
    <n v="1"/>
    <n v="0"/>
    <x v="1"/>
    <s v="0.Done"/>
    <x v="2"/>
    <s v="0.Done &gt; Feature Review | 00654 - Review of Gradle task distBundleZip does not build/deploy themes"/>
    <n v="0"/>
    <n v="0.5"/>
  </r>
  <r>
    <x v="3"/>
    <m/>
    <m/>
    <m/>
    <m/>
    <x v="1"/>
    <s v="Bug"/>
    <s v="Done"/>
    <s v="BEMISCP-652"/>
    <s v="Gradle task distBundleZip does not build/deploy themes"/>
    <s v="00652 - Gradle task distBundleZip does not build/deploy themes"/>
    <x v="618"/>
    <x v="0"/>
    <s v="Done"/>
    <s v="BEMISCP-653"/>
    <s v="Alpha for Gradle task distBundleZip does not build/deploy themes"/>
    <s v="00653 - Alpha for Gradle task distBundleZip does not build/deploy themes"/>
    <s v="Alpha Test | 00653 - Alpha for Gradle task distBundleZip does not build/deploy themes"/>
    <m/>
    <n v="354549"/>
    <n v="3545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53 - Alpha for Gradle task distBundleZip does not build/deploy theme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51"/>
    <s v="Implement mocking web service for Customer API"/>
    <s v="S | 00651 - Implement mocking web service for Customer API"/>
    <s v="Backend Development | S | 00651 - Implement mocking web service for Customer API"/>
    <n v="348518"/>
    <n v="347291"/>
    <n v="354545"/>
    <s v="Plan"/>
    <x v="20"/>
    <n v="1.583333333333333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.5833333333333333"/>
    <n v="0"/>
    <n v="7.6923076923076927E-2"/>
    <n v="2.2727272727272728E-2"/>
    <n v="1"/>
    <n v="8.5106382978723403"/>
    <x v="0"/>
    <s v="0.Done"/>
    <x v="2"/>
    <s v="0.Done &gt; Backend Development | S | 00651 - Implement mocking web service for Customer API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650"/>
    <s v="Implement mocking web service for Delivery (Shipment) API"/>
    <s v="S | 00650 - Implement mocking web service for Delivery (Shipment) API"/>
    <s v="Backend Development | S | 00650 - Implement mocking web service for Delivery (Shipment) API"/>
    <n v="347928"/>
    <n v="347294"/>
    <n v="354544"/>
    <s v="Plan"/>
    <x v="20"/>
    <n v="7.4833333333333334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.4833333333333334"/>
    <n v="0"/>
    <n v="7.1428571428571425E-2"/>
    <n v="1.5873015873015872E-2"/>
    <n v="1"/>
    <n v="8.5106382978723403"/>
    <x v="0"/>
    <s v="0.Done"/>
    <x v="2"/>
    <s v="0.Done &gt; Backend Development | S | 00650 - Implement mocking web service for Delivery (Shipment) API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649"/>
    <s v="Implement mocking web service for SalesOrder API"/>
    <s v="M | 00649 - Implement mocking web service for SalesOrder API"/>
    <s v="Backend Development | M | 00649 - Implement mocking web service for SalesOrder API"/>
    <n v="346910"/>
    <n v="347290"/>
    <n v="354541"/>
    <s v="Plan"/>
    <x v="20"/>
    <n v="7.9333333333333336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7.9333333333333336"/>
    <n v="0"/>
    <n v="3.7037037037037035E-2"/>
    <n v="1.020408163265306E-2"/>
    <n v="1"/>
    <n v="10.638297872340425"/>
    <x v="0"/>
    <s v="0.Done"/>
    <x v="2"/>
    <s v="0.Done &gt; Backend Development | M | 00649 - Implement mocking web service for SalesOrder API"/>
    <n v="0"/>
    <n v="0"/>
  </r>
  <r>
    <x v="3"/>
    <s v="Demand"/>
    <s v="Doing"/>
    <s v="BEMISCP-443"/>
    <s v="Buyer views Customer and User Profiles"/>
    <x v="31"/>
    <s v="Feature"/>
    <s v="Cancelled"/>
    <s v="BEMISCP-206"/>
    <s v="Populate Customer Profiles"/>
    <s v="00206 - Populate Customer Profiles"/>
    <x v="641"/>
    <x v="5"/>
    <s v="Cancelled"/>
    <s v="BEMISCP-648"/>
    <s v="Update migration logic to reflect latest customer data mapping"/>
    <s v="S | 00648 - Update migration logic to reflect latest customer data mapping"/>
    <s v="Backend Development | S | 00648 - Update migration logic to reflect latest customer data mapping"/>
    <n v="348518"/>
    <n v="340155"/>
    <n v="354508"/>
    <s v="Plan"/>
    <x v="21"/>
    <n v="0"/>
    <n v="0"/>
    <n v="0"/>
    <n v="29.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2.2727272727272728E-2"/>
    <n v="1"/>
    <n v="0"/>
    <x v="0"/>
    <s v="0.Cancelled"/>
    <x v="3"/>
    <s v="0.Cancelled &gt; Backend Development | S | 00648 - Update migration logic to reflect latest customer data mapping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5"/>
    <s v="Done"/>
    <s v="BEMISCP-647"/>
    <s v="Get CustomerProfile by OrgId."/>
    <s v="M | 00647 - Get CustomerProfile by OrgId."/>
    <s v="Backend Development | M | 00647 - Get CustomerProfile by OrgId."/>
    <n v="348696"/>
    <n v="348699"/>
    <n v="354504"/>
    <s v="Plan"/>
    <x v="21"/>
    <n v="0.7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.75"/>
    <n v="0"/>
    <n v="0.125"/>
    <n v="2.9411764705882353E-2"/>
    <n v="1"/>
    <n v="10.638297872340425"/>
    <x v="0"/>
    <s v="0.Done"/>
    <x v="2"/>
    <s v="0.Done &gt; Backend Development | M | 00647 - Get CustomerProfile by OrgId.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3"/>
    <s v="Done"/>
    <s v="BEMISCP-646"/>
    <s v="Create my company locations page"/>
    <s v="S | 00646 - Create my company locations page"/>
    <s v="Frontend Development | S | 00646 - Create my company locations page"/>
    <n v="348518"/>
    <n v="343153"/>
    <n v="354332"/>
    <s v="Plan"/>
    <x v="20"/>
    <n v="0"/>
    <n v="0"/>
    <n v="0"/>
    <n v="16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s v="0.Done"/>
    <x v="2"/>
    <s v="0.Done &gt; Frontend Development | S | 00646 - Create my company locations page"/>
    <n v="0"/>
    <n v="0"/>
  </r>
  <r>
    <x v="3"/>
    <s v="Demand"/>
    <s v="Doing"/>
    <s v="BEMISCP-519"/>
    <s v="Buyer - Portal Foundations"/>
    <x v="23"/>
    <s v="Feature"/>
    <s v="Done"/>
    <s v="BEMISCP-645"/>
    <s v="Buyer - Security"/>
    <s v="00645 - Buyer - Security"/>
    <x v="454"/>
    <x v="3"/>
    <s v="Done"/>
    <s v="BEMISCP-644"/>
    <s v="Develop Edit Profile - change security tab"/>
    <s v="M | 00644 - Develop Edit Profile - change security tab"/>
    <s v="Frontend Development | M | 00644 - Develop Edit Profile - change security tab"/>
    <n v="350832"/>
    <n v="354328"/>
    <n v="35432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8.2644628099173556E-3"/>
    <n v="1"/>
    <n v="5.3191489361702127"/>
    <x v="0"/>
    <s v="0.Done"/>
    <x v="2"/>
    <s v="0.Done &gt; Frontend Development | M | 00644 - Develop Edit Profile - change security tab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3"/>
    <s v="Done"/>
    <s v="BEMISCP-643"/>
    <s v="Develop Edit Profile - change my picture tab"/>
    <s v="M | 00643 - Develop Edit Profile - change my picture tab"/>
    <s v="Frontend Development | M | 00643 - Develop Edit Profile - change my picture tab"/>
    <n v="348518"/>
    <n v="342871"/>
    <n v="354321"/>
    <s v="Plan"/>
    <x v="20"/>
    <n v="9.1999999999999993"/>
    <n v="0"/>
    <n v="0"/>
    <n v="37"/>
    <s v="M"/>
    <s v="SUBTASK PLAN"/>
    <n v="5.3191489361702127"/>
    <n v="6.3829787234042552"/>
    <n v="0"/>
    <n v="0"/>
    <n v="0"/>
    <n v="5.3191489361702127"/>
    <n v="5.3191489361702127"/>
    <n v="6.3829787234042552"/>
    <n v="9.1999999999999993"/>
    <n v="0"/>
    <n v="0.125"/>
    <n v="2.2727272727272728E-2"/>
    <n v="1"/>
    <n v="5.3191489361702127"/>
    <x v="0"/>
    <s v="0.Done"/>
    <x v="2"/>
    <s v="0.Done &gt; Frontend Development | M | 00643 - Develop Edit Profile - change my picture tab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3"/>
    <s v="Done"/>
    <s v="BEMISCP-642"/>
    <s v="Develop View User Profile Page "/>
    <s v="M | 00642 - Develop View User Profile Page "/>
    <s v="Frontend Development | M | 00642 - Develop View User Profile Page "/>
    <n v="348518"/>
    <n v="342871"/>
    <n v="354315"/>
    <s v="Plan"/>
    <x v="20"/>
    <n v="16.166666666666668"/>
    <n v="0"/>
    <n v="0"/>
    <n v="37"/>
    <s v="M"/>
    <s v="SUBTASK PLAN"/>
    <n v="5.3191489361702127"/>
    <n v="6.3829787234042552"/>
    <n v="0"/>
    <n v="0"/>
    <n v="0"/>
    <n v="5.3191489361702127"/>
    <n v="5.3191489361702127"/>
    <n v="6.3829787234042552"/>
    <n v="16.166666666666668"/>
    <n v="0"/>
    <n v="0.125"/>
    <n v="2.2727272727272728E-2"/>
    <n v="1"/>
    <n v="5.3191489361702127"/>
    <x v="0"/>
    <s v="0.Done"/>
    <x v="2"/>
    <s v="0.Done &gt; Frontend Development | M | 00642 - Develop View User Profile Page 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3"/>
    <s v="Done"/>
    <s v="BEMISCP-641"/>
    <s v="Update User Profile Dropdown font and wording based on latest mockup"/>
    <s v="XS | 00641 - Update User Profile Dropdown font and wording based on latest mockup"/>
    <s v="Frontend Development | XS | 00641 - Update User Profile Dropdown font and wording based on latest mockup"/>
    <n v="348518"/>
    <n v="351638"/>
    <n v="354313"/>
    <s v="Plan"/>
    <x v="20"/>
    <n v="8.6666666666666661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8.6666666666666661"/>
    <n v="0"/>
    <n v="0.2"/>
    <n v="2.2727272727272728E-2"/>
    <n v="1"/>
    <n v="1.0638297872340425"/>
    <x v="0"/>
    <s v="0.Done"/>
    <x v="2"/>
    <s v="0.Done &gt; Frontend Development | XS | 00641 - Update User Profile Dropdown font and wording based on latest mockup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640"/>
    <s v="Missing content-type and request body for order-ws api call"/>
    <s v="S | 00640 - Missing content-type and request body for order-ws api call"/>
    <s v="Alpha Bug | S | 00640 - Missing content-type and request body for order-ws api call"/>
    <n v="346910"/>
    <n v="347290"/>
    <n v="354306"/>
    <s v="Plan"/>
    <x v="20"/>
    <n v="7.1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7.1"/>
    <n v="0"/>
    <n v="3.7037037037037035E-2"/>
    <n v="1.020408163265306E-2"/>
    <n v="1"/>
    <n v="2.1276595744680851"/>
    <x v="0"/>
    <s v="0.Done"/>
    <x v="2"/>
    <s v="0.Done &gt; Alpha Bug | S | 00640 - Missing content-type and request body for order-ws api call"/>
    <n v="0"/>
    <n v="0"/>
  </r>
  <r>
    <x v="3"/>
    <s v="Demand"/>
    <s v="Doing"/>
    <s v="BEMISCP-366"/>
    <s v="Buyer - Order Management"/>
    <x v="33"/>
    <s v="Feature"/>
    <s v="Cancelled"/>
    <s v="BEMISCP-376"/>
    <s v="Generate Order Reports"/>
    <s v="00376 - Generate Order Reports"/>
    <x v="608"/>
    <x v="8"/>
    <s v="Cancelled"/>
    <s v="BEMISCP-639"/>
    <s v="Requirements discussion"/>
    <s v="M | 00639 - Requirements discussion"/>
    <s v="Feature Planning | M | 00639 - Requirements discussion"/>
    <n v="346910"/>
    <n v="347308"/>
    <n v="354298"/>
    <s v="Plan"/>
    <x v="18"/>
    <n v="0"/>
    <n v="0"/>
    <n v="0"/>
    <n v="4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1.020408163265306E-2"/>
    <n v="1"/>
    <n v="0"/>
    <x v="0"/>
    <s v="0.Cancelled"/>
    <x v="3"/>
    <s v="0.Cancelled &gt; Feature Planning | M | 00639 - Requirements discussion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6"/>
    <s v="Cancelled"/>
    <s v="BEMISCP-638"/>
    <s v="Password field in SSRS configuration must be displayed as password type"/>
    <s v="XS | 00638 - Password field in SSRS configuration must be displayed as password type"/>
    <s v="Alpha Bug | XS | 00638 - Password field in SSRS configuration must be displayed as password type"/>
    <n v="351658"/>
    <n v="347304"/>
    <n v="354277"/>
    <s v="Plan"/>
    <x v="1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6.25E-2"/>
    <n v="3.8461538461538464E-2"/>
    <n v="1"/>
    <n v="0"/>
    <x v="0"/>
    <s v="0.Done"/>
    <x v="3"/>
    <s v="0.Cancelled &gt; Alpha Bug | XS | 00638 - Password field in SSRS configuration must be displayed as password type"/>
    <n v="0"/>
    <n v="0"/>
  </r>
  <r>
    <x v="3"/>
    <m/>
    <m/>
    <m/>
    <m/>
    <x v="1"/>
    <s v="Bug"/>
    <s v="Done"/>
    <s v="BEMISCP-634"/>
    <s v="Orders -  Bemis Order # (line No) should be moved below Bemis ProductID"/>
    <s v="00634 - Orders -  Bemis Order # (line No) should be moved below Bemis ProductID"/>
    <x v="631"/>
    <x v="0"/>
    <s v="Done"/>
    <s v="BEMISCP-637"/>
    <s v="Alpha for Orders -  Bemis Order # (line No) should be moved below Bemis ProductID"/>
    <s v="00637 - Alpha for Orders -  Bemis Order # (line No) should be moved below Bemis ProductID"/>
    <s v="Alpha Test | 00637 - Alpha for Orders -  Bemis Order # (line No) should be moved below Bemis ProductID"/>
    <m/>
    <n v="354193"/>
    <n v="35422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37 - Alpha for Orders -  Bemis Order # (line No) should be moved below Bemis ProductID"/>
    <n v="0"/>
    <n v="0"/>
  </r>
  <r>
    <x v="3"/>
    <m/>
    <m/>
    <m/>
    <m/>
    <x v="1"/>
    <s v="Bug"/>
    <s v="Done"/>
    <s v="BEMISCP-633"/>
    <s v="Orders - Add &quot;cust&quot; before PO label"/>
    <s v="00633 - Orders - Add &quot;cust&quot; before PO label"/>
    <x v="630"/>
    <x v="0"/>
    <s v="Done"/>
    <s v="BEMISCP-636"/>
    <s v="Alpha for Orders - Add &quot;cust&quot; before PO label"/>
    <s v="00636 - Alpha for Orders - Add &quot;cust&quot; before PO label"/>
    <s v="Alpha Test | 00636 - Alpha for Orders - Add &quot;cust&quot; before PO label"/>
    <m/>
    <n v="354190"/>
    <n v="3542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36 - Alpha for Orders - Add &quot;cust&quot; before PO label"/>
    <n v="0"/>
    <n v="0"/>
  </r>
  <r>
    <x v="3"/>
    <m/>
    <m/>
    <m/>
    <m/>
    <x v="1"/>
    <s v="Bug"/>
    <s v="Done"/>
    <s v="BEMISCP-632"/>
    <s v="Orders - Move view details link below order Date"/>
    <s v="00632 - Orders - Move view details link below order Date"/>
    <x v="629"/>
    <x v="0"/>
    <s v="Done"/>
    <s v="BEMISCP-635"/>
    <s v="Alpha for Orders - Move view details link below order Date"/>
    <s v="00635 - Alpha for Orders - Move view details link below order Date"/>
    <s v="Alpha Test | 00635 - Alpha for Orders - Move view details link below order Date"/>
    <m/>
    <n v="354189"/>
    <n v="3542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Done"/>
    <x v="2"/>
    <s v="0.Done &gt; Alpha Test | 00635 - Alpha for Orders - Move view details link below order Date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1"/>
    <s v="Done"/>
    <s v="BEMISCP-631"/>
    <s v="QA for Order Detail in Orders by Item View"/>
    <s v="S | 00631 - QA for Order Detail in Orders by Item View"/>
    <s v="QA | S | 00631 - QA for Order Detail in Orders by Item View"/>
    <n v="346910"/>
    <n v="340378"/>
    <n v="354184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QA | S | 00631 - QA for Order Detail in Orders by Item View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2"/>
    <s v="Done"/>
    <s v="BEMISCP-630"/>
    <s v="Review of Order Detail in Orders by Item View"/>
    <s v="S | 00630 - Review of Order Detail in Orders by Item View"/>
    <s v="Feature Review | S | 00630 - Review of Order Detail in Orders by Item View"/>
    <n v="346910"/>
    <n v="340378"/>
    <n v="354183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Feature Review | S | 00630 - Review of Order Detail in Orders by Item View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0"/>
    <s v="Done"/>
    <s v="BEMISCP-629"/>
    <s v="Alpha for Order Detail in Orders by Item View"/>
    <s v="S | 00629 - Alpha for Order Detail in Orders by Item View"/>
    <s v="Alpha Test | S | 00629 - Alpha for Order Detail in Orders by Item View"/>
    <n v="346910"/>
    <n v="340378"/>
    <n v="354181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s v="0.Done"/>
    <x v="2"/>
    <s v="0.Done &gt; Alpha Test | S | 00629 - Alpha for Order Detail in Orders by Item View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3"/>
    <s v="Done"/>
    <s v="BEMISCP-628"/>
    <s v="Develop User Profile dropdown"/>
    <s v="S | 00628 - Develop User Profile dropdown"/>
    <s v="Frontend Development | S | 00628 - Develop User Profile dropdown"/>
    <n v="348518"/>
    <n v="351638"/>
    <n v="354166"/>
    <s v="Plan"/>
    <x v="20"/>
    <n v="0"/>
    <n v="0"/>
    <n v="0"/>
    <n v="2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s v="0.Done"/>
    <x v="2"/>
    <s v="0.Done &gt; Frontend Development | S | 00628 - Develop User Profile dropdown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1"/>
    <s v="Done"/>
    <s v="BEMISCP-627"/>
    <s v="QA for Search Implementation for Orders"/>
    <s v="M | 00627 - QA for Search Implementation for Orders"/>
    <s v="QA | M | 00627 - QA for Search Implementation for Orders"/>
    <n v="346910"/>
    <n v="340618"/>
    <n v="354162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s v="0.Done"/>
    <x v="2"/>
    <s v="0.Done &gt; QA | M | 00627 - QA for Search Implementation for Orders"/>
    <n v="0"/>
    <n v="0"/>
  </r>
  <r>
    <x v="3"/>
    <s v="Demand"/>
    <s v="Doing"/>
    <s v="BEMISCP-533"/>
    <s v="Bemis CP Theme"/>
    <x v="27"/>
    <s v="Feature"/>
    <s v="Cancelled"/>
    <s v="BEMISCP-381"/>
    <s v="Login page - cookie statement"/>
    <s v="00381 - Login page - cookie statement"/>
    <x v="567"/>
    <x v="3"/>
    <s v="Done"/>
    <s v="BEMISCP-626"/>
    <s v="Development for Cookie Statement"/>
    <s v="S | 00626 - Development for Cookie Statement"/>
    <s v="Frontend Development | S | 00626 - Development for Cookie Statement"/>
    <n v="351507"/>
    <n v="347785"/>
    <n v="354157"/>
    <s v="Plan"/>
    <x v="0"/>
    <n v="0"/>
    <n v="0"/>
    <n v="0"/>
    <n v="1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1.8518518518518517E-2"/>
    <n v="1"/>
    <n v="4.2553191489361701"/>
    <x v="0"/>
    <s v="0.Cancelled"/>
    <x v="2"/>
    <s v="0.Done &gt; Frontend Development | S | 00626 - Development for Cookie Statement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1"/>
    <s v="Done"/>
    <s v="BEMISCP-625"/>
    <s v="QA for Orders Landing Page"/>
    <s v="S | 00625 - QA for Orders Landing Page"/>
    <s v="QA | S | 00625 - QA for Orders Landing Page"/>
    <n v="346910"/>
    <n v="340377"/>
    <n v="354131"/>
    <s v="Plan"/>
    <x v="21"/>
    <n v="1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8.3333333333333329E-2"/>
    <n v="1.020408163265306E-2"/>
    <n v="1"/>
    <n v="2.1276595744680851"/>
    <x v="0"/>
    <s v="0.Done"/>
    <x v="2"/>
    <s v="0.Done &gt; QA | S | 00625 - QA for Orders Landing Pag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Done"/>
    <s v="BEMISCP-624"/>
    <s v="Provide Customer and User data for initial migration."/>
    <s v="M | 00624 - Provide Customer and User data for initial migration."/>
    <s v="Sub-Task | M | 00624 - Provide Customer and User data for initial migration."/>
    <n v="350832"/>
    <n v="334456"/>
    <n v="354020"/>
    <s v="Plan"/>
    <x v="19"/>
    <n v="3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.5"/>
    <n v="0"/>
    <n v="0.05"/>
    <n v="8.2644628099173556E-3"/>
    <n v="1"/>
    <n v="8.5106382978723403"/>
    <x v="0"/>
    <s v="0.Done"/>
    <x v="2"/>
    <s v="0.Done &gt; Sub-Task | M | 00624 - Provide Customer and User data for initial migration."/>
    <n v="0"/>
    <n v="0"/>
  </r>
  <r>
    <x v="3"/>
    <s v="Demand"/>
    <s v="Doing"/>
    <s v="BEMISCP-519"/>
    <s v="Buyer - Portal Foundations"/>
    <x v="23"/>
    <s v="Task"/>
    <s v="Done"/>
    <s v="BEMISCP-478"/>
    <s v="Clean up JSP for two-factor-auth-device-manager-web"/>
    <s v="00478 - Clean up JSP for two-factor-auth-device-manager-web"/>
    <x v="644"/>
    <x v="2"/>
    <s v="Done"/>
    <s v="BEMISCP-623"/>
    <s v="Review of Clean up JSP for two-factor-auth-device-manager-web"/>
    <s v="00623 - Review of Clean up JSP for two-factor-auth-device-manager-web"/>
    <s v="Feature Review | 00623 - Review of Clean up JSP for two-factor-auth-device-manager-web"/>
    <n v="350832"/>
    <n v="349727"/>
    <n v="3539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8.2644628099173556E-3"/>
    <n v="1"/>
    <n v="0"/>
    <x v="0"/>
    <s v="0.Done"/>
    <x v="2"/>
    <s v="0.Done &gt; Feature Review | 00623 - Review of Clean up JSP for two-factor-auth-device-manager-web"/>
    <n v="0"/>
    <n v="0"/>
  </r>
  <r>
    <x v="3"/>
    <s v="Demand"/>
    <s v="Doing"/>
    <s v="BEMISCP-519"/>
    <s v="Buyer - Portal Foundations"/>
    <x v="23"/>
    <s v="Task"/>
    <s v="Done"/>
    <s v="BEMISCP-259"/>
    <s v="Customer Site Template should have 'template' in name"/>
    <s v="00259 - Customer Site Template should have 'template' in name"/>
    <x v="645"/>
    <x v="2"/>
    <s v="Done"/>
    <s v="BEMISCP-622"/>
    <s v="Review of Customer Site Template should have 'template' in name"/>
    <s v="00622 - Review of Customer Site Template should have 'template' in name"/>
    <s v="Feature Review | 00622 - Review of Customer Site Template should have 'template' in name"/>
    <n v="350832"/>
    <n v="342899"/>
    <n v="3539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8.2644628099173556E-3"/>
    <n v="1"/>
    <n v="0"/>
    <x v="0"/>
    <s v="0.Done"/>
    <x v="2"/>
    <s v="0.Done &gt; Feature Review | 00622 - Review of Customer Site Template should have 'template' in name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620"/>
    <s v="Got the race condition issue when deploy order-ws module"/>
    <s v="XS | 00620 - Got the race condition issue when deploy order-ws module"/>
    <s v="Alpha Bug | XS | 00620 - Got the race condition issue when deploy order-ws module"/>
    <n v="346910"/>
    <n v="347290"/>
    <n v="353792"/>
    <s v="Plan"/>
    <x v="20"/>
    <n v="1.9"/>
    <n v="0"/>
    <n v="0"/>
    <n v="26"/>
    <s v="XS"/>
    <s v="SUBTASK PLAN"/>
    <n v="1.0638297872340425"/>
    <n v="1.2765957446808509"/>
    <n v="0"/>
    <n v="0"/>
    <n v="0"/>
    <n v="1.0638297872340425"/>
    <n v="1.0638297872340425"/>
    <n v="1.2765957446808509"/>
    <n v="1.9"/>
    <n v="0"/>
    <n v="3.7037037037037035E-2"/>
    <n v="1.020408163265306E-2"/>
    <n v="1"/>
    <n v="1.0638297872340425"/>
    <x v="0"/>
    <s v="0.Done"/>
    <x v="2"/>
    <s v="0.Done &gt; Alpha Bug | XS | 00620 - Got the race condition issue when deploy order-ws module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4"/>
    <s v="Done"/>
    <s v="BEMISCP-619"/>
    <s v="Add Default Search Action"/>
    <s v="M | 00619 - Add Default Search Action"/>
    <s v="Sub-Task | M | 00619 - Add Default Search Action"/>
    <n v="346910"/>
    <n v="340618"/>
    <n v="353702"/>
    <s v="Plan"/>
    <x v="20"/>
    <n v="19"/>
    <n v="0"/>
    <n v="0"/>
    <n v="89"/>
    <s v="M"/>
    <s v="SUBTASK PLAN"/>
    <n v="8.5106382978723403"/>
    <n v="10.212765957446807"/>
    <n v="0"/>
    <n v="0"/>
    <n v="0"/>
    <n v="8.5106382978723403"/>
    <n v="8.5106382978723403"/>
    <n v="10.212765957446807"/>
    <n v="19"/>
    <n v="0"/>
    <n v="8.3333333333333329E-2"/>
    <n v="1.020408163265306E-2"/>
    <n v="1"/>
    <n v="8.5106382978723403"/>
    <x v="0"/>
    <s v="0.Done"/>
    <x v="2"/>
    <s v="0.Done &gt; Sub-Task | M | 00619 - Add Default Search Action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6"/>
    <s v="Done"/>
    <s v="BEMISCP-618"/>
    <s v="Missing fields in Portal Order WS Stub"/>
    <s v="M | 00618 - Missing fields in Portal Order WS Stub"/>
    <s v="Alpha Bug | M | 00618 - Missing fields in Portal Order WS Stub"/>
    <n v="346910"/>
    <n v="347290"/>
    <n v="353701"/>
    <s v="Plan"/>
    <x v="20"/>
    <n v="13.5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13.5"/>
    <n v="0"/>
    <n v="3.7037037037037035E-2"/>
    <n v="1.020408163265306E-2"/>
    <n v="1"/>
    <n v="3.191489361702128"/>
    <x v="0"/>
    <s v="0.Done"/>
    <x v="2"/>
    <s v="0.Done &gt; Alpha Bug | M | 00618 - Missing fields in Portal Order WS Stub"/>
    <n v="0"/>
    <n v="0"/>
  </r>
  <r>
    <x v="3"/>
    <s v="Demand"/>
    <s v="Doing"/>
    <s v="BEMISCP-510"/>
    <s v="Buyer - Release Management"/>
    <x v="34"/>
    <s v="Feature"/>
    <s v="Done"/>
    <s v="BEMISCP-514"/>
    <s v="Release Report"/>
    <s v="00514 - Release Report"/>
    <x v="590"/>
    <x v="5"/>
    <s v="Cancelled"/>
    <s v="BEMISCP-616"/>
    <s v="Generate Release report from Release Landing page"/>
    <s v="M | 00616 - Generate Release report from Release Landing page"/>
    <s v="Backend Development | M | 00616 - Generate Release report from Release Landing page"/>
    <n v="350409"/>
    <n v="350413"/>
    <n v="353544"/>
    <s v="Plan"/>
    <x v="2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4.3478260869565216E-2"/>
    <n v="1"/>
    <n v="0"/>
    <x v="0"/>
    <s v="0.Done"/>
    <x v="3"/>
    <s v="0.Cancelled &gt; Backend Development | M | 00616 - Generate Release report from Release Landing page"/>
    <n v="0"/>
    <n v="0"/>
  </r>
  <r>
    <x v="3"/>
    <s v="Demand"/>
    <s v="Doing"/>
    <s v="BEMISCP-420"/>
    <s v="Buyer - Shipment Management"/>
    <x v="26"/>
    <s v="Feature"/>
    <s v="Done"/>
    <s v="BEMISCP-377"/>
    <s v="Generate Shipping Reports"/>
    <s v="00377 - Generate Shipping Reports"/>
    <x v="589"/>
    <x v="5"/>
    <s v="Cancelled"/>
    <s v="BEMISCP-615"/>
    <s v="Generate Shipping Report from Shipping Landing Page "/>
    <s v="M | 00615 - Generate Shipping Report from Shipping Landing Page "/>
    <s v="Backend Development | M | 00615 - Generate Shipping Report from Shipping Landing Page "/>
    <n v="347928"/>
    <n v="347309"/>
    <n v="353542"/>
    <s v="Plan"/>
    <x v="2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1.5873015873015872E-2"/>
    <n v="1"/>
    <n v="0"/>
    <x v="0"/>
    <s v="0.Done"/>
    <x v="3"/>
    <s v="0.Cancelled &gt; Backend Development | M | 00615 - Generate Shipping Report from Shipping Landing Page 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4"/>
    <s v="Cancelled"/>
    <s v="BEMISCP-614"/>
    <s v="Update parameters for Open and Closed Order Status Report on the Orders Landing Page"/>
    <s v="M | 00614 - Update parameters for Open and Closed Order Status Report on the Orders Landing Page"/>
    <s v="Sub-Task | M | 00614 - Update parameters for Open and Closed Order Status Report on the Orders Landing Page"/>
    <n v="346910"/>
    <n v="338511"/>
    <n v="353541"/>
    <s v="Plan"/>
    <x v="20"/>
    <n v="41.8"/>
    <n v="0"/>
    <n v="0"/>
    <n v="40"/>
    <s v="M"/>
    <s v="SUBTASK PLAN"/>
    <n v="8.5106382978723403"/>
    <n v="10.212765957446807"/>
    <n v="0"/>
    <n v="0"/>
    <n v="0"/>
    <n v="8.5106382978723403"/>
    <n v="8.5106382978723403"/>
    <n v="10.212765957446807"/>
    <n v="41.8"/>
    <n v="0"/>
    <n v="7.1428571428571425E-2"/>
    <n v="1.020408163265306E-2"/>
    <n v="1"/>
    <n v="0"/>
    <x v="0"/>
    <s v="0.Done"/>
    <x v="3"/>
    <s v="0.Cancelled &gt; Sub-Task | M | 00614 - Update parameters for Open and Closed Order Status Report on the Orders Landing Page"/>
    <n v="0"/>
    <n v="0"/>
  </r>
  <r>
    <x v="3"/>
    <s v="Demand"/>
    <s v="Doing"/>
    <s v="BEMISCP-533"/>
    <s v="Bemis CP Theme"/>
    <x v="27"/>
    <s v="Feature"/>
    <s v="Cancelled"/>
    <s v="BEMISCP-381"/>
    <s v="Login page - cookie statement"/>
    <s v="00381 - Login page - cookie statement"/>
    <x v="567"/>
    <x v="0"/>
    <s v="Cancelled"/>
    <s v="BEMISCP-613"/>
    <s v="Alpha for Login page - cookie statement"/>
    <s v="00613 - Alpha for Login page - cookie statement"/>
    <s v="Alpha Test | 00613 - Alpha for Login page - cookie statement"/>
    <n v="351507"/>
    <n v="347785"/>
    <n v="353540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Cancelled"/>
    <x v="3"/>
    <s v="0.Cancelled &gt; Alpha Test | 00613 - Alpha for Login page - cookie statement"/>
    <n v="0"/>
    <n v="0"/>
  </r>
  <r>
    <x v="3"/>
    <s v="Demand"/>
    <s v="Doing"/>
    <s v="BEMISCP-519"/>
    <s v="Buyer - Portal Foundations"/>
    <x v="23"/>
    <s v="Feature"/>
    <s v="Done"/>
    <s v="BEMISCP-537"/>
    <s v="Link from Portal Logo"/>
    <s v="00537 - Link from Portal Logo"/>
    <x v="592"/>
    <x v="0"/>
    <s v="Done"/>
    <s v="BEMISCP-612"/>
    <s v="Alpha for Link from Bemis Logo"/>
    <s v="00612 - Alpha for Link from Bemis Logo"/>
    <s v="Alpha Test | 00612 - Alpha for Link from Bemis Logo"/>
    <n v="350832"/>
    <n v="351644"/>
    <n v="353536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8.2644628099173556E-3"/>
    <n v="1"/>
    <n v="0"/>
    <x v="0"/>
    <s v="0.Done"/>
    <x v="2"/>
    <s v="0.Done &gt; Alpha Test | 00612 - Alpha for Link from Bemis Logo"/>
    <n v="0"/>
    <n v="0"/>
  </r>
  <r>
    <x v="3"/>
    <s v="Demand"/>
    <s v="Doing"/>
    <s v="BEMISCP-533"/>
    <s v="Bemis CP Theme"/>
    <x v="27"/>
    <s v="Feature"/>
    <s v="Done"/>
    <s v="BEMISCP-536"/>
    <s v="Remove Top Bar for External User"/>
    <s v="00536 - Remove Top Bar for External User"/>
    <x v="604"/>
    <x v="0"/>
    <s v="Done"/>
    <s v="BEMISCP-611"/>
    <s v="Alpha for Remove Top Bar for Regular User"/>
    <s v="00611 - Alpha for Remove Top Bar for Regular User"/>
    <s v="Alpha Test | 00611 - Alpha for Remove Top Bar for Regular User"/>
    <n v="351507"/>
    <n v="351643"/>
    <n v="353535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s v="0.Done"/>
    <x v="2"/>
    <s v="0.Done &gt; Alpha Test | 00611 - Alpha for Remove Top Bar for Regular User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610"/>
    <s v="Create CustomerLocation Entity to pull Order ShipTo Information"/>
    <s v="M | 00610 - Create CustomerLocation Entity to pull Order ShipTo Information"/>
    <s v="Backend Development | M | 00610 - Create CustomerLocation Entity to pull Order ShipTo Information"/>
    <n v="346910"/>
    <n v="347290"/>
    <n v="353497"/>
    <s v="Plan"/>
    <x v="20"/>
    <n v="9.25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9.25"/>
    <n v="0"/>
    <n v="3.7037037037037035E-2"/>
    <n v="1.020408163265306E-2"/>
    <n v="1"/>
    <n v="10.638297872340425"/>
    <x v="0"/>
    <s v="0.Done"/>
    <x v="2"/>
    <s v="0.Done &gt; Backend Development | M | 00610 - Create CustomerLocation Entity to pull Order ShipTo Information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609"/>
    <s v="Add Customer API Call to Order Sync"/>
    <s v="S | 00609 - Add Customer API Call to Order Sync"/>
    <s v="Backend Development | S | 00609 - Add Customer API Call to Order Sync"/>
    <n v="346910"/>
    <n v="347290"/>
    <n v="353491"/>
    <s v="Plan"/>
    <x v="20"/>
    <n v="23.5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23.5"/>
    <n v="0"/>
    <n v="3.7037037037037035E-2"/>
    <n v="1.020408163265306E-2"/>
    <n v="1"/>
    <n v="8.5106382978723403"/>
    <x v="0"/>
    <s v="0.Done"/>
    <x v="2"/>
    <s v="0.Done &gt; Backend Development | S | 00609 - Add Customer API Call to Order Sync"/>
    <n v="0"/>
    <n v="0"/>
  </r>
  <r>
    <x v="3"/>
    <s v="Demand"/>
    <s v="Doing"/>
    <s v="BEMISCP-519"/>
    <s v="Buyer - Portal Foundations"/>
    <x v="23"/>
    <s v="Bug"/>
    <s v="Done"/>
    <s v="BEMISCP-545"/>
    <s v="Two Factor Authentication - Verification Code Error"/>
    <s v="00545 - Two Factor Authentication - Verification Code Error"/>
    <x v="617"/>
    <x v="5"/>
    <s v="Done"/>
    <s v="BEMISCP-608"/>
    <s v="Bug fix"/>
    <s v="S | 00608 - Bug fix"/>
    <s v="Backend Development | S | 00608 - Bug fix"/>
    <n v="350832"/>
    <n v="351845"/>
    <n v="353446"/>
    <s v="Plan"/>
    <x v="0"/>
    <n v="23.46666666666666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3.466666666666665"/>
    <n v="0"/>
    <n v="0.25"/>
    <n v="8.2644628099173556E-3"/>
    <n v="1"/>
    <n v="8.5106382978723403"/>
    <x v="0"/>
    <s v="0.Done"/>
    <x v="2"/>
    <s v="0.Done &gt; Backend Development | S | 00608 - Bug fix"/>
    <n v="8.5106382978723403"/>
    <n v="23.466666666666665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2"/>
    <s v="Done"/>
    <s v="BEMISCP-607"/>
    <s v="Review of Password Policy"/>
    <s v="00607 - Review of Password Policy"/>
    <s v="Feature Review | 00607 - Review of Password Policy"/>
    <n v="350872"/>
    <n v="337609"/>
    <n v="353443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s v="0.Done"/>
    <x v="2"/>
    <s v="0.Done &gt; Feature Review | 00607 - Review of Password Policy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606"/>
    <s v="Add IBB Security Authentication to Shipment WS"/>
    <s v="S | 00606 - Add IBB Security Authentication to Shipment WS"/>
    <s v="Backend Development | S | 00606 - Add IBB Security Authentication to Shipment WS"/>
    <n v="347928"/>
    <n v="347294"/>
    <n v="353293"/>
    <s v="Plan"/>
    <x v="20"/>
    <n v="6.76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7666666666666666"/>
    <n v="0"/>
    <n v="7.1428571428571425E-2"/>
    <n v="1.5873015873015872E-2"/>
    <n v="1"/>
    <n v="8.5106382978723403"/>
    <x v="0"/>
    <s v="0.Done"/>
    <x v="2"/>
    <s v="0.Done &gt; Backend Development | S | 00606 - Add IBB Security Authentication to Shipment W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605"/>
    <s v="Add IBB Security Authentication to Order WS"/>
    <s v="S | 00605 - Add IBB Security Authentication to Order WS"/>
    <s v="Backend Development | S | 00605 - Add IBB Security Authentication to Order WS"/>
    <n v="346910"/>
    <n v="347290"/>
    <n v="353292"/>
    <s v="Plan"/>
    <x v="20"/>
    <n v="12.133333333333333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12.133333333333333"/>
    <n v="0"/>
    <n v="3.7037037037037035E-2"/>
    <n v="1.020408163265306E-2"/>
    <n v="1"/>
    <n v="8.5106382978723403"/>
    <x v="0"/>
    <s v="0.Done"/>
    <x v="2"/>
    <s v="0.Done &gt; Backend Development | S | 00605 - Add IBB Security Authentication to Order WS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0"/>
    <s v="Done"/>
    <s v="BEMISCP-604"/>
    <s v="Alpha for Carrier List CRUD"/>
    <s v="S | 00604 - Alpha for Carrier List CRUD"/>
    <s v="Alpha Test | S | 00604 - Alpha for Carrier List CRUD"/>
    <n v="347928"/>
    <n v="333021"/>
    <n v="353291"/>
    <s v="Plan"/>
    <x v="20"/>
    <n v="8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8"/>
    <n v="0"/>
    <n v="0.16666666666666666"/>
    <n v="1.5873015873015872E-2"/>
    <n v="1"/>
    <n v="2.1276595744680851"/>
    <x v="0"/>
    <s v="0.Done"/>
    <x v="2"/>
    <s v="0.Done &gt; Alpha Test | S | 00604 - Alpha for Carrier List CRUD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Cancelled"/>
    <s v="BEMISCP-603"/>
    <s v="Integrate Order WS with WS commons"/>
    <s v="XS | 00603 - Integrate Order WS with WS commons"/>
    <s v="Backend Development | XS | 00603 - Integrate Order WS with WS commons"/>
    <n v="346910"/>
    <n v="347290"/>
    <n v="353275"/>
    <s v="Plan"/>
    <x v="20"/>
    <n v="0"/>
    <n v="0"/>
    <n v="0"/>
    <n v="26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3.7037037037037035E-2"/>
    <n v="1.020408163265306E-2"/>
    <n v="1"/>
    <n v="0"/>
    <x v="0"/>
    <s v="0.Done"/>
    <x v="3"/>
    <s v="0.Cancelled &gt; Backend Development | XS | 00603 - Integrate Order WS with WS common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601"/>
    <s v="Map Customer WS data to Customer Profile/Organizations"/>
    <s v="S | 00601 - Map Customer WS data to Customer Profile/Organizations"/>
    <s v="Backend Development | S | 00601 - Map Customer WS data to Customer Profile/Organizations"/>
    <n v="348518"/>
    <n v="347291"/>
    <n v="353235"/>
    <s v="Plan"/>
    <x v="2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7.6923076923076927E-2"/>
    <n v="2.2727272727272728E-2"/>
    <n v="1"/>
    <n v="8.5106382978723403"/>
    <x v="0"/>
    <s v="0.Done"/>
    <x v="2"/>
    <s v="0.Done &gt; Backend Development | S | 00601 - Map Customer WS data to Customer Profile/Organizations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600"/>
    <s v="Map Shipment WS data to Shipment DM"/>
    <s v="S | 00600 - Map Shipment WS data to Shipment DM"/>
    <s v="Backend Development | S | 00600 - Map Shipment WS data to Shipment DM"/>
    <n v="347928"/>
    <n v="347294"/>
    <n v="353233"/>
    <s v="Plan"/>
    <x v="20"/>
    <n v="6.366666666666666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3666666666666663"/>
    <n v="0"/>
    <n v="7.1428571428571425E-2"/>
    <n v="1.5873015873015872E-2"/>
    <n v="1"/>
    <n v="8.5106382978723403"/>
    <x v="0"/>
    <s v="0.Done"/>
    <x v="2"/>
    <s v="0.Done &gt; Backend Development | S | 00600 - Map Shipment WS data to Shipment DM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599"/>
    <s v="Map Order WS data to Order DM"/>
    <s v="S | 00599 - Map Order WS data to Order DM"/>
    <s v="Backend Development | S | 00599 - Map Order WS data to Order DM"/>
    <n v="346910"/>
    <n v="347290"/>
    <n v="353230"/>
    <s v="Plan"/>
    <x v="20"/>
    <n v="40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40"/>
    <n v="0"/>
    <n v="3.7037037037037035E-2"/>
    <n v="1.020408163265306E-2"/>
    <n v="1"/>
    <n v="8.5106382978723403"/>
    <x v="0"/>
    <s v="0.Done"/>
    <x v="2"/>
    <s v="0.Done &gt; Backend Development | S | 00599 - Map Order WS data to Order DM"/>
    <n v="0"/>
    <n v="0"/>
  </r>
  <r>
    <x v="3"/>
    <s v="Demand"/>
    <s v="Doing"/>
    <s v="BEMISCP-443"/>
    <s v="Buyer views Customer and User Profiles"/>
    <x v="31"/>
    <s v="Feature"/>
    <s v="Done"/>
    <s v="BEMISCP-535"/>
    <s v="User Profile Dropdown"/>
    <s v="00535 - User Profile Dropdown"/>
    <x v="638"/>
    <x v="0"/>
    <s v="Done"/>
    <s v="BEMISCP-598"/>
    <s v="Alpha for User Profile Dropdown"/>
    <s v="00598 - Alpha for User Profile Dropdown"/>
    <s v="Alpha Test | 00598 - Alpha for User Profile Dropdown"/>
    <n v="348518"/>
    <n v="351638"/>
    <n v="353229"/>
    <s v="Plan"/>
    <x v="20"/>
    <n v="0.31666666666666665"/>
    <n v="0"/>
    <n v="0"/>
    <n v="2"/>
    <m/>
    <s v="SUBTASK PLAN"/>
    <n v="0"/>
    <n v="0"/>
    <n v="0"/>
    <n v="0"/>
    <n v="0"/>
    <n v="0"/>
    <n v="0"/>
    <n v="0"/>
    <n v="0.31666666666666665"/>
    <n v="0"/>
    <n v="0.2"/>
    <n v="2.2727272727272728E-2"/>
    <n v="1"/>
    <n v="0"/>
    <x v="0"/>
    <s v="0.Done"/>
    <x v="2"/>
    <s v="0.Done &gt; Alpha Test | 00598 - Alpha for User Profile Dropdown"/>
    <n v="0"/>
    <n v="0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0"/>
    <s v="Done"/>
    <s v="BEMISCP-597"/>
    <s v="Alpha for Password Policy"/>
    <s v="S | 00597 - Alpha for Password Policy"/>
    <s v="Alpha Test | S | 00597 - Alpha for Password Policy"/>
    <n v="350872"/>
    <n v="337609"/>
    <n v="353090"/>
    <s v="Plan"/>
    <x v="19"/>
    <n v="4.033333333333333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0333333333333332"/>
    <n v="0"/>
    <n v="0.2"/>
    <n v="3.125E-2"/>
    <n v="1"/>
    <n v="2.1276595744680851"/>
    <x v="0"/>
    <s v="0.Done"/>
    <x v="2"/>
    <s v="0.Done &gt; Alpha Test | S | 00597 - Alpha for Password Policy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596"/>
    <s v="Implement Retry advice"/>
    <s v="XS | 00596 - Implement Retry advice"/>
    <s v="Backend Development | XS | 00596 - Implement Retry advice"/>
    <n v="350255"/>
    <n v="350258"/>
    <n v="353015"/>
    <s v="Plan"/>
    <x v="0"/>
    <n v="1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3.3333333333333333E-2"/>
    <n v="1"/>
    <n v="2.1276595744680851"/>
    <x v="0"/>
    <s v="0.Done"/>
    <x v="2"/>
    <s v="0.Done &gt; Backend Development | XS | 00596 - Implement Retry advice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595"/>
    <s v="Implement test service to demonstrate capabilities"/>
    <s v="XS | 00595 - Implement test service to demonstrate capabilities"/>
    <s v="Backend Development | XS | 00595 - Implement test service to demonstrate capabilities"/>
    <n v="350255"/>
    <n v="350258"/>
    <n v="353014"/>
    <s v="Plan"/>
    <x v="0"/>
    <n v="1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3.3333333333333333E-2"/>
    <n v="1"/>
    <n v="2.1276595744680851"/>
    <x v="0"/>
    <s v="0.Done"/>
    <x v="2"/>
    <s v="0.Done &gt; Backend Development | XS | 00595 - Implement test service to demonstrate capabilities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5"/>
    <s v="Done"/>
    <s v="BEMISCP-594"/>
    <s v="Implement proxy mechanism"/>
    <s v="M | 00594 - Implement proxy mechanism"/>
    <s v="Backend Development | M | 00594 - Implement proxy mechanism"/>
    <n v="350255"/>
    <n v="350258"/>
    <n v="353013"/>
    <s v="Plan"/>
    <x v="0"/>
    <n v="10"/>
    <n v="0"/>
    <n v="0"/>
    <n v="16"/>
    <s v="M"/>
    <s v="SUBTASK PLAN"/>
    <n v="10.638297872340425"/>
    <n v="12.76595744680851"/>
    <n v="0"/>
    <n v="0"/>
    <n v="0"/>
    <n v="10.638297872340425"/>
    <n v="10.638297872340425"/>
    <n v="12.76595744680851"/>
    <n v="10"/>
    <n v="0"/>
    <n v="0.1111111111111111"/>
    <n v="3.3333333333333333E-2"/>
    <n v="1"/>
    <n v="10.638297872340425"/>
    <x v="0"/>
    <s v="0.Done"/>
    <x v="2"/>
    <s v="0.Done &gt; Backend Development | M | 00594 - Implement proxy mechanism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7"/>
    <s v="Done"/>
    <s v="BEMISCP-593"/>
    <s v="Reseach approaches to intercepting and proxying calls to OSGI services"/>
    <s v="M | 00593 - Reseach approaches to intercepting and proxying calls to OSGI services"/>
    <s v="Tech Planning | M | 00593 - Reseach approaches to intercepting and proxying calls to OSGI services"/>
    <n v="350255"/>
    <n v="350258"/>
    <n v="353011"/>
    <s v="Plan"/>
    <x v="0"/>
    <n v="22"/>
    <n v="0"/>
    <n v="0"/>
    <n v="16"/>
    <s v="M"/>
    <s v="SUBTASK PLAN"/>
    <n v="4.2553191489361701"/>
    <n v="5.1063829787234036"/>
    <n v="0"/>
    <n v="0"/>
    <n v="0"/>
    <n v="4.2553191489361701"/>
    <n v="4.2553191489361701"/>
    <n v="5.1063829787234036"/>
    <n v="22"/>
    <n v="0"/>
    <n v="0.1111111111111111"/>
    <n v="3.3333333333333333E-2"/>
    <n v="1"/>
    <n v="4.2553191489361701"/>
    <x v="0"/>
    <s v="0.Done"/>
    <x v="2"/>
    <s v="0.Done &gt; Tech Planning | M | 00593 - Reseach approaches to intercepting and proxying calls to OSGI services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592"/>
    <s v="Implement Shipment DataSync"/>
    <s v="M | 00592 - Implement Shipment DataSync"/>
    <s v="Backend Development | M | 00592 - Implement Shipment DataSync"/>
    <n v="347928"/>
    <n v="347294"/>
    <n v="352939"/>
    <s v="Plan"/>
    <x v="20"/>
    <n v="30.866666666666667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0.866666666666667"/>
    <n v="0"/>
    <n v="7.1428571428571425E-2"/>
    <n v="1.5873015873015872E-2"/>
    <n v="1"/>
    <n v="10.638297872340425"/>
    <x v="0"/>
    <s v="0.Done"/>
    <x v="2"/>
    <s v="0.Done &gt; Backend Development | M | 00592 - Implement Shipment DataSync"/>
    <n v="0"/>
    <n v="0"/>
  </r>
  <r>
    <x v="3"/>
    <s v="Demand"/>
    <s v="Doing"/>
    <s v="BEMISCP-443"/>
    <s v="Buyer views Customer and User Profiles"/>
    <x v="31"/>
    <s v="Feature"/>
    <s v="Cancelled"/>
    <s v="BEMISCP-207"/>
    <s v="Populate User Profiles"/>
    <s v="00207 - Populate User Profiles"/>
    <x v="646"/>
    <x v="5"/>
    <s v="Cancelled"/>
    <s v="BEMISCP-588"/>
    <s v="Update migration logic to reflect new fields"/>
    <s v="S | 00588 - Update migration logic to reflect new fields"/>
    <s v="Backend Development | S | 00588 - Update migration logic to reflect new fields"/>
    <n v="348518"/>
    <n v="340158"/>
    <n v="352700"/>
    <s v="Plan"/>
    <x v="20"/>
    <n v="0"/>
    <n v="0"/>
    <n v="0"/>
    <n v="35.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1"/>
    <n v="2.2727272727272728E-2"/>
    <n v="1"/>
    <n v="0"/>
    <x v="0"/>
    <s v="0.Cancelled"/>
    <x v="3"/>
    <s v="0.Cancelled &gt; Backend Development | S | 00588 - Update migration logic to reflect new fields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5"/>
    <s v="Done"/>
    <s v="BEMISCP-587"/>
    <s v="Implement multi faceted search for orders"/>
    <s v="L | 00587 - Implement multi faceted search for orders"/>
    <s v="Backend Development | L | 00587 - Implement multi faceted search for orders"/>
    <n v="346910"/>
    <n v="340618"/>
    <n v="352648"/>
    <s v="Plan"/>
    <x v="20"/>
    <n v="21.55"/>
    <n v="0"/>
    <n v="0"/>
    <n v="89"/>
    <s v="L"/>
    <s v="SUBTASK PLAN"/>
    <n v="19.148936170212767"/>
    <n v="22.978723404255319"/>
    <n v="0"/>
    <n v="0"/>
    <n v="0"/>
    <n v="19.148936170212767"/>
    <n v="19.148936170212767"/>
    <n v="22.978723404255319"/>
    <n v="21.55"/>
    <n v="0"/>
    <n v="8.3333333333333329E-2"/>
    <n v="1.020408163265306E-2"/>
    <n v="1"/>
    <n v="19.148936170212767"/>
    <x v="0"/>
    <s v="0.Done"/>
    <x v="2"/>
    <s v="0.Done &gt; Backend Development | L | 00587 - Implement multi faceted search for orders"/>
    <n v="0"/>
    <n v="0"/>
  </r>
  <r>
    <x v="3"/>
    <s v="Demand"/>
    <s v="Doing"/>
    <s v="BEMISCP-531"/>
    <s v="System Architecture"/>
    <x v="22"/>
    <s v="Task"/>
    <s v="Doing"/>
    <s v="BEMISCP-481"/>
    <s v="UAT/Prod Deployment"/>
    <s v="00481 - UAT/Prod Deployment"/>
    <x v="544"/>
    <x v="4"/>
    <s v="Doing"/>
    <s v="BEMISCP-586"/>
    <s v="Create Installation documentation"/>
    <s v="M | 00586 - Create Installation documentation"/>
    <s v="Sub-Task | M | 00586 - Create Installation documentation"/>
    <n v="351453"/>
    <n v="349744"/>
    <n v="352591"/>
    <s v="Plan"/>
    <x v="0"/>
    <n v="8"/>
    <n v="0"/>
    <n v="20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8"/>
    <n v="0.25"/>
    <n v="1.8518518518518517E-2"/>
    <n v="1"/>
    <n v="0"/>
    <x v="0"/>
    <s v="7.Doing"/>
    <x v="0"/>
    <s v="3.Doing &gt; Sub-Task | M | 00586 - Create Installation documentation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4"/>
    <s v="Done"/>
    <s v="BEMISCP-583"/>
    <s v="Restrict Folder Access Based on Role"/>
    <s v="M | 00583 - Restrict Folder Access Based on Role"/>
    <s v="Sub-Task | M | 00583 - Restrict Folder Access Based on Role"/>
    <n v="350832"/>
    <n v="334367"/>
    <n v="352580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s v="0.Done"/>
    <x v="2"/>
    <s v="0.Done &gt; Sub-Task | M | 00583 - Restrict Folder Access Based on Rol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6"/>
    <s v="Cancelled"/>
    <s v="BEMISCP-580"/>
    <s v="Deadlock exceptions when migrating data"/>
    <s v="M | 00580 - Deadlock exceptions when migrating data"/>
    <s v="Alpha Bug | M | 00580 - Deadlock exceptions when migrating data"/>
    <n v="350832"/>
    <n v="334456"/>
    <n v="352423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0"/>
    <x v="0"/>
    <s v="0.Done"/>
    <x v="3"/>
    <s v="0.Cancelled &gt; Alpha Bug | M | 00580 - Deadlock exceptions when migrating data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5"/>
    <s v="Done"/>
    <s v="BEMISCP-576"/>
    <s v="Search shipments"/>
    <s v="S | 00576 - Search shipments"/>
    <s v="Backend Development | S | 00576 - Search shipments"/>
    <n v="347928"/>
    <n v="334920"/>
    <n v="352407"/>
    <s v="Plan"/>
    <x v="20"/>
    <n v="19.633333333333333"/>
    <n v="0"/>
    <n v="0"/>
    <n v="61"/>
    <s v="S"/>
    <s v="SUBTASK PLAN"/>
    <n v="8.5106382978723403"/>
    <n v="10.212765957446807"/>
    <n v="0"/>
    <n v="0"/>
    <n v="0"/>
    <n v="8.5106382978723403"/>
    <n v="8.5106382978723403"/>
    <n v="10.212765957446807"/>
    <n v="19.633333333333333"/>
    <n v="0"/>
    <n v="6.25E-2"/>
    <n v="1.5873015873015872E-2"/>
    <n v="1"/>
    <n v="8.5106382978723403"/>
    <x v="0"/>
    <s v="0.Done"/>
    <x v="2"/>
    <s v="0.Done &gt; Backend Development | S | 00576 - Search shipments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5"/>
    <s v="Done"/>
    <s v="BEMISCP-571"/>
    <s v="Add Order Qty breakdown view"/>
    <s v="M | 00571 - Add Order Qty breakdown view"/>
    <s v="Backend Development | M | 00571 - Add Order Qty breakdown view"/>
    <n v="346910"/>
    <n v="340377"/>
    <n v="352400"/>
    <s v="Plan"/>
    <x v="21"/>
    <n v="13.5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13.5"/>
    <n v="0"/>
    <n v="8.3333333333333329E-2"/>
    <n v="1.020408163265306E-2"/>
    <n v="1"/>
    <n v="10.638297872340425"/>
    <x v="0"/>
    <s v="0.Done"/>
    <x v="2"/>
    <s v="0.Done &gt; Backend Development | M | 00571 - Add Order Qty breakdown view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5"/>
    <s v="Done"/>
    <s v="BEMISCP-564"/>
    <s v="Update DL folder structure to match new requirements"/>
    <s v="S | 00564 - Update DL folder structure to match new requirements"/>
    <s v="Backend Development | S | 00564 - Update DL folder structure to match new requirements"/>
    <n v="350832"/>
    <n v="334367"/>
    <n v="352156"/>
    <s v="Plan"/>
    <x v="19"/>
    <n v="0"/>
    <n v="0"/>
    <n v="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s v="0.Done"/>
    <x v="2"/>
    <s v="0.Done &gt; Backend Development | S | 00564 - Update DL folder structure to match new requirements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5"/>
    <s v="Done"/>
    <s v="BEMISCP-563"/>
    <s v="Move Report Portlet to SSRS Integration Web"/>
    <s v="XS | 00563 - Move Report Portlet to SSRS Integration Web"/>
    <s v="Backend Development | XS | 00563 - Move Report Portlet to SSRS Integration Web"/>
    <n v="351658"/>
    <n v="347304"/>
    <n v="352149"/>
    <s v="Plan"/>
    <x v="18"/>
    <n v="10.716666666666667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0.716666666666667"/>
    <n v="0"/>
    <n v="6.25E-2"/>
    <n v="3.8461538461538464E-2"/>
    <n v="1"/>
    <n v="2.1276595744680851"/>
    <x v="0"/>
    <s v="0.Done"/>
    <x v="2"/>
    <s v="0.Done &gt; Backend Development | XS | 00563 - Move Report Portlet to SSRS Integration Web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7"/>
    <s v="Done"/>
    <s v="BEMISCP-556"/>
    <s v="Design Shipment WS Module"/>
    <s v="S | 00556 - Design Shipment WS Module"/>
    <s v="Tech Planning | S | 00556 - Design Shipment WS Module"/>
    <n v="347928"/>
    <n v="347294"/>
    <n v="352039"/>
    <s v="Plan"/>
    <x v="20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7.1428571428571425E-2"/>
    <n v="1.5873015873015872E-2"/>
    <n v="1"/>
    <n v="2.1276595744680851"/>
    <x v="0"/>
    <s v="0.Done"/>
    <x v="2"/>
    <s v="0.Done &gt; Tech Planning | S | 00556 - Design Shipment WS Module"/>
    <n v="0"/>
    <n v="0"/>
  </r>
  <r>
    <x v="3"/>
    <s v="Demand"/>
    <s v="Doing"/>
    <s v="BEMISCP-443"/>
    <s v="Buyer views Customer and User Profiles"/>
    <x v="31"/>
    <s v="Feature"/>
    <s v="Done"/>
    <s v="BEMISCP-254"/>
    <s v="View/Edit my User Profile"/>
    <s v="00254 - View/Edit my User Profile"/>
    <x v="626"/>
    <x v="7"/>
    <s v="Done"/>
    <s v="BEMISCP-553"/>
    <s v="User Profile tech planning"/>
    <s v="M | 00553 - User Profile tech planning"/>
    <s v="Tech Planning | M | 00553 - User Profile tech planning"/>
    <n v="348518"/>
    <n v="342871"/>
    <n v="352030"/>
    <s v="Plan"/>
    <x v="20"/>
    <n v="3.25"/>
    <n v="0"/>
    <n v="0"/>
    <n v="37"/>
    <s v="M"/>
    <s v="SUBTASK PLAN"/>
    <n v="4.2553191489361701"/>
    <n v="5.1063829787234036"/>
    <n v="0"/>
    <n v="0"/>
    <n v="0"/>
    <n v="4.2553191489361701"/>
    <n v="4.2553191489361701"/>
    <n v="5.1063829787234036"/>
    <n v="3.25"/>
    <n v="0"/>
    <n v="0.125"/>
    <n v="2.2727272727272728E-2"/>
    <n v="1"/>
    <n v="4.2553191489361701"/>
    <x v="0"/>
    <s v="0.Done"/>
    <x v="2"/>
    <s v="0.Done &gt; Tech Planning | M | 00553 - User Profile tech planning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5"/>
    <s v="Done"/>
    <s v="BEMISCP-551"/>
    <s v="Create Shipment WS modules"/>
    <s v="M | 00551 - Create Shipment WS modules"/>
    <s v="Backend Development | M | 00551 - Create Shipment WS modules"/>
    <n v="347928"/>
    <n v="347294"/>
    <n v="352017"/>
    <s v="Plan"/>
    <x v="20"/>
    <n v="27.71666666666666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16666666666665"/>
    <n v="0"/>
    <n v="7.1428571428571425E-2"/>
    <n v="1.5873015873015872E-2"/>
    <n v="1"/>
    <n v="10.638297872340425"/>
    <x v="0"/>
    <s v="0.Done"/>
    <x v="2"/>
    <s v="0.Done &gt; Backend Development | M | 00551 - Create Shipment WS modules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Done"/>
    <s v="BEMISCP-550"/>
    <s v="Set up Bemis' smtp server"/>
    <s v="S | 00550 - Set up Bemis' smtp server"/>
    <s v="Sub-Task | S | 00550 - Set up Bemis' smtp server"/>
    <n v="351453"/>
    <n v="347844"/>
    <n v="352007"/>
    <s v="Plan"/>
    <x v="0"/>
    <n v="4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14285714285714285"/>
    <n v="1.8518518518518517E-2"/>
    <n v="1"/>
    <n v="4.2553191489361701"/>
    <x v="0"/>
    <s v="0.Done"/>
    <x v="2"/>
    <s v="0.Done &gt; Sub-Task | S | 00550 - Set up Bemis' smtp server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7"/>
    <s v="Done"/>
    <s v="BEMISCP-549"/>
    <s v="Prepare for QA setup on Bemis"/>
    <s v="M | 00549 - Prepare for QA setup on Bemis"/>
    <s v="Tech Planning | M | 00549 - Prepare for QA setup on Bemis"/>
    <n v="351453"/>
    <n v="347844"/>
    <n v="352002"/>
    <s v="Plan"/>
    <x v="0"/>
    <n v="71.666666666666671"/>
    <n v="0"/>
    <n v="200"/>
    <n v="0"/>
    <s v="M"/>
    <s v="SUBTASK PLAN"/>
    <n v="4.2553191489361701"/>
    <n v="5.1063829787234036"/>
    <n v="0"/>
    <n v="0"/>
    <n v="0"/>
    <n v="4.2553191489361701"/>
    <n v="4.2553191489361701"/>
    <n v="5.1063829787234036"/>
    <n v="71.666666666666671"/>
    <n v="0"/>
    <n v="0.14285714285714285"/>
    <n v="1.8518518518518517E-2"/>
    <n v="1"/>
    <n v="4.2553191489361701"/>
    <x v="0"/>
    <s v="0.Done"/>
    <x v="2"/>
    <s v="0.Done &gt; Tech Planning | M | 00549 - Prepare for QA setup on Bemi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548"/>
    <s v="Set up Liferay's dev smtp server"/>
    <s v="S | 00548 - Set up Liferay's dev smtp server"/>
    <s v="Sub-Task | S | 00548 - Set up Liferay's dev smtp server"/>
    <n v="351453"/>
    <n v="348727"/>
    <n v="351999"/>
    <s v="Plan"/>
    <x v="0"/>
    <n v="6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9.0909090909090912E-2"/>
    <n v="1.8518518518518517E-2"/>
    <n v="1"/>
    <n v="4.2553191489361701"/>
    <x v="0"/>
    <s v="7.Doing"/>
    <x v="2"/>
    <s v="0.Done &gt; Sub-Task | S | 00548 - Set up Liferay's dev smtp server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5"/>
    <s v="Cancelled"/>
    <s v="BEMISCP-547"/>
    <s v="Customer Profile Model Refactoring"/>
    <s v="S | 00547 - Customer Profile Model Refactoring"/>
    <s v="Backend Development | S | 00547 - Customer Profile Model Refactoring"/>
    <n v="348518"/>
    <n v="342876"/>
    <n v="351995"/>
    <s v="Plan"/>
    <x v="20"/>
    <n v="13"/>
    <n v="0"/>
    <n v="0"/>
    <n v="38"/>
    <s v="S"/>
    <s v="SUBTASK PLAN"/>
    <n v="8.5106382978723403"/>
    <n v="10.212765957446807"/>
    <n v="0"/>
    <n v="0"/>
    <n v="0"/>
    <n v="8.5106382978723403"/>
    <n v="8.5106382978723403"/>
    <n v="10.212765957446807"/>
    <n v="13"/>
    <n v="0"/>
    <n v="0.14285714285714285"/>
    <n v="2.2727272727272728E-2"/>
    <n v="1"/>
    <n v="0"/>
    <x v="0"/>
    <s v="0.Done"/>
    <x v="3"/>
    <s v="0.Cancelled &gt; Backend Development | S | 00547 - Customer Profile Model Refactoring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1"/>
    <s v="Done"/>
    <s v="BEMISCP-546"/>
    <s v="QA for Two Factor Authentication "/>
    <s v="M | 00546 - QA for Two Factor Authentication "/>
    <s v="QA | M | 00546 - QA for Two Factor Authentication "/>
    <n v="350832"/>
    <n v="336242"/>
    <n v="351846"/>
    <s v="Plan"/>
    <x v="0"/>
    <n v="6.5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6.5"/>
    <n v="0"/>
    <n v="0.16666666666666666"/>
    <n v="8.2644628099173556E-3"/>
    <n v="1"/>
    <n v="3.191489361702128"/>
    <x v="0"/>
    <s v="0.Done"/>
    <x v="2"/>
    <s v="0.Done &gt; QA | M | 00546 - QA for Two Factor Authentication 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6"/>
    <s v="Done"/>
    <s v="BEMISCP-544"/>
    <s v="Impersonating users is not giving expected results."/>
    <s v="M | 00544 - Impersonating users is not giving expected results."/>
    <s v="Alpha Bug | M | 00544 - Impersonating users is not giving expected results."/>
    <n v="350832"/>
    <n v="334456"/>
    <n v="35184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s v="0.Done"/>
    <x v="2"/>
    <s v="0.Done &gt; Alpha Bug | M | 00544 - Impersonating users is not giving expected results.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5"/>
    <s v="Done"/>
    <s v="BEMISCP-543"/>
    <s v="Implement Search for custom order fields"/>
    <s v="M | 00543 - Implement Search for custom order fields"/>
    <s v="Backend Development | M | 00543 - Implement Search for custom order fields"/>
    <n v="346910"/>
    <n v="340618"/>
    <n v="351819"/>
    <s v="Plan"/>
    <x v="20"/>
    <n v="15"/>
    <n v="0"/>
    <n v="0"/>
    <n v="89"/>
    <s v="M"/>
    <s v="SUBTASK PLAN"/>
    <n v="10.638297872340425"/>
    <n v="12.76595744680851"/>
    <n v="0"/>
    <n v="0"/>
    <n v="0"/>
    <n v="10.638297872340425"/>
    <n v="10.638297872340425"/>
    <n v="12.76595744680851"/>
    <n v="15"/>
    <n v="0"/>
    <n v="8.3333333333333329E-2"/>
    <n v="1.020408163265306E-2"/>
    <n v="1"/>
    <n v="10.638297872340425"/>
    <x v="0"/>
    <s v="0.Done"/>
    <x v="2"/>
    <s v="0.Done &gt; Backend Development | M | 00543 - Implement Search for custom order fields"/>
    <n v="0"/>
    <n v="0"/>
  </r>
  <r>
    <x v="3"/>
    <s v="Demand"/>
    <s v="Doing"/>
    <s v="BEMISCP-443"/>
    <s v="Buyer views Customer and User Profiles"/>
    <x v="31"/>
    <s v="Feature"/>
    <s v="Done"/>
    <s v="BEMISCP-270"/>
    <s v="Browse Customer Profiles"/>
    <s v="00270 - Browse Customer Profiles"/>
    <x v="609"/>
    <x v="9"/>
    <s v="Done"/>
    <s v="BEMISCP-542"/>
    <s v="Wireframes for Companies Access View"/>
    <s v="M | 00542 - Wireframes for Companies Access View"/>
    <s v="UX | M | 00542 - Wireframes for Companies Access View"/>
    <n v="348518"/>
    <n v="343153"/>
    <n v="351781"/>
    <s v="Plan"/>
    <x v="20"/>
    <n v="0"/>
    <n v="0"/>
    <n v="0"/>
    <n v="1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2.2727272727272728E-2"/>
    <n v="1"/>
    <n v="8.5106382978723403"/>
    <x v="0"/>
    <s v="0.Done"/>
    <x v="2"/>
    <s v="0.Done &gt; UX | M | 00542 - Wireframes for Companies Access View"/>
    <n v="0"/>
    <n v="0"/>
  </r>
  <r>
    <x v="3"/>
    <s v="Demand"/>
    <s v="Doing"/>
    <s v="BEMISCP-510"/>
    <s v="Buyer - Release Management"/>
    <x v="34"/>
    <s v="Feature"/>
    <s v="Done"/>
    <s v="BEMISCP-511"/>
    <s v="Releases landing page"/>
    <s v="00511 - Releases landing page"/>
    <x v="637"/>
    <x v="5"/>
    <s v="Done"/>
    <s v="BEMISCP-534"/>
    <s v="Release by Item - data model"/>
    <s v="S | 00534 - Release by Item - data model"/>
    <s v="Backend Development | S | 00534 - Release by Item - data model"/>
    <n v="350409"/>
    <n v="350410"/>
    <n v="351589"/>
    <s v="Plan"/>
    <x v="20"/>
    <n v="14.91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4.916666666666666"/>
    <n v="0"/>
    <n v="0.2"/>
    <n v="4.3478260869565216E-2"/>
    <n v="1"/>
    <n v="8.5106382978723403"/>
    <x v="0"/>
    <s v="0.Done"/>
    <x v="2"/>
    <s v="0.Done &gt; Backend Development | S | 00534 - Release by Item - data model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7"/>
    <s v="Done"/>
    <s v="BEMISCP-532"/>
    <s v="Discuss IBB Integration Architecture"/>
    <s v="M | 00532 - Discuss IBB Integration Architecture"/>
    <s v="Tech Planning | M | 00532 - Discuss IBB Integration Architecture"/>
    <n v="350255"/>
    <n v="343068"/>
    <n v="351456"/>
    <s v="Plan"/>
    <x v="0"/>
    <n v="2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"/>
    <n v="0"/>
    <n v="6.6666666666666666E-2"/>
    <n v="3.3333333333333333E-2"/>
    <n v="1"/>
    <n v="4.2553191489361701"/>
    <x v="0"/>
    <s v="4.To Feature Review"/>
    <x v="2"/>
    <s v="0.Done &gt; Tech Planning | M | 00532 - Discuss IBB Integration Architecture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7"/>
    <s v="Done"/>
    <s v="BEMISCP-530"/>
    <s v="Customer Profile - Tech Planning"/>
    <s v="M | 00530 - Customer Profile - Tech Planning"/>
    <s v="Tech Planning | M | 00530 - Customer Profile - Tech Planning"/>
    <n v="348518"/>
    <n v="342876"/>
    <n v="351288"/>
    <s v="Plan"/>
    <x v="20"/>
    <n v="12"/>
    <n v="0"/>
    <n v="0"/>
    <n v="38"/>
    <s v="M"/>
    <s v="SUBTASK PLAN"/>
    <n v="4.2553191489361701"/>
    <n v="5.1063829787234036"/>
    <n v="0"/>
    <n v="0"/>
    <n v="0"/>
    <n v="4.2553191489361701"/>
    <n v="4.2553191489361701"/>
    <n v="5.1063829787234036"/>
    <n v="12"/>
    <n v="0"/>
    <n v="0.14285714285714285"/>
    <n v="2.2727272727272728E-2"/>
    <n v="1"/>
    <n v="4.2553191489361701"/>
    <x v="0"/>
    <s v="0.Done"/>
    <x v="2"/>
    <s v="0.Done &gt; Tech Planning | M | 00530 - Customer Profile - Tech Planning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529"/>
    <s v="Create Job to apply fix packs and updated LCS portlet"/>
    <s v="M | 00529 - Create Job to apply fix packs and updated LCS portlet"/>
    <s v="Sub-Task | M | 00529 - Create Job to apply fix packs and updated LCS portlet"/>
    <n v="351453"/>
    <n v="348727"/>
    <n v="351282"/>
    <s v="Plan"/>
    <x v="0"/>
    <n v="16.3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16.3"/>
    <n v="0"/>
    <n v="9.0909090909090912E-2"/>
    <n v="1.8518518518518517E-2"/>
    <n v="1"/>
    <n v="8.5106382978723403"/>
    <x v="0"/>
    <s v="7.Doing"/>
    <x v="2"/>
    <s v="0.Done &gt; Sub-Task | M | 00529 - Create Job to apply fix packs and updated LCS portlet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4"/>
    <s v="Done"/>
    <s v="BEMISCP-528"/>
    <s v="Create POC to demonstrate UI flow"/>
    <s v="M | 00528 - Create POC to demonstrate UI flow"/>
    <s v="Sub-Task | M | 00528 - Create POC to demonstrate UI flow"/>
    <n v="351658"/>
    <n v="347304"/>
    <n v="351255"/>
    <s v="Plan"/>
    <x v="18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s v="0.Done"/>
    <x v="2"/>
    <s v="0.Done &gt; Sub-Task | M | 00528 - Create POC to demonstrate UI flow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Cancelled"/>
    <s v="BEMISCP-527"/>
    <s v="Create Job to apply fix packs and updated LCS portlet"/>
    <s v="M | 00527 - Create Job to apply fix packs and updated LCS portlet"/>
    <s v="Sub-Task | M | 00527 - Create Job to apply fix packs and updated LCS portlet"/>
    <n v="351453"/>
    <n v="347844"/>
    <n v="351238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1.8518518518518517E-2"/>
    <n v="1"/>
    <n v="0"/>
    <x v="0"/>
    <s v="0.Done"/>
    <x v="3"/>
    <s v="0.Cancelled &gt; Sub-Task | M | 00527 - Create Job to apply fix packs and updated LCS portlet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5"/>
    <s v="Done"/>
    <s v="BEMISCP-526"/>
    <s v="Add feature to enable/disable 2FA"/>
    <s v="S | 00526 - Add feature to enable/disable 2FA"/>
    <s v="Backend Development | S | 00526 - Add feature to enable/disable 2FA"/>
    <n v="350832"/>
    <n v="336242"/>
    <n v="351203"/>
    <s v="Plan"/>
    <x v="0"/>
    <n v="3.2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25"/>
    <n v="0"/>
    <n v="0.16666666666666666"/>
    <n v="8.2644628099173556E-3"/>
    <n v="1"/>
    <n v="8.5106382978723403"/>
    <x v="0"/>
    <s v="0.Done"/>
    <x v="2"/>
    <s v="0.Done &gt; Backend Development | S | 00526 - Add feature to enable/disable 2FA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4"/>
    <s v="Cancelled"/>
    <s v="BEMISCP-525"/>
    <s v="Display additional  metadata and columns on folder structure"/>
    <s v="M | 00525 - Display additional  metadata and columns on folder structure"/>
    <s v="Sub-Task | M | 00525 - Display additional  metadata and columns on folder structure"/>
    <n v="350832"/>
    <n v="334367"/>
    <n v="351058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0"/>
    <x v="0"/>
    <s v="0.Done"/>
    <x v="3"/>
    <s v="0.Cancelled &gt; Sub-Task | M | 00525 - Display additional  metadata and columns on folder structure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524"/>
    <s v="Open and Closed Order Status Report (on Orders Page) - Backend Dev"/>
    <s v="S | 00524 - Open and Closed Order Status Report (on Orders Page) - Backend Dev"/>
    <s v="Backend Development | S | 00524 - Open and Closed Order Status Report (on Orders Page) - Backend Dev"/>
    <n v="346910"/>
    <n v="338511"/>
    <n v="351014"/>
    <s v="Plan"/>
    <x v="20"/>
    <n v="22.25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22.25"/>
    <n v="0"/>
    <n v="7.1428571428571425E-2"/>
    <n v="1.020408163265306E-2"/>
    <n v="1"/>
    <n v="8.5106382978723403"/>
    <x v="0"/>
    <s v="0.Done"/>
    <x v="2"/>
    <s v="0.Done &gt; Backend Development | S | 00524 - Open and Closed Order Status Report (on Orders Page) - Backend Dev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7"/>
    <s v="Done"/>
    <s v="BEMISCP-522"/>
    <s v="Buyer - Reports Landing Page - Technical Planning"/>
    <s v="S | 00522 - Buyer - Reports Landing Page - Technical Planning"/>
    <s v="Tech Planning | S | 00522 - Buyer - Reports Landing Page - Technical Planning"/>
    <n v="351658"/>
    <n v="347304"/>
    <n v="350868"/>
    <s v="Plan"/>
    <x v="18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3.8461538461538464E-2"/>
    <n v="1"/>
    <n v="2.1276595744680851"/>
    <x v="0"/>
    <s v="0.Done"/>
    <x v="2"/>
    <s v="0.Done &gt; Tech Planning | S | 00522 - Buyer - Reports Landing Page - Technical Planning"/>
    <n v="0"/>
    <n v="0"/>
  </r>
  <r>
    <x v="3"/>
    <s v="Demand"/>
    <s v="Doing"/>
    <s v="BEMISCP-443"/>
    <s v="Buyer views Customer and User Profiles"/>
    <x v="31"/>
    <s v="Feature"/>
    <s v="Cancelled"/>
    <s v="BEMISCP-206"/>
    <s v="Populate Customer Profiles"/>
    <s v="00206 - Populate Customer Profiles"/>
    <x v="641"/>
    <x v="5"/>
    <s v="Done"/>
    <s v="BEMISCP-518"/>
    <s v="Move CustomerProfile classes to customer module"/>
    <s v="S | 00518 - Move CustomerProfile classes to customer module"/>
    <s v="Backend Development | S | 00518 - Move CustomerProfile classes to customer module"/>
    <n v="348518"/>
    <n v="340155"/>
    <n v="350576"/>
    <s v="Plan"/>
    <x v="21"/>
    <n v="3.25"/>
    <n v="0"/>
    <n v="0"/>
    <n v="29.6"/>
    <s v="S"/>
    <s v="SUBTASK PLAN"/>
    <n v="8.5106382978723403"/>
    <n v="10.212765957446807"/>
    <n v="0"/>
    <n v="0"/>
    <n v="0"/>
    <n v="8.5106382978723403"/>
    <n v="8.5106382978723403"/>
    <n v="10.212765957446807"/>
    <n v="3.25"/>
    <n v="0"/>
    <n v="0.33333333333333331"/>
    <n v="2.2727272727272728E-2"/>
    <n v="1"/>
    <n v="8.5106382978723403"/>
    <x v="0"/>
    <s v="0.Cancelled"/>
    <x v="2"/>
    <s v="0.Done &gt; Backend Development | S | 00518 - Move CustomerProfile classes to customer modul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Cancelled"/>
    <s v="BEMISCP-517"/>
    <s v="Update Org creation to use Customer-Location Type"/>
    <s v="S | 00517 - Update Org creation to use Customer-Location Type"/>
    <s v="Backend Development | S | 00517 - Update Org creation to use Customer-Location Type"/>
    <n v="350832"/>
    <n v="334456"/>
    <n v="350574"/>
    <s v="Plan"/>
    <x v="19"/>
    <n v="3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5"/>
    <n v="0"/>
    <n v="0.05"/>
    <n v="8.2644628099173556E-3"/>
    <n v="1"/>
    <n v="0"/>
    <x v="0"/>
    <s v="0.Done"/>
    <x v="3"/>
    <s v="0.Cancelled &gt; Backend Development | S | 00517 - Update Org creation to use Customer-Location Type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516"/>
    <s v="Change Customer Profile service to allow updates"/>
    <s v="S | 00516 - Change Customer Profile service to allow updates"/>
    <s v="Backend Development | S | 00516 - Change Customer Profile service to allow updates"/>
    <n v="348518"/>
    <n v="347291"/>
    <n v="350499"/>
    <s v="Plan"/>
    <x v="20"/>
    <n v="5.5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.55"/>
    <n v="0"/>
    <n v="7.6923076923076927E-2"/>
    <n v="2.2727272727272728E-2"/>
    <n v="1"/>
    <n v="8.5106382978723403"/>
    <x v="0"/>
    <s v="0.Done"/>
    <x v="2"/>
    <s v="0.Done &gt; Backend Development | S | 00516 - Change Customer Profile service to allow updates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7"/>
    <s v="Done"/>
    <s v="BEMISCP-507"/>
    <s v="Orders Landing Page - Determine Calculated Fields"/>
    <s v="S | 00507 - Orders Landing Page - Determine Calculated Fields"/>
    <s v="Tech Planning | S | 00507 - Orders Landing Page - Determine Calculated Fields"/>
    <n v="346910"/>
    <n v="340377"/>
    <n v="350345"/>
    <s v="Plan"/>
    <x v="21"/>
    <n v="6.75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6.75"/>
    <n v="0"/>
    <n v="8.3333333333333329E-2"/>
    <n v="1.020408163265306E-2"/>
    <n v="1"/>
    <n v="2.1276595744680851"/>
    <x v="0"/>
    <s v="0.Done"/>
    <x v="2"/>
    <s v="0.Done &gt; Tech Planning | S | 00507 - Orders Landing Page - Determine Calculated Fields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506"/>
    <s v="Add Parent flag to Customer Migration - Dev"/>
    <s v="M | 00506 - Add Parent flag to Customer Migration - Dev"/>
    <s v="Backend Development | M | 00506 - Add Parent flag to Customer Migration - Dev"/>
    <n v="350832"/>
    <n v="334456"/>
    <n v="350283"/>
    <s v="Plan"/>
    <x v="19"/>
    <n v="20.7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0.75"/>
    <n v="0"/>
    <n v="0.05"/>
    <n v="8.2644628099173556E-3"/>
    <n v="1"/>
    <n v="10.638297872340425"/>
    <x v="0"/>
    <s v="0.Done"/>
    <x v="2"/>
    <s v="0.Done &gt; Backend Development | M | 00506 - Add Parent flag to Customer Migration - Dev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0"/>
    <s v="Done"/>
    <s v="BEMISCP-505"/>
    <s v="Verify 2FA functionality using multiple systems"/>
    <s v="S | 00505 - Verify 2FA functionality using multiple systems"/>
    <s v="Alpha Test | S | 00505 - Verify 2FA functionality using multiple systems"/>
    <n v="350832"/>
    <n v="336242"/>
    <n v="350279"/>
    <s v="Plan"/>
    <x v="0"/>
    <n v="4.533333333333333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333333333333332"/>
    <n v="0"/>
    <n v="0.16666666666666666"/>
    <n v="8.2644628099173556E-3"/>
    <n v="1"/>
    <n v="2.1276595744680851"/>
    <x v="0"/>
    <s v="0.Done"/>
    <x v="2"/>
    <s v="0.Done &gt; Alpha Test | S | 00505 - Verify 2FA functionality using multiple systems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4"/>
    <s v="Done"/>
    <s v="BEMISCP-504"/>
    <s v="Remove serviceBuilder in customer service module."/>
    <s v="M | 00504 - Remove serviceBuilder in customer service module."/>
    <s v="Sub-Task | M | 00504 - Remove serviceBuilder in customer service module."/>
    <n v="348696"/>
    <n v="348699"/>
    <n v="350265"/>
    <s v="Plan"/>
    <x v="21"/>
    <n v="1.9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.9"/>
    <n v="0"/>
    <n v="0.125"/>
    <n v="2.9411764705882353E-2"/>
    <n v="1"/>
    <n v="8.5106382978723403"/>
    <x v="0"/>
    <s v="0.Done"/>
    <x v="2"/>
    <s v="0.Done &gt; Sub-Task | M | 00504 - Remove serviceBuilder in customer service module.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Done"/>
    <s v="BEMISCP-502"/>
    <s v="Configure LCS"/>
    <s v="M | 00502 - Configure LCS"/>
    <s v="Sub-Task | M | 00502 - Configure LCS"/>
    <n v="351453"/>
    <n v="347844"/>
    <n v="350257"/>
    <s v="Plan"/>
    <x v="0"/>
    <n v="21.516666666666666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21.516666666666666"/>
    <n v="0"/>
    <n v="0.14285714285714285"/>
    <n v="1.8518518518518517E-2"/>
    <n v="1"/>
    <n v="8.5106382978723403"/>
    <x v="0"/>
    <s v="0.Done"/>
    <x v="2"/>
    <s v="0.Done &gt; Sub-Task | M | 00502 - Configure LCS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6"/>
    <s v="Done"/>
    <s v="BEMISCP-500"/>
    <s v="Multiple logins in the same network with same credentials did not trigger 2-factor auth"/>
    <s v="M | 00500 - Multiple logins in the same network with same credentials did not trigger 2-factor auth"/>
    <s v="Alpha Bug | M | 00500 - Multiple logins in the same network with same credentials did not trigger 2-factor auth"/>
    <n v="350832"/>
    <n v="336242"/>
    <n v="350253"/>
    <s v="Plan"/>
    <x v="0"/>
    <n v="3.5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.5"/>
    <n v="0"/>
    <n v="0.16666666666666666"/>
    <n v="8.2644628099173556E-3"/>
    <n v="1"/>
    <n v="3.191489361702128"/>
    <x v="0"/>
    <s v="0.Done"/>
    <x v="2"/>
    <s v="0.Done &gt; Alpha Bug | M | 00500 - Multiple logins in the same network with same credentials did not trigger 2-factor auth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7"/>
    <s v="Done"/>
    <s v="BEMISCP-498"/>
    <s v="Define document migration process"/>
    <s v="M | 00498 - Define document migration process"/>
    <s v="Tech Planning | M | 00498 - Define document migration process"/>
    <n v="350832"/>
    <n v="334367"/>
    <n v="350018"/>
    <s v="Plan"/>
    <x v="19"/>
    <n v="0"/>
    <n v="0"/>
    <n v="0"/>
    <n v="32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4.7619047619047616E-2"/>
    <n v="8.2644628099173556E-3"/>
    <n v="1"/>
    <n v="4.2553191489361701"/>
    <x v="0"/>
    <s v="0.Done"/>
    <x v="2"/>
    <s v="0.Done &gt; Tech Planning | M | 00498 - Define document migration process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8"/>
    <s v="Done"/>
    <s v="BEMISCP-497"/>
    <s v="Discuss document migration with Bemis"/>
    <s v="S | 00497 - Discuss document migration with Bemis"/>
    <s v="Feature Planning | S | 00497 - Discuss document migration with Bemis"/>
    <n v="350832"/>
    <n v="334367"/>
    <n v="350017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s v="0.Done"/>
    <x v="2"/>
    <s v="0.Done &gt; Feature Planning | S | 00497 - Discuss document migration with Bemis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3"/>
    <s v="Done"/>
    <s v="BEMISCP-494"/>
    <s v="View Shipments - Frontend Updates"/>
    <s v="S | 00494 - View Shipments - Frontend Updates"/>
    <s v="Frontend Development | S | 00494 - View Shipments - Frontend Updates"/>
    <n v="347928"/>
    <n v="334920"/>
    <n v="350009"/>
    <s v="Plan"/>
    <x v="20"/>
    <n v="1.5"/>
    <n v="0"/>
    <n v="0"/>
    <n v="61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6.25E-2"/>
    <n v="1.5873015873015872E-2"/>
    <n v="1"/>
    <n v="4.2553191489361701"/>
    <x v="0"/>
    <s v="0.Done"/>
    <x v="2"/>
    <s v="0.Done &gt; Frontend Development | S | 00494 - View Shipments - Frontend Updates"/>
    <n v="0"/>
    <n v="0"/>
  </r>
  <r>
    <x v="3"/>
    <s v="Demand"/>
    <s v="Doing"/>
    <s v="BEMISCP-443"/>
    <s v="Buyer views Customer and User Profiles"/>
    <x v="31"/>
    <s v="Feature"/>
    <s v="Done"/>
    <s v="BEMISCP-256"/>
    <s v="Buyer View of Customer Profile"/>
    <s v="00256 - Buyer View of Customer Profile"/>
    <x v="632"/>
    <x v="3"/>
    <s v="Done"/>
    <s v="BEMISCP-493"/>
    <s v="Customer Profile - Frontend"/>
    <s v="M | 00493 - Customer Profile - Frontend"/>
    <s v="Frontend Development | M | 00493 - Customer Profile - Frontend"/>
    <n v="348518"/>
    <n v="342876"/>
    <n v="350007"/>
    <s v="Plan"/>
    <x v="20"/>
    <n v="7.0666666666666664"/>
    <n v="0"/>
    <n v="0"/>
    <n v="38"/>
    <s v="M"/>
    <s v="SUBTASK PLAN"/>
    <n v="5.3191489361702127"/>
    <n v="6.3829787234042552"/>
    <n v="0"/>
    <n v="0"/>
    <n v="0"/>
    <n v="5.3191489361702127"/>
    <n v="5.3191489361702127"/>
    <n v="6.3829787234042552"/>
    <n v="7.0666666666666664"/>
    <n v="0"/>
    <n v="0.14285714285714285"/>
    <n v="2.2727272727272728E-2"/>
    <n v="1"/>
    <n v="5.3191489361702127"/>
    <x v="0"/>
    <s v="0.Done"/>
    <x v="2"/>
    <s v="0.Done &gt; Frontend Development | M | 00493 - Customer Profile - Frontend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3"/>
    <s v="Done"/>
    <s v="BEMISCP-492"/>
    <s v="Orders Landing Page - Frontend"/>
    <s v="M | 00492 - Orders Landing Page - Frontend"/>
    <s v="Frontend Development | M | 00492 - Orders Landing Page - Frontend"/>
    <n v="346910"/>
    <n v="340377"/>
    <n v="350006"/>
    <s v="Plan"/>
    <x v="21"/>
    <n v="4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40"/>
    <n v="0"/>
    <n v="8.3333333333333329E-2"/>
    <n v="1.020408163265306E-2"/>
    <n v="1"/>
    <n v="5.3191489361702127"/>
    <x v="0"/>
    <s v="0.Done"/>
    <x v="2"/>
    <s v="0.Done &gt; Frontend Development | M | 00492 - Orders Landing Page - Frontend"/>
    <n v="0"/>
    <n v="0"/>
  </r>
  <r>
    <x v="3"/>
    <m/>
    <m/>
    <m/>
    <m/>
    <x v="1"/>
    <s v="Feature"/>
    <s v="Deferred"/>
    <s v="BEMISCP-101"/>
    <s v="Product landing page"/>
    <s v="00101 - Product landing page"/>
    <x v="648"/>
    <x v="3"/>
    <s v="Deferred"/>
    <s v="BEMISCP-491"/>
    <s v="Product details - Frontend"/>
    <s v="M | 00491 - Product details - Frontend"/>
    <s v="Frontend Development | M | 00491 - Product details - Frontend"/>
    <m/>
    <n v="334904"/>
    <n v="350005"/>
    <s v="Plan"/>
    <x v="0"/>
    <n v="0"/>
    <n v="0"/>
    <n v="0"/>
    <n v="41"/>
    <s v="M"/>
    <s v="SUBTASK PLAN"/>
    <n v="5.3191489361702127"/>
    <n v="6.3829787234042552"/>
    <n v="5.3191489361702127"/>
    <n v="6.3829787234042552"/>
    <n v="0"/>
    <n v="5.3191489361702127"/>
    <n v="0"/>
    <n v="0"/>
    <n v="0"/>
    <n v="0"/>
    <n v="0.33333333333333331"/>
    <n v="0"/>
    <n v="1"/>
    <n v="0"/>
    <x v="1"/>
    <e v="#N/A"/>
    <x v="1"/>
    <e v="#N/A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3"/>
    <s v="Done"/>
    <s v="BEMISCP-490"/>
    <s v="Multilocation filter - Frontend"/>
    <s v="M | 00490 - Multilocation filter - Frontend"/>
    <s v="Frontend Development | M | 00490 - Multilocation filter - Frontend"/>
    <n v="350832"/>
    <n v="343448"/>
    <n v="350004"/>
    <s v="Plan"/>
    <x v="19"/>
    <n v="20"/>
    <n v="0"/>
    <n v="0"/>
    <n v="39"/>
    <s v="M"/>
    <s v="SUBTASK PLAN"/>
    <n v="5.3191489361702127"/>
    <n v="6.3829787234042552"/>
    <n v="0"/>
    <n v="0"/>
    <n v="0"/>
    <n v="5.3191489361702127"/>
    <n v="5.3191489361702127"/>
    <n v="6.3829787234042552"/>
    <n v="20"/>
    <n v="0"/>
    <n v="6.6666666666666666E-2"/>
    <n v="8.2644628099173556E-3"/>
    <n v="1"/>
    <n v="5.3191489361702127"/>
    <x v="0"/>
    <s v="0.Done"/>
    <x v="2"/>
    <s v="0.Done &gt; Frontend Development | M | 00490 - Multilocation filter - Frontend"/>
    <n v="0"/>
    <n v="0"/>
  </r>
  <r>
    <x v="3"/>
    <s v="Demand"/>
    <s v="Doing"/>
    <s v="BEMISCP-533"/>
    <s v="Bemis CP Theme"/>
    <x v="27"/>
    <s v="Feature"/>
    <s v="Done"/>
    <s v="BEMISCP-365"/>
    <s v="Left Navigation Expand / Collapse on all pages"/>
    <s v="00365 - Left Navigation Expand / Collapse on all pages"/>
    <x v="579"/>
    <x v="3"/>
    <s v="Done"/>
    <s v="BEMISCP-489"/>
    <s v="Update Mini Left Menu based on feedback"/>
    <s v="M | 00489 - Update Mini Left Menu based on feedback"/>
    <s v="Frontend Development | M | 00489 - Update Mini Left Menu based on feedback"/>
    <n v="351507"/>
    <n v="346372"/>
    <n v="350003"/>
    <s v="Plan"/>
    <x v="0"/>
    <n v="10.5"/>
    <n v="0"/>
    <n v="0"/>
    <n v="19"/>
    <s v="M"/>
    <s v="SUBTASK PLAN"/>
    <n v="5.3191489361702127"/>
    <n v="6.3829787234042552"/>
    <n v="0"/>
    <n v="0"/>
    <n v="0"/>
    <n v="5.3191489361702127"/>
    <n v="5.3191489361702127"/>
    <n v="6.3829787234042552"/>
    <n v="10.5"/>
    <n v="0"/>
    <n v="0.25"/>
    <n v="1.8518518518518517E-2"/>
    <n v="1"/>
    <n v="5.3191489361702127"/>
    <x v="0"/>
    <s v="0.Done"/>
    <x v="2"/>
    <s v="0.Done &gt; Frontend Development | M | 00489 - Update Mini Left Menu based on feedback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3"/>
    <s v="Done"/>
    <s v="BEMISCP-488"/>
    <s v="Update styles for all pages to reflect brand "/>
    <s v="M | 00488 - Update styles for all pages to reflect brand "/>
    <s v="Frontend Development | M | 00488 - Update styles for all pages to reflect brand "/>
    <n v="351507"/>
    <n v="340213"/>
    <n v="349995"/>
    <s v="Plan"/>
    <x v="0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s v="0.Done"/>
    <x v="2"/>
    <s v="0.Done &gt; Frontend Development | M | 00488 - Update styles for all pages to reflect brand 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5"/>
    <s v="Done"/>
    <s v="BEMISCP-486"/>
    <s v="Create Order Indexer and custom search portlet"/>
    <s v="M | 00486 - Create Order Indexer and custom search portlet"/>
    <s v="Backend Development | M | 00486 - Create Order Indexer and custom search portlet"/>
    <n v="346910"/>
    <n v="340618"/>
    <n v="349984"/>
    <s v="Plan"/>
    <x v="20"/>
    <n v="16.3"/>
    <n v="0"/>
    <n v="0"/>
    <n v="89"/>
    <s v="M"/>
    <s v="SUBTASK PLAN"/>
    <n v="10.638297872340425"/>
    <n v="12.76595744680851"/>
    <n v="0"/>
    <n v="0"/>
    <n v="0"/>
    <n v="10.638297872340425"/>
    <n v="10.638297872340425"/>
    <n v="12.76595744680851"/>
    <n v="16.3"/>
    <n v="0"/>
    <n v="8.3333333333333329E-2"/>
    <n v="1.020408163265306E-2"/>
    <n v="1"/>
    <n v="10.638297872340425"/>
    <x v="0"/>
    <s v="0.Done"/>
    <x v="2"/>
    <s v="0.Done &gt; Backend Development | M | 00486 - Create Order Indexer and custom search portlet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7"/>
    <s v="Done"/>
    <s v="BEMISCP-485"/>
    <s v="Design Search Orders"/>
    <s v="S | 00485 - Design Search Orders"/>
    <s v="Tech Planning | S | 00485 - Design Search Orders"/>
    <n v="346910"/>
    <n v="340618"/>
    <n v="349983"/>
    <s v="Plan"/>
    <x v="20"/>
    <n v="8"/>
    <n v="0"/>
    <n v="0"/>
    <n v="89"/>
    <s v="S"/>
    <s v="SUBTASK PLAN"/>
    <n v="2.1276595744680851"/>
    <n v="2.5531914893617018"/>
    <n v="0"/>
    <n v="0"/>
    <n v="0"/>
    <n v="2.1276595744680851"/>
    <n v="2.1276595744680851"/>
    <n v="2.5531914893617018"/>
    <n v="8"/>
    <n v="0"/>
    <n v="8.3333333333333329E-2"/>
    <n v="1.020408163265306E-2"/>
    <n v="1"/>
    <n v="2.1276595744680851"/>
    <x v="0"/>
    <s v="0.Done"/>
    <x v="2"/>
    <s v="0.Done &gt; Tech Planning | S | 00485 - Design Search Orders"/>
    <n v="0"/>
    <n v="0"/>
  </r>
  <r>
    <x v="3"/>
    <s v="Demand"/>
    <s v="Doing"/>
    <s v="BEMISCP-531"/>
    <s v="System Architecture"/>
    <x v="22"/>
    <s v="Task"/>
    <s v="Doing"/>
    <s v="BEMISCP-481"/>
    <s v="UAT/Prod Deployment"/>
    <s v="00481 - UAT/Prod Deployment"/>
    <x v="544"/>
    <x v="4"/>
    <s v="Queued for Review"/>
    <s v="BEMISCP-483"/>
    <s v="Add section for &quot;cutover plan&quot; to Installation doc"/>
    <s v="M | 00483 - Add section for &quot;cutover plan&quot; to Installation doc"/>
    <s v="Sub-Task | M | 00483 - Add section for &quot;cutover plan&quot; to Installation doc"/>
    <n v="351453"/>
    <n v="349744"/>
    <n v="349771"/>
    <s v="Plan"/>
    <x v="0"/>
    <n v="0"/>
    <n v="0"/>
    <n v="20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1.8518518518518517E-2"/>
    <n v="1"/>
    <n v="0"/>
    <x v="0"/>
    <s v="7.Doing"/>
    <x v="1"/>
    <e v="#N/A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7"/>
    <s v="Done"/>
    <s v="BEMISCP-479"/>
    <s v="Customer Migration/Hierarchy - Tech Planning"/>
    <s v="M | 00479 - Customer Migration/Hierarchy - Tech Planning"/>
    <s v="Tech Planning | M | 00479 - Customer Migration/Hierarchy - Tech Planning"/>
    <n v="350832"/>
    <n v="334456"/>
    <n v="349735"/>
    <s v="Plan"/>
    <x v="19"/>
    <n v="8.75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8.75"/>
    <n v="0"/>
    <n v="0.05"/>
    <n v="8.2644628099173556E-3"/>
    <n v="1"/>
    <n v="4.2553191489361701"/>
    <x v="0"/>
    <s v="0.Done"/>
    <x v="2"/>
    <s v="0.Done &gt; Tech Planning | M | 00479 - Customer Migration/Hierarchy - Tech Planning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7"/>
    <s v="Done"/>
    <s v="BEMISCP-477"/>
    <s v="Filter Data by Customer Location - ShipTo Mapping/Tech Discussion."/>
    <s v="M | 00477 - Filter Data by Customer Location - ShipTo Mapping/Tech Discussion."/>
    <s v="Tech Planning | M | 00477 - Filter Data by Customer Location - ShipTo Mapping/Tech Discussion."/>
    <n v="350832"/>
    <n v="343448"/>
    <n v="349725"/>
    <s v="Plan"/>
    <x v="19"/>
    <n v="4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4"/>
    <n v="0"/>
    <n v="6.6666666666666666E-2"/>
    <n v="8.2644628099173556E-3"/>
    <n v="1"/>
    <n v="4.2553191489361701"/>
    <x v="0"/>
    <s v="0.Done"/>
    <x v="2"/>
    <s v="0.Done &gt; Tech Planning | M | 00477 - Filter Data by Customer Location - ShipTo Mapping/Tech Discussion.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8"/>
    <s v="Done"/>
    <s v="BEMISCP-476"/>
    <s v="Filter Data by Customer Location - ShipTo Requirements"/>
    <s v="M | 00476 - Filter Data by Customer Location - ShipTo Requirements"/>
    <s v="Feature Planning | M | 00476 - Filter Data by Customer Location - ShipTo Requirements"/>
    <n v="350832"/>
    <n v="343448"/>
    <n v="349723"/>
    <s v="Plan"/>
    <x v="19"/>
    <n v="1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1.5"/>
    <n v="0"/>
    <n v="6.6666666666666666E-2"/>
    <n v="8.2644628099173556E-3"/>
    <n v="1"/>
    <n v="4.2553191489361701"/>
    <x v="0"/>
    <s v="0.Done"/>
    <x v="2"/>
    <s v="0.Done &gt; Feature Planning | M | 00476 - Filter Data by Customer Location - ShipTo Requirements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8"/>
    <s v="Done"/>
    <s v="BEMISCP-475"/>
    <s v="Define AD groups to be used"/>
    <s v="M | 00475 - Define AD groups to be used"/>
    <s v="Feature Planning | M | 00475 - Define AD groups to be used"/>
    <n v="350872"/>
    <n v="334297"/>
    <n v="34970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3.125E-2"/>
    <n v="1"/>
    <n v="4.2553191489361701"/>
    <x v="0"/>
    <s v="0.Done"/>
    <x v="2"/>
    <s v="0.Done &gt; Feature Planning | M | 00475 - Define AD groups to be used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6"/>
    <s v="Done"/>
    <s v="BEMISCP-473"/>
    <s v="Uploading workflow definition fails for 2FA in dev environment"/>
    <s v="M | 00473 - Uploading workflow definition fails for 2FA in dev environment"/>
    <s v="Alpha Bug | M | 00473 - Uploading workflow definition fails for 2FA in dev environment"/>
    <n v="350832"/>
    <n v="336242"/>
    <n v="349654"/>
    <s v="Plan"/>
    <x v="0"/>
    <n v="2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2"/>
    <n v="0"/>
    <n v="0.16666666666666666"/>
    <n v="8.2644628099173556E-3"/>
    <n v="1"/>
    <n v="3.191489361702128"/>
    <x v="0"/>
    <s v="0.Done"/>
    <x v="2"/>
    <s v="0.Done &gt; Alpha Bug | M | 00473 - Uploading workflow definition fails for 2FA in dev environment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3"/>
    <s v="Done"/>
    <s v="BEMISCP-462"/>
    <s v="Create page to show Inventory View for Item"/>
    <s v="M | 00462 - Create page to show Inventory View for Item"/>
    <s v="Frontend Development | M | 00462 - Create page to show Inventory View for Item"/>
    <n v="351659"/>
    <n v="342921"/>
    <n v="349430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s v="0.Done"/>
    <x v="2"/>
    <s v="0.Done &gt; Frontend Development | M | 00462 - Create page to show Inventory View for Item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7"/>
    <s v="Done"/>
    <s v="BEMISCP-461"/>
    <s v="Coordinate UI integration with backend"/>
    <s v="M | 00461 - Coordinate UI integration with backend"/>
    <s v="Tech Planning | M | 00461 - Coordinate UI integration with backend"/>
    <n v="351659"/>
    <n v="342921"/>
    <n v="349429"/>
    <s v="Plan"/>
    <x v="19"/>
    <n v="2"/>
    <n v="0"/>
    <n v="0"/>
    <n v="35"/>
    <s v="M"/>
    <s v="SUBTASK PLAN"/>
    <n v="4.2553191489361701"/>
    <n v="5.1063829787234036"/>
    <n v="0"/>
    <n v="0"/>
    <n v="0"/>
    <n v="4.2553191489361701"/>
    <n v="4.2553191489361701"/>
    <n v="5.1063829787234036"/>
    <n v="2"/>
    <n v="0"/>
    <n v="0.1"/>
    <n v="0.1"/>
    <n v="1"/>
    <n v="4.2553191489361701"/>
    <x v="0"/>
    <s v="0.Done"/>
    <x v="2"/>
    <s v="0.Done &gt; Tech Planning | M | 00461 - Coordinate UI integration with backend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460"/>
    <s v="Implement Order DataSync"/>
    <s v="M | 00460 - Implement Order DataSync"/>
    <s v="Backend Development | M | 00460 - Implement Order DataSync"/>
    <n v="346910"/>
    <n v="347290"/>
    <n v="349338"/>
    <s v="Plan"/>
    <x v="20"/>
    <n v="41.033333333333331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41.033333333333331"/>
    <n v="0"/>
    <n v="3.7037037037037035E-2"/>
    <n v="1.020408163265306E-2"/>
    <n v="1"/>
    <n v="10.638297872340425"/>
    <x v="0"/>
    <s v="0.Done"/>
    <x v="2"/>
    <s v="0.Done &gt; Backend Development | M | 00460 - Implement Order DataSync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459"/>
    <s v="Review environment settings"/>
    <s v="XS | 00459 - Review environment settings"/>
    <s v="Sub-Task | XS | 00459 - Review environment settings"/>
    <n v="351453"/>
    <n v="348727"/>
    <n v="349332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7.Doing"/>
    <x v="2"/>
    <s v="0.Done &gt; Sub-Task | XS | 00459 - Review environment settings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7"/>
    <s v="Done"/>
    <s v="BEMISCP-458"/>
    <s v="Design interface with IBB Inventory API"/>
    <s v="M | 00458 - Design interface with IBB Inventory API"/>
    <s v="Tech Planning | M | 00458 - Design interface with IBB Inventory API"/>
    <n v="346910"/>
    <n v="347289"/>
    <n v="348897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020408163265306E-2"/>
    <n v="1"/>
    <n v="4.2553191489361701"/>
    <x v="0"/>
    <s v="0.Done"/>
    <x v="2"/>
    <s v="0.Done &gt; Tech Planning | M | 00458 - Design interface with IBB Inventory API"/>
    <n v="0"/>
    <n v="0"/>
  </r>
  <r>
    <x v="3"/>
    <s v="Demand"/>
    <s v="Doing"/>
    <s v="BEMISCP-366"/>
    <s v="Buyer - Order Management"/>
    <x v="33"/>
    <s v="Feature"/>
    <s v="Done"/>
    <s v="BEMISCP-369"/>
    <s v="Inventory updates from IBB"/>
    <s v="00369 - Inventory updates from IBB"/>
    <x v="562"/>
    <x v="8"/>
    <s v="Done"/>
    <s v="BEMISCP-457"/>
    <s v="Discuss interfacing with IBB Inventory API"/>
    <s v="M | 00457 - Discuss interfacing with IBB Inventory API"/>
    <s v="Feature Planning | M | 00457 - Discuss interfacing with IBB Inventory API"/>
    <n v="346910"/>
    <n v="347289"/>
    <n v="34889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020408163265306E-2"/>
    <n v="1"/>
    <n v="4.2553191489361701"/>
    <x v="0"/>
    <s v="0.Done"/>
    <x v="2"/>
    <s v="0.Done &gt; Feature Planning | M | 00457 - Discuss interfacing with IBB Inventory API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8"/>
    <s v="Done"/>
    <s v="BEMISCP-456"/>
    <s v="Review structure changes"/>
    <s v="XS | 00456 - Review structure changes"/>
    <s v="Feature Planning | XS | 00456 - Review structure changes"/>
    <n v="350832"/>
    <n v="334367"/>
    <n v="348887"/>
    <s v="Plan"/>
    <x v="19"/>
    <n v="0.5"/>
    <n v="0"/>
    <n v="0"/>
    <n v="32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4.7619047619047616E-2"/>
    <n v="8.2644628099173556E-3"/>
    <n v="1"/>
    <n v="1.0638297872340425"/>
    <x v="0"/>
    <s v="0.Done"/>
    <x v="2"/>
    <s v="0.Done &gt; Feature Planning | XS | 00456 - Review structure change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455"/>
    <s v="Configure IIS in front of Jenkins"/>
    <s v="XS | 00455 - Configure IIS in front of Jenkins"/>
    <s v="Sub-Task | XS | 00455 - Configure IIS in front of Jenkins"/>
    <n v="351453"/>
    <n v="348727"/>
    <n v="348876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s v="7.Doing"/>
    <x v="2"/>
    <s v="0.Done &gt; Sub-Task | XS | 00455 - Configure IIS in front of Jenkin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7"/>
    <s v="Done"/>
    <s v="BEMISCP-454"/>
    <s v="Map IBB Order fields to Portal Order UI Fields"/>
    <s v="M | 00454 - Map IBB Order fields to Portal Order UI Fields"/>
    <s v="Tech Planning | M | 00454 - Map IBB Order fields to Portal Order UI Fields"/>
    <n v="346910"/>
    <n v="347290"/>
    <n v="348737"/>
    <s v="Plan"/>
    <x v="20"/>
    <n v="0.75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0.75"/>
    <n v="0"/>
    <n v="3.7037037037037035E-2"/>
    <n v="1.020408163265306E-2"/>
    <n v="1"/>
    <n v="4.2553191489361701"/>
    <x v="0"/>
    <s v="0.Done"/>
    <x v="2"/>
    <s v="0.Done &gt; Tech Planning | M | 00454 - Map IBB Order fields to Portal Order UI Field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453"/>
    <s v="Configure IIS in front of Liferay"/>
    <s v="S | 00453 - Configure IIS in front of Liferay"/>
    <s v="Sub-Task | S | 00453 - Configure IIS in front of Liferay"/>
    <n v="351453"/>
    <n v="348727"/>
    <n v="348732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s v="7.Doing"/>
    <x v="2"/>
    <s v="0.Done &gt; Sub-Task | S | 00453 - Configure IIS in front of Liferay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9"/>
    <s v="Done"/>
    <s v="BEMISCP-452"/>
    <s v="View/Edit Customer Profile - UX"/>
    <s v="M | 00452 - View/Edit Customer Profile - UX"/>
    <s v="UX | M | 00452 - View/Edit Customer Profile - UX"/>
    <n v="348696"/>
    <n v="348699"/>
    <n v="348731"/>
    <s v="Plan"/>
    <x v="21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9411764705882353E-2"/>
    <n v="1"/>
    <n v="8.5106382978723403"/>
    <x v="0"/>
    <s v="0.Done"/>
    <x v="2"/>
    <s v="0.Done &gt; UX | M | 00452 - View/Edit Customer Profile - UX"/>
    <n v="0"/>
    <n v="0"/>
  </r>
  <r>
    <x v="3"/>
    <s v="Demand"/>
    <s v="Doing"/>
    <s v="BEMISCP-444"/>
    <s v="CSR - Customer and User Profile"/>
    <x v="25"/>
    <s v="Feature"/>
    <s v="Done"/>
    <s v="BEMISCP-445"/>
    <s v="View/Edit User Profile"/>
    <s v="00445 -  View/Edit User Profile"/>
    <x v="470"/>
    <x v="9"/>
    <s v="Done"/>
    <s v="BEMISCP-451"/>
    <s v="View/Edit User Profile - UX"/>
    <s v="M | 00451 - View/Edit User Profile - UX"/>
    <s v="UX | M | 00451 - View/Edit User Profile - UX"/>
    <n v="348696"/>
    <n v="348698"/>
    <n v="348728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2.9411764705882353E-2"/>
    <n v="1"/>
    <n v="8.5106382978723403"/>
    <x v="0"/>
    <s v="0.Done"/>
    <x v="2"/>
    <s v="0.Done &gt; UX | M | 00451 - View/Edit User Profile - UX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7"/>
    <s v="Done"/>
    <s v="BEMISCP-441"/>
    <s v="Review interfacing with Bemis Order WS"/>
    <s v="M | 00441 - Review interfacing with Bemis Order WS"/>
    <s v="Tech Planning | M | 00441 - Review interfacing with Bemis Order WS"/>
    <n v="346910"/>
    <n v="347290"/>
    <n v="348463"/>
    <s v="Plan"/>
    <x v="20"/>
    <n v="10.75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10.75"/>
    <n v="0"/>
    <n v="3.7037037037037035E-2"/>
    <n v="1.020408163265306E-2"/>
    <n v="1"/>
    <n v="4.2553191489361701"/>
    <x v="0"/>
    <s v="0.Done"/>
    <x v="2"/>
    <s v="0.Done &gt; Tech Planning | M | 00441 - Review interfacing with Bemis Order W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5"/>
    <s v="Done"/>
    <s v="BEMISCP-438"/>
    <s v="Create stubs module for Customer Profile updates"/>
    <s v="S | 00438 - Create stubs module for Customer Profile updates"/>
    <s v="Backend Development | S | 00438 - Create stubs module for Customer Profile updates"/>
    <n v="348518"/>
    <n v="347291"/>
    <n v="348371"/>
    <s v="Plan"/>
    <x v="20"/>
    <n v="20.7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0.766666666666666"/>
    <n v="0"/>
    <n v="7.6923076923076927E-2"/>
    <n v="2.2727272727272728E-2"/>
    <n v="1"/>
    <n v="8.5106382978723403"/>
    <x v="0"/>
    <s v="0.Done"/>
    <x v="2"/>
    <s v="0.Done &gt; Backend Development | S | 00438 - Create stubs module for Customer Profile update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7"/>
    <s v="Done"/>
    <s v="BEMISCP-437"/>
    <s v="Design Customer Profile WS Module"/>
    <s v="S | 00437 - Design Customer Profile WS Module"/>
    <s v="Tech Planning | S | 00437 - Design Customer Profile WS Module"/>
    <n v="348518"/>
    <n v="347291"/>
    <n v="348369"/>
    <s v="Plan"/>
    <x v="20"/>
    <n v="5.4833333333333334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5.4833333333333334"/>
    <n v="0"/>
    <n v="7.6923076923076927E-2"/>
    <n v="2.2727272727272728E-2"/>
    <n v="1"/>
    <n v="2.1276595744680851"/>
    <x v="0"/>
    <s v="0.Done"/>
    <x v="2"/>
    <s v="0.Done &gt; Tech Planning | S | 00437 - Design Customer Profile WS Module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5"/>
    <s v="Done"/>
    <s v="BEMISCP-434"/>
    <s v="Add framework for Inventory Module"/>
    <s v="S | 00434 - Add framework for Inventory Module"/>
    <s v="Backend Development | S | 00434 - Add framework for Inventory Module"/>
    <n v="351659"/>
    <n v="342921"/>
    <n v="348002"/>
    <s v="Plan"/>
    <x v="19"/>
    <n v="53.4"/>
    <n v="0"/>
    <n v="0"/>
    <n v="35"/>
    <s v="S"/>
    <s v="SUBTASK PLAN"/>
    <n v="8.5106382978723403"/>
    <n v="10.212765957446807"/>
    <n v="0"/>
    <n v="0"/>
    <n v="0"/>
    <n v="8.5106382978723403"/>
    <n v="8.5106382978723403"/>
    <n v="10.212765957446807"/>
    <n v="53.4"/>
    <n v="0"/>
    <n v="0.1"/>
    <n v="0.1"/>
    <n v="1"/>
    <n v="8.5106382978723403"/>
    <x v="0"/>
    <s v="0.Done"/>
    <x v="2"/>
    <s v="0.Done &gt; Backend Development | S | 00434 - Add framework for Inventory Module"/>
    <n v="0"/>
    <n v="0"/>
  </r>
  <r>
    <x v="3"/>
    <s v="Demand"/>
    <s v="Doing"/>
    <s v="BEMISCP-539"/>
    <s v="Buyer - Inventory Management"/>
    <x v="29"/>
    <s v="Feature"/>
    <s v="Done"/>
    <s v="BEMISCP-262"/>
    <s v="On-Hand Inventory View for a specific item"/>
    <s v="00262 - On-Hand Inventory View for a specific item"/>
    <x v="426"/>
    <x v="7"/>
    <s v="Done"/>
    <s v="BEMISCP-433"/>
    <s v="Design Order Inventory DM/Services"/>
    <s v="L | 00433 - Design Order Inventory DM/Services"/>
    <s v="Tech Planning | L | 00433 - Design Order Inventory DM/Services"/>
    <n v="351659"/>
    <n v="342921"/>
    <n v="348001"/>
    <s v="Plan"/>
    <x v="19"/>
    <n v="5.75"/>
    <n v="0"/>
    <n v="0"/>
    <n v="35"/>
    <s v="L"/>
    <s v="SUBTASK PLAN"/>
    <n v="8.5106382978723403"/>
    <n v="10.212765957446807"/>
    <n v="0"/>
    <n v="0"/>
    <n v="0"/>
    <n v="8.5106382978723403"/>
    <n v="8.5106382978723403"/>
    <n v="10.212765957446807"/>
    <n v="5.75"/>
    <n v="0"/>
    <n v="0.1"/>
    <n v="0.1"/>
    <n v="1"/>
    <n v="8.5106382978723403"/>
    <x v="0"/>
    <s v="0.Done"/>
    <x v="2"/>
    <s v="0.Done &gt; Tech Planning | L | 00433 - Design Order Inventory DM/Services"/>
    <n v="0"/>
    <n v="0"/>
  </r>
  <r>
    <x v="3"/>
    <s v="Demand"/>
    <s v="Doing"/>
    <s v="BEMISCP-531"/>
    <s v="System Architecture"/>
    <x v="22"/>
    <s v="Task"/>
    <s v="Doing"/>
    <s v="BEMISCP-450"/>
    <s v="Setup Liferay Development Infrastructure"/>
    <s v="00450 - Setup Liferay Development Infrastructure"/>
    <x v="450"/>
    <x v="4"/>
    <s v="Done"/>
    <s v="BEMISCP-432"/>
    <s v="Transition internal CI to Windows VM"/>
    <s v="M | 00432 - Transition internal CI to Windows VM"/>
    <s v="Sub-Task | M | 00432 - Transition internal CI to Windows VM"/>
    <n v="351453"/>
    <n v="348727"/>
    <n v="347994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9.0909090909090912E-2"/>
    <n v="1.8518518518518517E-2"/>
    <n v="1"/>
    <n v="8.5106382978723403"/>
    <x v="0"/>
    <s v="7.Doing"/>
    <x v="2"/>
    <s v="0.Done &gt; Sub-Task | M | 00432 - Transition internal CI to Windows VM"/>
    <n v="0"/>
    <n v="0"/>
  </r>
  <r>
    <x v="3"/>
    <s v="Demand"/>
    <s v="Doing"/>
    <s v="BEMISCP-366"/>
    <s v="Buyer - Order Management"/>
    <x v="33"/>
    <s v="Feature"/>
    <s v="Done"/>
    <s v="BEMISCP-225"/>
    <s v="Search Orders by Indexed fields"/>
    <s v="00225 - Search Orders by Indexed fields"/>
    <x v="633"/>
    <x v="8"/>
    <s v="Done"/>
    <s v="BEMISCP-431"/>
    <s v="Feature planning for Search Orders"/>
    <s v="M | 00431 - Feature planning for Search Orders"/>
    <s v="Feature Planning | M | 00431 - Feature planning for Search Orders"/>
    <n v="346910"/>
    <n v="340618"/>
    <n v="347974"/>
    <s v="Plan"/>
    <x v="20"/>
    <n v="0"/>
    <n v="0"/>
    <n v="0"/>
    <n v="8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1.020408163265306E-2"/>
    <n v="1"/>
    <n v="4.2553191489361701"/>
    <x v="0"/>
    <s v="0.Done"/>
    <x v="2"/>
    <s v="0.Done &gt; Feature Planning | M | 00431 - Feature planning for Search Orders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5"/>
    <s v="Done"/>
    <s v="BEMISCP-430"/>
    <s v="Create logic to support Shipment service"/>
    <s v="M | 00430 - Create logic to support Shipment service"/>
    <s v="Backend Development | M | 00430 - Create logic to support Shipment service"/>
    <n v="347928"/>
    <n v="334920"/>
    <n v="347968"/>
    <s v="Plan"/>
    <x v="20"/>
    <n v="22.25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22.25"/>
    <n v="0"/>
    <n v="6.25E-2"/>
    <n v="1.5873015873015872E-2"/>
    <n v="1"/>
    <n v="10.638297872340425"/>
    <x v="0"/>
    <s v="0.Done"/>
    <x v="2"/>
    <s v="0.Done &gt; Backend Development | M | 00430 - Create logic to support Shipment service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7"/>
    <s v="Done"/>
    <s v="BEMISCP-429"/>
    <s v="Discuss Overlap between Shipment &amp; Release"/>
    <s v="M | 00429 - Discuss Overlap between Shipment &amp; Release"/>
    <s v="Tech Planning | M | 00429 - Discuss Overlap between Shipment &amp; Release"/>
    <n v="347928"/>
    <n v="334920"/>
    <n v="347966"/>
    <s v="Plan"/>
    <x v="20"/>
    <n v="3.25"/>
    <n v="0"/>
    <n v="0"/>
    <n v="61"/>
    <s v="M"/>
    <s v="SUBTASK PLAN"/>
    <n v="4.2553191489361701"/>
    <n v="5.1063829787234036"/>
    <n v="0"/>
    <n v="0"/>
    <n v="0"/>
    <n v="4.2553191489361701"/>
    <n v="4.2553191489361701"/>
    <n v="5.1063829787234036"/>
    <n v="3.25"/>
    <n v="0"/>
    <n v="6.25E-2"/>
    <n v="1.5873015873015872E-2"/>
    <n v="1"/>
    <n v="4.2553191489361701"/>
    <x v="0"/>
    <s v="0.Done"/>
    <x v="2"/>
    <s v="0.Done &gt; Tech Planning | M | 00429 - Discuss Overlap between Shipment &amp; Release"/>
    <n v="0"/>
    <n v="0"/>
  </r>
  <r>
    <x v="3"/>
    <s v="Demand"/>
    <s v="Doing"/>
    <s v="BEMISCP-366"/>
    <s v="Buyer - Order Management"/>
    <x v="33"/>
    <s v="Feature"/>
    <s v="Done"/>
    <s v="BEMISCP-222"/>
    <s v="Order Detail in Orders by Item View"/>
    <s v="00222 - Order Detail in Orders by Item View"/>
    <x v="481"/>
    <x v="3"/>
    <s v="Done"/>
    <s v="BEMISCP-403"/>
    <s v="Order by Item Detail View - Frontend"/>
    <s v="M | 00403 - Order by Item Detail View - Frontend"/>
    <s v="Frontend Development | M | 00403 - Order by Item Detail View - Frontend"/>
    <n v="346910"/>
    <n v="340378"/>
    <n v="347888"/>
    <s v="Plan"/>
    <x v="21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1.020408163265306E-2"/>
    <n v="1"/>
    <n v="5.3191489361702127"/>
    <x v="0"/>
    <s v="0.Done"/>
    <x v="2"/>
    <s v="0.Done &gt; Frontend Development | M | 00403 - Order by Item Detail View - Frontend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3"/>
    <s v="Done"/>
    <s v="BEMISCP-389"/>
    <s v="Orders Landing Page - UI"/>
    <s v="M | 00389 - Orders Landing Page - UI"/>
    <s v="Frontend Development | M | 00389 - Orders Landing Page - UI"/>
    <n v="346910"/>
    <n v="340377"/>
    <n v="347853"/>
    <s v="Plan"/>
    <x v="21"/>
    <n v="13.483333333333333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13.483333333333333"/>
    <n v="0"/>
    <n v="8.3333333333333329E-2"/>
    <n v="1.020408163265306E-2"/>
    <n v="1"/>
    <n v="5.3191489361702127"/>
    <x v="0"/>
    <s v="0.Done"/>
    <x v="2"/>
    <s v="0.Done &gt; Frontend Development | M | 00389 - Orders Landing Page - UI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0"/>
    <s v="Done"/>
    <s v="BEMISCP-388"/>
    <s v="Orders Landing Page - Alpha Test"/>
    <s v="XS | 00388 - Orders Landing Page - Alpha Test"/>
    <s v="Alpha Test | XS | 00388 - Orders Landing Page - Alpha Test"/>
    <n v="346910"/>
    <n v="340377"/>
    <n v="347852"/>
    <s v="Plan"/>
    <x v="21"/>
    <n v="5"/>
    <n v="0"/>
    <n v="0"/>
    <n v="33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8.3333333333333329E-2"/>
    <n v="1.020408163265306E-2"/>
    <n v="1"/>
    <n v="1.0638297872340425"/>
    <x v="0"/>
    <s v="0.Done"/>
    <x v="2"/>
    <s v="0.Done &gt; Alpha Test | XS | 00388 - Orders Landing Page - Alpha Test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2"/>
    <s v="Done"/>
    <s v="BEMISCP-387"/>
    <s v="Orders Landing Page - Review"/>
    <s v="S | 00387 - Orders Landing Page - Review"/>
    <s v="Feature Review | S | 00387 - Orders Landing Page - Review"/>
    <n v="346910"/>
    <n v="340377"/>
    <n v="347850"/>
    <s v="Plan"/>
    <x v="21"/>
    <n v="1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8.3333333333333329E-2"/>
    <n v="1.020408163265306E-2"/>
    <n v="1"/>
    <n v="2.1276595744680851"/>
    <x v="0"/>
    <s v="0.Done"/>
    <x v="2"/>
    <s v="0.Done &gt; Feature Review | S | 00387 - Orders Landing Page - Review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Done"/>
    <s v="BEMISCP-386"/>
    <s v="Connect dev to AD"/>
    <s v="S | 00386 - Connect dev to AD"/>
    <s v="Sub-Task | S | 00386 - Connect dev to AD"/>
    <n v="351453"/>
    <n v="347844"/>
    <n v="347847"/>
    <s v="Plan"/>
    <x v="0"/>
    <n v="1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14285714285714285"/>
    <n v="1.8518518518518517E-2"/>
    <n v="1"/>
    <n v="4.2553191489361701"/>
    <x v="0"/>
    <s v="0.Done"/>
    <x v="2"/>
    <s v="0.Done &gt; Sub-Task | S | 00386 - Connect dev to AD"/>
    <n v="0"/>
    <n v="0"/>
  </r>
  <r>
    <x v="3"/>
    <s v="Demand"/>
    <s v="Doing"/>
    <s v="BEMISCP-531"/>
    <s v="System Architecture"/>
    <x v="22"/>
    <s v="Task"/>
    <s v="Done"/>
    <s v="BEMISCP-384"/>
    <s v="Setup Bemis Development Infrastructure"/>
    <s v="00384 - Setup Bemis Development Infrastructure"/>
    <x v="588"/>
    <x v="4"/>
    <s v="Done"/>
    <s v="BEMISCP-385"/>
    <s v="Connect dev to SQL Server"/>
    <s v="S | 00385 - Connect dev to SQL Server"/>
    <s v="Sub-Task | S | 00385 - Connect dev to SQL Server"/>
    <n v="351453"/>
    <n v="347844"/>
    <n v="347846"/>
    <s v="Plan"/>
    <x v="0"/>
    <n v="0.5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.5"/>
    <n v="0"/>
    <n v="0.14285714285714285"/>
    <n v="1.8518518518518517E-2"/>
    <n v="1"/>
    <n v="4.2553191489361701"/>
    <x v="0"/>
    <s v="0.Done"/>
    <x v="2"/>
    <s v="0.Done &gt; Sub-Task | S | 00385 - Connect dev to SQL Server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4"/>
    <s v="Done"/>
    <s v="BEMISCP-383"/>
    <s v="Final Approval of the Reports Landing Page Wireframe"/>
    <s v="M | 00383 - Final Approval of the Reports Landing Page Wireframe"/>
    <s v="Sub-Task | M | 00383 - Final Approval of the Reports Landing Page Wireframe"/>
    <n v="351658"/>
    <n v="347304"/>
    <n v="347816"/>
    <s v="Plan"/>
    <x v="18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s v="0.Done"/>
    <x v="2"/>
    <s v="0.Done &gt; Sub-Task | M | 00383 - Final Approval of the Reports Landing Page Wireframe"/>
    <n v="0"/>
    <n v="0"/>
  </r>
  <r>
    <x v="3"/>
    <s v="Demand"/>
    <s v="Doing"/>
    <s v="BEMISCP-538"/>
    <s v="Buyer - Reports"/>
    <x v="32"/>
    <s v="Feature"/>
    <s v="Done"/>
    <s v="BEMISCP-375"/>
    <s v="Buyer - Reports Landing Page"/>
    <s v="00375 - Buyer - Reports Landing Page"/>
    <x v="583"/>
    <x v="8"/>
    <s v="Done"/>
    <s v="BEMISCP-382"/>
    <s v="Feature Planning - Reports Landing Page"/>
    <s v="M | 00382 - Feature Planning - Reports Landing Page"/>
    <s v="Feature Planning | M | 00382 - Feature Planning - Reports Landing Page"/>
    <n v="351658"/>
    <n v="347304"/>
    <n v="347787"/>
    <s v="Plan"/>
    <x v="18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3.8461538461538464E-2"/>
    <n v="1"/>
    <n v="4.2553191489361701"/>
    <x v="0"/>
    <s v="0.Done"/>
    <x v="2"/>
    <s v="0.Done &gt; Feature Planning | M | 00382 - Feature Planning - Reports Landing Page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5"/>
    <s v="Done"/>
    <s v="BEMISCP-368"/>
    <s v="Orders Landing Page - Data Model Redesign"/>
    <s v="M | 00368 - Orders Landing Page - Data Model Redesign"/>
    <s v="Backend Development | M | 00368 - Orders Landing Page - Data Model Redesign"/>
    <n v="346910"/>
    <n v="340377"/>
    <n v="347170"/>
    <s v="Plan"/>
    <x v="21"/>
    <n v="9.25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9.25"/>
    <n v="0"/>
    <n v="8.3333333333333329E-2"/>
    <n v="1.020408163265306E-2"/>
    <n v="1"/>
    <n v="10.638297872340425"/>
    <x v="0"/>
    <s v="0.Done"/>
    <x v="2"/>
    <s v="0.Done &gt; Backend Development | M | 00368 - Orders Landing Page - Data Model Redesign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348"/>
    <s v="Customize Org Type display"/>
    <s v="00348 - Customize Org Type display"/>
    <s v="Backend Development | 00348 - Customize Org Type display"/>
    <n v="350832"/>
    <n v="334456"/>
    <n v="344988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s v="0.Done"/>
    <x v="2"/>
    <s v="0.Done &gt; Backend Development | 00348 - Customize Org Type display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4"/>
    <s v="Done"/>
    <s v="BEMISCP-345"/>
    <s v="Create shipment module skeleton"/>
    <s v="00345 - Create shipment module skeleton"/>
    <s v="Sub-Task | 00345 - Create shipment module skeleton"/>
    <n v="347928"/>
    <n v="334920"/>
    <n v="344516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s v="0.Done"/>
    <x v="2"/>
    <s v="0.Done &gt; Sub-Task | 00345 - Create shipment module skeleton"/>
    <n v="0"/>
    <n v="0"/>
  </r>
  <r>
    <x v="3"/>
    <s v="Demand"/>
    <s v="Doing"/>
    <s v="BEMISCP-420"/>
    <s v="Buyer - Shipment Management"/>
    <x v="26"/>
    <s v="Feature"/>
    <s v="Done"/>
    <s v="BEMISCP-374"/>
    <s v="Shipment updates from IBB"/>
    <s v="00374 - Shipment updates from IBB"/>
    <x v="605"/>
    <x v="4"/>
    <s v="Cancelled"/>
    <s v="BEMISCP-288"/>
    <s v="Define WADL for IBB shipment web services"/>
    <s v="M | 00288 - Define WADL for IBB shipment web services"/>
    <s v="Sub-Task | M | 00288 - Define WADL for IBB shipment web services"/>
    <n v="347928"/>
    <n v="347294"/>
    <n v="343280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7.1428571428571425E-2"/>
    <n v="1.5873015873015872E-2"/>
    <n v="1"/>
    <n v="0"/>
    <x v="0"/>
    <s v="0.Done"/>
    <x v="3"/>
    <s v="0.Cancelled &gt; Sub-Task | M | 00288 - Define WADL for IBB shipment web services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5"/>
    <s v="Done"/>
    <s v="BEMISCP-284"/>
    <s v="Create order WS modules"/>
    <s v="00284 - Create order WS modules"/>
    <s v="Backend Development | 00284 - Create order WS modules"/>
    <n v="346910"/>
    <n v="347290"/>
    <n v="343226"/>
    <s v="Plan"/>
    <x v="20"/>
    <n v="58.35"/>
    <n v="0"/>
    <n v="0"/>
    <n v="26"/>
    <m/>
    <s v="SUBTASK PLAN"/>
    <n v="0"/>
    <n v="0"/>
    <n v="0"/>
    <n v="0"/>
    <n v="0"/>
    <n v="0"/>
    <n v="0"/>
    <n v="0"/>
    <n v="58.35"/>
    <n v="0"/>
    <n v="3.7037037037037035E-2"/>
    <n v="1.020408163265306E-2"/>
    <n v="1"/>
    <n v="0"/>
    <x v="0"/>
    <s v="0.Done"/>
    <x v="2"/>
    <s v="0.Done &gt; Backend Development | 00284 - Create order WS modules"/>
    <n v="0"/>
    <n v="0"/>
  </r>
  <r>
    <x v="3"/>
    <s v="Demand"/>
    <s v="Doing"/>
    <s v="BEMISCP-501"/>
    <s v="IBB Integration"/>
    <x v="24"/>
    <s v="Task"/>
    <s v="To Feature Review"/>
    <s v="BEMISCP-266"/>
    <s v="Create data sync process to bulk upload data from IBB"/>
    <s v="00266 - Create data sync process to bulk upload data from IBB"/>
    <x v="282"/>
    <x v="5"/>
    <s v="Done"/>
    <s v="BEMISCP-283"/>
    <s v="Create IBB job scheduler"/>
    <s v="00283 - Create IBB job scheduler"/>
    <s v="Backend Development | 00283 - Create IBB job scheduler"/>
    <n v="350255"/>
    <n v="343068"/>
    <n v="343225"/>
    <s v="Plan"/>
    <x v="0"/>
    <n v="57.35"/>
    <n v="0"/>
    <n v="0"/>
    <n v="0"/>
    <m/>
    <s v="SUBTASK PLAN"/>
    <n v="0"/>
    <n v="0"/>
    <n v="0"/>
    <n v="0"/>
    <n v="0"/>
    <n v="0"/>
    <n v="0"/>
    <n v="0"/>
    <n v="57.35"/>
    <n v="0"/>
    <n v="6.6666666666666666E-2"/>
    <n v="3.3333333333333333E-2"/>
    <n v="1"/>
    <n v="0"/>
    <x v="0"/>
    <s v="4.To Feature Review"/>
    <x v="2"/>
    <s v="0.Done &gt; Backend Development | 00283 - Create IBB job scheduler"/>
    <n v="0"/>
    <n v="0"/>
  </r>
  <r>
    <x v="3"/>
    <s v="Demand"/>
    <s v="Doing"/>
    <s v="BEMISCP-366"/>
    <s v="Buyer - Order Management"/>
    <x v="33"/>
    <s v="Feature"/>
    <s v="Done"/>
    <s v="BEMISCP-370"/>
    <s v="Order updates from IBB"/>
    <s v="00370 - Order updates from IBB"/>
    <x v="500"/>
    <x v="4"/>
    <s v="Done"/>
    <s v="BEMISCP-268"/>
    <s v="Define Order WADL/JSON"/>
    <s v="M | 00268 - Define Order WADL/JSON"/>
    <s v="Sub-Task | M | 00268 - Define Order WADL/JSON"/>
    <n v="346910"/>
    <n v="347290"/>
    <n v="343145"/>
    <s v="Plan"/>
    <x v="20"/>
    <n v="0"/>
    <n v="0"/>
    <n v="0"/>
    <n v="2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3.7037037037037035E-2"/>
    <n v="1.020408163265306E-2"/>
    <n v="1"/>
    <n v="8.5106382978723403"/>
    <x v="0"/>
    <s v="0.Done"/>
    <x v="2"/>
    <s v="0.Done &gt; Sub-Task | M | 00268 - Define Order WADL/JSON"/>
    <n v="0"/>
    <n v="0"/>
  </r>
  <r>
    <x v="3"/>
    <s v="Demand"/>
    <s v="Doing"/>
    <s v="BEMISCP-444"/>
    <s v="CSR - Customer and User Profile"/>
    <x v="25"/>
    <s v="Feature"/>
    <s v="Done"/>
    <s v="BEMISCP-446"/>
    <s v="CSR View of Customer Profile"/>
    <s v="00446 - CSR View of Customer Profile"/>
    <x v="594"/>
    <x v="4"/>
    <s v="Done"/>
    <s v="BEMISCP-236"/>
    <s v="View the IBB fields associated with a company profile"/>
    <s v="M | 00236 - View the IBB fields associated with a company profile"/>
    <s v="Sub-Task | M | 00236 - View the IBB fields associated with a company profile"/>
    <n v="348696"/>
    <n v="348699"/>
    <n v="341799"/>
    <s v="Plan"/>
    <x v="21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9411764705882353E-2"/>
    <n v="1"/>
    <n v="8.5106382978723403"/>
    <x v="0"/>
    <s v="0.Done"/>
    <x v="2"/>
    <s v="0.Done &gt; Sub-Task | M | 00236 - View the IBB fields associated with a company profile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5"/>
    <s v="Cancelled"/>
    <s v="BEMISCP-233"/>
    <s v="Calculation on landing page"/>
    <s v="M | 00233 - Calculation on landing page"/>
    <s v="Backend Development | M | 00233 - Calculation on landing page"/>
    <n v="347928"/>
    <n v="334920"/>
    <n v="341275"/>
    <s v="Plan"/>
    <x v="20"/>
    <n v="0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25E-2"/>
    <n v="1.5873015873015872E-2"/>
    <n v="1"/>
    <n v="0"/>
    <x v="0"/>
    <s v="0.Done"/>
    <x v="3"/>
    <s v="0.Cancelled &gt; Backend Development | M | 00233 - Calculation on landing page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8"/>
    <s v="Done"/>
    <s v="BEMISCP-226"/>
    <s v="Filter Orders by user Locations"/>
    <s v="S | 00226 - Filter Orders by user Locations"/>
    <s v="Feature Planning | S | 00226 - Filter Orders by user Locations"/>
    <n v="350832"/>
    <n v="343448"/>
    <n v="340628"/>
    <s v="Plan"/>
    <x v="19"/>
    <n v="0"/>
    <n v="0"/>
    <n v="0"/>
    <n v="39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s v="0.Done"/>
    <x v="2"/>
    <s v="0.Done &gt; Feature Planning | S | 00226 - Filter Orders by user Locations"/>
    <n v="0"/>
    <n v="0"/>
  </r>
  <r>
    <x v="3"/>
    <s v="Demand"/>
    <s v="Doing"/>
    <s v="BEMISCP-523"/>
    <s v="CSR - Portal Foundations"/>
    <x v="30"/>
    <s v="Feature"/>
    <s v="Done"/>
    <s v="BEMISCP-172"/>
    <s v="Password Policy"/>
    <s v="00172 - Password Policy"/>
    <x v="607"/>
    <x v="5"/>
    <s v="Done"/>
    <s v="BEMISCP-171"/>
    <s v="Set Expiration to 60 days"/>
    <s v="S | 00171 - Set Expiration to 60 days"/>
    <s v="Backend Development | S | 00171 - Set Expiration to 60 days"/>
    <n v="350872"/>
    <n v="337609"/>
    <n v="337605"/>
    <s v="Plan"/>
    <x v="19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3.125E-2"/>
    <n v="1"/>
    <n v="8.5106382978723403"/>
    <x v="0"/>
    <s v="0.Done"/>
    <x v="2"/>
    <s v="0.Done &gt; Backend Development | S | 00171 - Set Expiration to 60 days"/>
    <n v="0"/>
    <n v="0"/>
  </r>
  <r>
    <x v="3"/>
    <s v="Demand"/>
    <s v="Doing"/>
    <s v="BEMISCP-443"/>
    <s v="Buyer views Customer and User Profiles"/>
    <x v="31"/>
    <s v="Feature"/>
    <s v="Cancelled"/>
    <s v="BEMISCP-271"/>
    <s v="Search for User Profile Details"/>
    <s v="00271 - Search for User Profile Details"/>
    <x v="649"/>
    <x v="4"/>
    <s v="Cancelled"/>
    <s v="BEMISCP-170"/>
    <s v="Prototyping of the fields needed for user inquiry / search"/>
    <s v="00170 - Prototyping of the fields needed for user inquiry / search"/>
    <s v="Sub-Task | 00170 - Prototyping of the fields needed for user inquiry / search"/>
    <n v="348518"/>
    <n v="343154"/>
    <n v="337420"/>
    <s v="Plan"/>
    <x v="18"/>
    <n v="0"/>
    <n v="0"/>
    <n v="0"/>
    <n v="40"/>
    <m/>
    <s v="SUBTASK PLAN"/>
    <n v="0"/>
    <n v="0"/>
    <n v="0"/>
    <n v="0"/>
    <n v="0"/>
    <n v="0"/>
    <n v="0"/>
    <n v="0"/>
    <n v="0"/>
    <n v="0"/>
    <n v="1"/>
    <n v="2.2727272727272728E-2"/>
    <n v="1"/>
    <n v="0"/>
    <x v="0"/>
    <s v="0.Cancelled"/>
    <x v="3"/>
    <s v="0.Cancelled &gt; Sub-Task | 00170 - Prototyping of the fields needed for user inquiry / search"/>
    <n v="0"/>
    <n v="0"/>
  </r>
  <r>
    <x v="3"/>
    <s v="Demand"/>
    <s v="Doing"/>
    <s v="BEMISCP-443"/>
    <s v="Buyer views Customer and User Profiles"/>
    <x v="31"/>
    <s v="Feature"/>
    <s v="Cancelled"/>
    <s v="BEMISCP-269"/>
    <s v="Search for Customer Profile Details"/>
    <s v="00269 - Search for Customer Profile Details"/>
    <x v="650"/>
    <x v="4"/>
    <s v="Cancelled"/>
    <s v="BEMISCP-169"/>
    <s v="Prototyping of the fields needed for customer inquiry / search"/>
    <s v="00169 - Prototyping of the fields needed for customer inquiry / search"/>
    <s v="Sub-Task | 00169 - Prototyping of the fields needed for customer inquiry / search"/>
    <n v="348518"/>
    <n v="343152"/>
    <n v="337419"/>
    <s v="Plan"/>
    <x v="21"/>
    <n v="0"/>
    <n v="0"/>
    <n v="0"/>
    <n v="46"/>
    <m/>
    <s v="SUBTASK PLAN"/>
    <n v="0"/>
    <n v="0"/>
    <n v="0"/>
    <n v="0"/>
    <n v="0"/>
    <n v="0"/>
    <n v="0"/>
    <n v="0"/>
    <n v="0"/>
    <n v="0"/>
    <n v="1"/>
    <n v="2.2727272727272728E-2"/>
    <n v="1"/>
    <n v="0"/>
    <x v="0"/>
    <s v="0.Cancelled"/>
    <x v="3"/>
    <s v="0.Cancelled &gt; Sub-Task | 00169 - Prototyping of the fields needed for customer inquiry / search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8"/>
    <s v="Done"/>
    <s v="BEMISCP-157"/>
    <s v="Customer Hierarchy Updates"/>
    <s v="M | 00157 - Customer Hierarchy Updates"/>
    <s v="Feature Planning | M | 00157 - Customer Hierarchy Updates"/>
    <n v="350832"/>
    <n v="334456"/>
    <n v="336995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s v="0.Done"/>
    <x v="2"/>
    <s v="0.Done &gt; Feature Planning | M | 00157 - Customer Hierarchy Updates"/>
    <n v="0"/>
    <n v="0"/>
  </r>
  <r>
    <x v="3"/>
    <s v="Demand"/>
    <s v="Doing"/>
    <s v="BEMISCP-366"/>
    <s v="Buyer - Order Management"/>
    <x v="33"/>
    <s v="Feature"/>
    <s v="Done"/>
    <s v="BEMISCP-175"/>
    <s v="Order Status Report"/>
    <s v="00175 - Order Status Report"/>
    <x v="591"/>
    <x v="5"/>
    <s v="Done"/>
    <s v="BEMISCP-155"/>
    <s v="SSRS Integration POC"/>
    <s v="00155 - SSRS Integration POC"/>
    <s v="Backend Development | 00155 - SSRS Integration POC"/>
    <n v="346910"/>
    <n v="338511"/>
    <n v="336774"/>
    <s v="Plan"/>
    <x v="20"/>
    <n v="0"/>
    <n v="0"/>
    <n v="0"/>
    <n v="40"/>
    <m/>
    <s v="SUBTASK PLAN"/>
    <n v="0"/>
    <n v="0"/>
    <n v="0"/>
    <n v="0"/>
    <n v="0"/>
    <n v="0"/>
    <n v="0"/>
    <n v="0"/>
    <n v="0"/>
    <n v="0"/>
    <n v="7.1428571428571425E-2"/>
    <n v="1.020408163265306E-2"/>
    <n v="1"/>
    <n v="0"/>
    <x v="0"/>
    <s v="0.Done"/>
    <x v="2"/>
    <s v="0.Done &gt; Backend Development | 00155 - SSRS Integration POC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4"/>
    <s v="Done"/>
    <s v="BEMISCP-154"/>
    <s v="Determine the Document Library &quot;structure&quot;"/>
    <s v="00154 - Determine the Document Library &quot;structure&quot;"/>
    <s v="Sub-Task | 00154 - Determine the Document Library &quot;structure&quot;"/>
    <n v="350832"/>
    <n v="334367"/>
    <n v="336315"/>
    <s v="Plan"/>
    <x v="19"/>
    <n v="0"/>
    <n v="0"/>
    <n v="0"/>
    <n v="32"/>
    <m/>
    <s v="SUBTASK PLAN"/>
    <n v="0"/>
    <n v="0"/>
    <n v="0"/>
    <n v="0"/>
    <n v="0"/>
    <n v="0"/>
    <n v="0"/>
    <n v="0"/>
    <n v="0"/>
    <n v="0"/>
    <n v="4.7619047619047616E-2"/>
    <n v="8.2644628099173556E-3"/>
    <n v="1"/>
    <n v="0"/>
    <x v="0"/>
    <s v="0.Done"/>
    <x v="2"/>
    <s v="0.Done &gt; Sub-Task | 00154 - Determine the Document Library &quot;structure&quot;"/>
    <n v="0"/>
    <n v="0"/>
  </r>
  <r>
    <x v="3"/>
    <s v="Demand"/>
    <s v="Doing"/>
    <s v="BEMISCP-519"/>
    <s v="Buyer - Portal Foundations"/>
    <x v="23"/>
    <s v="Feature"/>
    <s v="Done"/>
    <s v="BEMISCP-146"/>
    <s v="Two Factor Authentication"/>
    <s v="00146 - Two Factor Authentication"/>
    <x v="647"/>
    <x v="4"/>
    <s v="Done"/>
    <s v="BEMISCP-153"/>
    <s v="Provide recommendation for multi-factor authentication for Bemis approval"/>
    <s v="00153 - Provide recommendation for multi-factor authentication for Bemis approval"/>
    <s v="Sub-Task | 00153 - Provide recommendation for multi-factor authentication for Bemis approval"/>
    <n v="350832"/>
    <n v="336242"/>
    <n v="336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8.2644628099173556E-3"/>
    <n v="1"/>
    <n v="0"/>
    <x v="0"/>
    <s v="0.Done"/>
    <x v="2"/>
    <s v="0.Done &gt; Sub-Task | 00153 - Provide recommendation for multi-factor authentication for Bemis approval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4"/>
    <s v="Cancelled"/>
    <s v="BEMISCP-152"/>
    <s v="Approve customer hierarchy filter mockup"/>
    <s v="00152 - Approve customer hierarchy filter mockup"/>
    <s v="Sub-Task | 00152 - Approve customer hierarchy filter mockup"/>
    <n v="350832"/>
    <n v="343448"/>
    <n v="336253"/>
    <s v="Plan"/>
    <x v="19"/>
    <n v="0"/>
    <n v="0"/>
    <n v="0"/>
    <n v="39"/>
    <m/>
    <s v="SUBTASK PLAN"/>
    <n v="0"/>
    <n v="0"/>
    <n v="0"/>
    <n v="0"/>
    <n v="0"/>
    <n v="0"/>
    <n v="0"/>
    <n v="0"/>
    <n v="0"/>
    <n v="0"/>
    <n v="6.6666666666666666E-2"/>
    <n v="8.2644628099173556E-3"/>
    <n v="1"/>
    <n v="0"/>
    <x v="0"/>
    <s v="0.Done"/>
    <x v="3"/>
    <s v="0.Cancelled &gt; Sub-Task | 00152 - Approve customer hierarchy filter mockup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4"/>
    <s v="Done"/>
    <s v="BEMISCP-150"/>
    <s v="Approve customer hierarchy filter wireframe"/>
    <s v="00150 - Approve customer hierarchy filter wireframe"/>
    <s v="Sub-Task | 00150 - Approve customer hierarchy filter wireframe"/>
    <n v="350832"/>
    <n v="343448"/>
    <n v="336251"/>
    <s v="Plan"/>
    <x v="19"/>
    <n v="0"/>
    <n v="0"/>
    <n v="0"/>
    <n v="39"/>
    <m/>
    <s v="SUBTASK PLAN"/>
    <n v="0"/>
    <n v="0"/>
    <n v="0"/>
    <n v="0"/>
    <n v="0"/>
    <n v="0"/>
    <n v="0"/>
    <n v="0"/>
    <n v="0"/>
    <n v="0"/>
    <n v="6.6666666666666666E-2"/>
    <n v="8.2644628099173556E-3"/>
    <n v="1"/>
    <n v="0"/>
    <x v="0"/>
    <s v="0.Done"/>
    <x v="2"/>
    <s v="0.Done &gt; Sub-Task | 00150 - Approve customer hierarchy filter wireframe"/>
    <n v="0"/>
    <n v="0"/>
  </r>
  <r>
    <x v="3"/>
    <s v="Demand"/>
    <s v="Doing"/>
    <s v="BEMISCP-519"/>
    <s v="Buyer - Portal Foundations"/>
    <x v="23"/>
    <s v="Feature"/>
    <s v="Done"/>
    <s v="BEMISCP-302"/>
    <s v="Filter Data by Customer Location"/>
    <s v="00302 - Filter Data by Customer Location"/>
    <x v="582"/>
    <x v="9"/>
    <s v="Done"/>
    <s v="BEMISCP-148"/>
    <s v="Filter Data by Customer Location - UX"/>
    <s v="L | 00148 - Filter Data by Customer Location - UX"/>
    <s v="UX | L | 00148 - Filter Data by Customer Location - UX"/>
    <n v="350832"/>
    <n v="343448"/>
    <n v="336247"/>
    <s v="Plan"/>
    <x v="19"/>
    <n v="0"/>
    <n v="0"/>
    <n v="0"/>
    <n v="39"/>
    <s v="L"/>
    <s v="SUBTASK PLAN"/>
    <n v="17.021276595744681"/>
    <n v="20.425531914893615"/>
    <n v="0"/>
    <n v="0"/>
    <n v="0"/>
    <n v="17.021276595744681"/>
    <n v="17.021276595744681"/>
    <n v="20.425531914893615"/>
    <n v="0"/>
    <n v="0"/>
    <n v="6.6666666666666666E-2"/>
    <n v="8.2644628099173556E-3"/>
    <n v="1"/>
    <n v="17.021276595744681"/>
    <x v="0"/>
    <s v="0.Done"/>
    <x v="2"/>
    <s v="0.Done &gt; UX | L | 00148 - Filter Data by Customer Location - UX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4"/>
    <s v="Done"/>
    <s v="BEMISCP-142"/>
    <s v="Set LDAP configurations for AD integration"/>
    <s v="00142 - Set LDAP configurations for AD integration"/>
    <s v="Sub-Task | 00142 - Set LDAP configurations for AD integration"/>
    <n v="350872"/>
    <n v="334297"/>
    <n v="336163"/>
    <s v="Plan"/>
    <x v="19"/>
    <n v="4"/>
    <n v="0"/>
    <n v="0"/>
    <n v="0"/>
    <m/>
    <s v="SUBTASK PLAN"/>
    <n v="0"/>
    <n v="0"/>
    <n v="0"/>
    <n v="0"/>
    <n v="0"/>
    <n v="0"/>
    <n v="0"/>
    <n v="0"/>
    <n v="4"/>
    <n v="0"/>
    <n v="0.1111111111111111"/>
    <n v="3.125E-2"/>
    <n v="1"/>
    <n v="0"/>
    <x v="0"/>
    <s v="0.Done"/>
    <x v="2"/>
    <s v="0.Done &gt; Sub-Task | 00142 - Set LDAP configurations for AD integration"/>
    <n v="0"/>
    <n v="0"/>
  </r>
  <r>
    <x v="3"/>
    <m/>
    <m/>
    <m/>
    <m/>
    <x v="1"/>
    <s v="Feature"/>
    <s v="Deferred"/>
    <s v="BEMISCP-125"/>
    <s v="Product spec detail page - CSR view"/>
    <s v="00125 - Product spec detail page - CSR view"/>
    <x v="651"/>
    <x v="4"/>
    <s v="Done"/>
    <s v="BEMISCP-136"/>
    <s v="Final Approval of the Product Spec Detail Page Visual Mockup"/>
    <s v="00136 - Final Approval of the Product Spec Detail Page Visual Mockup"/>
    <s v="Sub-Task | 00136 - Final Approval of the Product Spec Detail Page Visual Mockup"/>
    <m/>
    <n v="335649"/>
    <n v="336100"/>
    <s v="Plan"/>
    <x v="0"/>
    <n v="0"/>
    <n v="0"/>
    <n v="0"/>
    <n v="27"/>
    <m/>
    <s v="SUBTASK PLAN"/>
    <n v="0"/>
    <n v="0"/>
    <n v="0"/>
    <n v="0"/>
    <n v="0"/>
    <n v="0"/>
    <n v="0"/>
    <n v="0"/>
    <n v="0"/>
    <n v="0"/>
    <n v="0.5"/>
    <n v="0"/>
    <n v="1"/>
    <n v="0"/>
    <x v="1"/>
    <e v="#N/A"/>
    <x v="2"/>
    <s v="0.Done &gt; Sub-Task | 00136 - Final Approval of the Product Spec Detail Page Visual Mockup"/>
    <n v="0"/>
    <n v="0"/>
  </r>
  <r>
    <x v="3"/>
    <m/>
    <m/>
    <m/>
    <m/>
    <x v="1"/>
    <s v="Feature"/>
    <s v="Deferred"/>
    <s v="BEMISCP-125"/>
    <s v="Product spec detail page - CSR view"/>
    <s v="00125 - Product spec detail page - CSR view"/>
    <x v="651"/>
    <x v="4"/>
    <s v="Done"/>
    <s v="BEMISCP-134"/>
    <s v="Final Approval of the Product Spec Detail Page Wireframe"/>
    <s v="00134 - Final Approval of the Product Spec Detail Page Wireframe"/>
    <s v="Sub-Task | 00134 - Final Approval of the Product Spec Detail Page Wireframe"/>
    <m/>
    <n v="335649"/>
    <n v="336098"/>
    <s v="Plan"/>
    <x v="0"/>
    <n v="0"/>
    <n v="0"/>
    <n v="0"/>
    <n v="27"/>
    <m/>
    <s v="SUBTASK PLAN"/>
    <n v="0"/>
    <n v="0"/>
    <n v="0"/>
    <n v="0"/>
    <n v="0"/>
    <n v="0"/>
    <n v="0"/>
    <n v="0"/>
    <n v="0"/>
    <n v="0"/>
    <n v="0.5"/>
    <n v="0"/>
    <n v="1"/>
    <n v="0"/>
    <x v="1"/>
    <e v="#N/A"/>
    <x v="2"/>
    <s v="0.Done &gt; Sub-Task | 00134 - Final Approval of the Product Spec Detail Page Wireframe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4"/>
    <s v="Done"/>
    <s v="BEMISCP-133"/>
    <s v="Final Approval of the Shipment Expanded View for IBB data fields"/>
    <s v="00133 - Final Approval of the Shipment Expanded View for IBB data fields"/>
    <s v="Sub-Task | 00133 - Final Approval of the Shipment Expanded View for IBB data fields"/>
    <n v="347928"/>
    <n v="334924"/>
    <n v="336031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s v="0.Done"/>
    <x v="2"/>
    <s v="0.Done &gt; Sub-Task | 00133 - Final Approval of the Shipment Expanded View for IBB data fields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4"/>
    <s v="Done"/>
    <s v="BEMISCP-132"/>
    <s v="Shipment Landing Page Wireframe Review - IT"/>
    <s v="00132 - Shipment Landing Page Wireframe Review - IT"/>
    <s v="Sub-Task | 00132 - Shipment Landing Page Wireframe Review - IT"/>
    <n v="347928"/>
    <n v="334920"/>
    <n v="336030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s v="0.Done"/>
    <x v="2"/>
    <s v="0.Done &gt; Sub-Task | 00132 - Shipment Landing Page Wireframe Review - IT"/>
    <n v="0"/>
    <n v="0"/>
  </r>
  <r>
    <x v="3"/>
    <m/>
    <m/>
    <m/>
    <m/>
    <x v="1"/>
    <s v="Feature"/>
    <s v="Cancelled"/>
    <s v="BEMISCP-104"/>
    <s v="Item Detail page"/>
    <s v="00104 - Item Detail page"/>
    <x v="652"/>
    <x v="4"/>
    <s v="Cancelled"/>
    <s v="BEMISCP-131"/>
    <s v="Final Approval of the Item Detail Page for IBB data fields"/>
    <s v="00131 - Final Approval of the Item Detail Page for IBB data fields"/>
    <s v="Sub-Task | 00131 - Final Approval of the Item Detail Page for IBB data fields"/>
    <m/>
    <n v="334910"/>
    <n v="3360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Cancelled"/>
    <x v="3"/>
    <s v="0.Cancelled &gt; Sub-Task | 00131 - Final Approval of the Item Detail Page for IBB data fields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4"/>
    <s v="Done"/>
    <s v="BEMISCP-129"/>
    <s v="Final Approval of the Orders Landing Page for IBB data fields"/>
    <s v="00129 - Final Approval of the Orders Landing Page for IBB data fields"/>
    <s v="Sub-Task | 00129 - Final Approval of the Orders Landing Page for IBB data fields"/>
    <n v="346910"/>
    <n v="340377"/>
    <n v="336026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s v="0.Done"/>
    <x v="2"/>
    <s v="0.Done &gt; Sub-Task | 00129 - Final Approval of the Orders Landing Page for IBB data fields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4"/>
    <s v="Done"/>
    <s v="BEMISCP-112"/>
    <s v="Final Approval of the Shipment Expanded View Visual Mockup"/>
    <s v="00112 - Final Approval of the Shipment Expanded View Visual Mockup"/>
    <s v="Sub-Task | 00112 - Final Approval of the Shipment Expanded View Visual Mockup"/>
    <n v="347928"/>
    <n v="334924"/>
    <n v="334926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s v="0.Done"/>
    <x v="2"/>
    <s v="0.Done &gt; Sub-Task | 00112 - Final Approval of the Shipment Expanded View Visual Mockup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4"/>
    <s v="Done"/>
    <s v="BEMISCP-111"/>
    <s v="Final Approval of the Shipment Expanded View Wireframe"/>
    <s v="S | 00111 - Final Approval of the Shipment Expanded View Wireframe"/>
    <s v="Sub-Task | S | 00111 - Final Approval of the Shipment Expanded View Wireframe"/>
    <n v="347928"/>
    <n v="334924"/>
    <n v="334925"/>
    <s v="Plan"/>
    <x v="20"/>
    <n v="0"/>
    <n v="0"/>
    <n v="0"/>
    <n v="39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1.5873015873015872E-2"/>
    <n v="1"/>
    <n v="4.2553191489361701"/>
    <x v="0"/>
    <s v="0.Done"/>
    <x v="2"/>
    <s v="0.Done &gt; Sub-Task | S | 00111 - Final Approval of the Shipment Expanded View Wireframe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4"/>
    <s v="Done"/>
    <s v="BEMISCP-109"/>
    <s v="Final Approval of the Shipment Landing Page Visual Mockup"/>
    <s v="00109 - Final Approval of the Shipment Landing Page Visual Mockup"/>
    <s v="Sub-Task | 00109 - Final Approval of the Shipment Landing Page Visual Mockup"/>
    <n v="347928"/>
    <n v="334920"/>
    <n v="334922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s v="0.Done"/>
    <x v="2"/>
    <s v="0.Done &gt; Sub-Task | 00109 - Final Approval of the Shipment Landing Page Visual Mockup"/>
    <n v="0"/>
    <n v="0"/>
  </r>
  <r>
    <x v="3"/>
    <s v="Demand"/>
    <s v="Doing"/>
    <s v="BEMISCP-420"/>
    <s v="Buyer - Shipment Management"/>
    <x v="26"/>
    <s v="Feature"/>
    <s v="Done"/>
    <s v="BEMISCP-107"/>
    <s v="Shipments Landing Page"/>
    <s v="00107 - Shipments Landing Page"/>
    <x v="563"/>
    <x v="9"/>
    <s v="Done"/>
    <s v="BEMISCP-108"/>
    <s v="Shipment Landing Page Wireframe Review - Business"/>
    <s v="00108 - Shipment Landing Page Wireframe Review - Business"/>
    <s v="UX | 00108 - Shipment Landing Page Wireframe Review - Business"/>
    <n v="347928"/>
    <n v="334920"/>
    <n v="334921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s v="0.Done"/>
    <x v="2"/>
    <s v="0.Done &gt; UX | 00108 - Shipment Landing Page Wireframe Review - Business"/>
    <n v="0"/>
    <n v="0"/>
  </r>
  <r>
    <x v="3"/>
    <m/>
    <m/>
    <m/>
    <m/>
    <x v="1"/>
    <s v="Feature"/>
    <s v="Cancelled"/>
    <s v="BEMISCP-104"/>
    <s v="Item Detail page"/>
    <s v="00104 - Item Detail page"/>
    <x v="652"/>
    <x v="4"/>
    <s v="Done"/>
    <s v="BEMISCP-106"/>
    <s v="Final Approval of the Item Detail Page Visual Mockup"/>
    <s v="00106 - Final Approval of the Item Detail Page Visual Mockup"/>
    <s v="Sub-Task | 00106 - Final Approval of the Item Detail Page Visual Mockup"/>
    <m/>
    <n v="334910"/>
    <n v="3349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Cancelled"/>
    <x v="2"/>
    <s v="0.Done &gt; Sub-Task | 00106 - Final Approval of the Item Detail Page Visual Mockup"/>
    <n v="0"/>
    <n v="0"/>
  </r>
  <r>
    <x v="3"/>
    <m/>
    <m/>
    <m/>
    <m/>
    <x v="1"/>
    <s v="Feature"/>
    <s v="Cancelled"/>
    <s v="BEMISCP-104"/>
    <s v="Item Detail page"/>
    <s v="00104 - Item Detail page"/>
    <x v="652"/>
    <x v="4"/>
    <s v="Done"/>
    <s v="BEMISCP-105"/>
    <s v="Final Approval of the Item Detail Page Wireframe"/>
    <s v="00105 - Final Approval of the Item Detail Page Wireframe"/>
    <s v="Sub-Task | 00105 - Final Approval of the Item Detail Page Wireframe"/>
    <m/>
    <n v="334910"/>
    <n v="3349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s v="0.Cancelled"/>
    <x v="2"/>
    <s v="0.Done &gt; Sub-Task | 00105 - Final Approval of the Item Detail Page Wireframe"/>
    <n v="0"/>
    <n v="0"/>
  </r>
  <r>
    <x v="3"/>
    <m/>
    <m/>
    <m/>
    <m/>
    <x v="1"/>
    <s v="Feature"/>
    <s v="Deferred"/>
    <s v="BEMISCP-101"/>
    <s v="Product landing page"/>
    <s v="00101 - Product landing page"/>
    <x v="648"/>
    <x v="4"/>
    <s v="Done"/>
    <s v="BEMISCP-103"/>
    <s v="Final Approval of the Products Landing Page Visual Mockup"/>
    <s v="00103 - Final Approval of the Products Landing Page Visual Mockup"/>
    <s v="Sub-Task | 00103 - Final Approval of the Products Landing Page Visual Mockup"/>
    <m/>
    <n v="334904"/>
    <n v="334906"/>
    <s v="Plan"/>
    <x v="0"/>
    <n v="0"/>
    <n v="0"/>
    <n v="0"/>
    <n v="41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e v="#N/A"/>
    <x v="2"/>
    <s v="0.Done &gt; Sub-Task | 00103 - Final Approval of the Products Landing Page Visual Mockup"/>
    <n v="0"/>
    <n v="0"/>
  </r>
  <r>
    <x v="3"/>
    <m/>
    <m/>
    <m/>
    <m/>
    <x v="1"/>
    <s v="Feature"/>
    <s v="Deferred"/>
    <s v="BEMISCP-101"/>
    <s v="Product landing page"/>
    <s v="00101 - Product landing page"/>
    <x v="648"/>
    <x v="4"/>
    <s v="Cancelled"/>
    <s v="BEMISCP-102"/>
    <s v="Final Approval of the Products Landing Page Wireframe"/>
    <s v="00102 - Final Approval of the Products Landing Page Wireframe"/>
    <s v="Sub-Task | 00102 - Final Approval of the Products Landing Page Wireframe"/>
    <m/>
    <n v="334904"/>
    <n v="334905"/>
    <s v="Plan"/>
    <x v="0"/>
    <n v="0"/>
    <n v="0"/>
    <n v="0"/>
    <n v="41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e v="#N/A"/>
    <x v="3"/>
    <s v="0.Cancelled &gt; Sub-Task | 00102 - Final Approval of the Products Landing Page Wireframe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4"/>
    <s v="Cancelled"/>
    <s v="BEMISCP-100"/>
    <s v="Final Approval of the Orders Landing Page Visual Mockup"/>
    <s v="00100 - Final Approval of the Orders Landing Page Visual Mockup"/>
    <s v="Sub-Task | 00100 - Final Approval of the Orders Landing Page Visual Mockup"/>
    <n v="346910"/>
    <n v="340377"/>
    <n v="334903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s v="0.Done"/>
    <x v="3"/>
    <s v="0.Cancelled &gt; Sub-Task | 00100 - Final Approval of the Orders Landing Page Visual Mockup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4"/>
    <s v="Done"/>
    <s v="BEMISCP-99"/>
    <s v="Final Approval of the Orders Landing Page Wireframe"/>
    <s v="00099 - Final Approval of the Orders Landing Page Wireframe"/>
    <s v="Sub-Task | 00099 - Final Approval of the Orders Landing Page Wireframe"/>
    <n v="346910"/>
    <n v="340377"/>
    <n v="334901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s v="0.Done"/>
    <x v="2"/>
    <s v="0.Done &gt; Sub-Task | 00099 - Final Approval of the Orders Landing Page Wireframe"/>
    <n v="0"/>
    <n v="0"/>
  </r>
  <r>
    <x v="3"/>
    <s v="Demand"/>
    <s v="Doing"/>
    <s v="BEMISCP-366"/>
    <s v="Buyer - Order Management"/>
    <x v="33"/>
    <s v="Feature"/>
    <s v="Done"/>
    <s v="BEMISCP-221"/>
    <s v="Orders Landing Page"/>
    <s v="00221 - Orders Landing Page"/>
    <x v="643"/>
    <x v="9"/>
    <s v="Done"/>
    <s v="BEMISCP-98"/>
    <s v="Orders Landing Page - UX"/>
    <s v="M | 00098 - Orders Landing Page - UX"/>
    <s v="UX | M | 00098 - Orders Landing Page - UX"/>
    <n v="346910"/>
    <n v="340377"/>
    <n v="334900"/>
    <s v="Plan"/>
    <x v="21"/>
    <n v="0"/>
    <n v="0"/>
    <n v="0"/>
    <n v="33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1.020408163265306E-2"/>
    <n v="1"/>
    <n v="8.5106382978723403"/>
    <x v="0"/>
    <s v="0.Done"/>
    <x v="2"/>
    <s v="0.Done &gt; UX | M | 00098 - Orders Landing Page - UX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8"/>
    <s v="Done"/>
    <s v="BEMISCP-97"/>
    <s v="Discuss CSR acess to all customer data"/>
    <s v="S | 00097 - Discuss CSR acess to all customer data"/>
    <s v="Feature Planning | S | 00097 - Discuss CSR acess to all customer data"/>
    <n v="350872"/>
    <n v="334297"/>
    <n v="334895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3.125E-2"/>
    <n v="1"/>
    <n v="2.1276595744680851"/>
    <x v="0"/>
    <s v="0.Done"/>
    <x v="2"/>
    <s v="0.Done &gt; Feature Planning | S | 00097 - Discuss CSR acess to all customer data"/>
    <n v="0"/>
    <n v="0"/>
  </r>
  <r>
    <x v="3"/>
    <s v="Demand"/>
    <s v="Doing"/>
    <s v="BEMISCP-501"/>
    <s v="IBB Integration"/>
    <x v="24"/>
    <s v="Task"/>
    <s v="Done"/>
    <s v="BEMISCP-503"/>
    <s v="WS Commons"/>
    <s v="00503 - WS Commons"/>
    <x v="242"/>
    <x v="4"/>
    <s v="Cancelled"/>
    <s v="BEMISCP-96"/>
    <s v="Dashboard to monitor IBB web service response times"/>
    <s v="M | 00096 - Dashboard to monitor IBB web service response times"/>
    <s v="Sub-Task | M | 00096 - Dashboard to monitor IBB web service response times"/>
    <n v="350255"/>
    <n v="350258"/>
    <n v="334862"/>
    <s v="Plan"/>
    <x v="0"/>
    <n v="0"/>
    <n v="0"/>
    <n v="0"/>
    <n v="1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3.3333333333333333E-2"/>
    <n v="1"/>
    <n v="0"/>
    <x v="0"/>
    <s v="0.Done"/>
    <x v="3"/>
    <s v="0.Cancelled &gt; Sub-Task | M | 00096 - Dashboard to monitor IBB web service response times"/>
    <n v="0"/>
    <n v="0"/>
  </r>
  <r>
    <x v="3"/>
    <s v="Demand"/>
    <s v="Doing"/>
    <s v="BEMISCP-443"/>
    <s v="Buyer views Customer and User Profiles"/>
    <x v="31"/>
    <s v="Feature"/>
    <s v="Done"/>
    <s v="BEMISCP-371"/>
    <s v="Customer Profile updates from IBB"/>
    <s v="00371 - Customer Profile updates from IBB"/>
    <x v="439"/>
    <x v="4"/>
    <s v="Done"/>
    <s v="BEMISCP-91"/>
    <s v="Define Customer Inquiry WADL"/>
    <s v="M | 00091 - Define Customer Inquiry WADL"/>
    <s v="Sub-Task | M | 00091 - Define Customer Inquiry WADL"/>
    <n v="348518"/>
    <n v="347291"/>
    <n v="334520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7.6923076923076927E-2"/>
    <n v="2.2727272727272728E-2"/>
    <n v="1"/>
    <n v="8.5106382978723403"/>
    <x v="0"/>
    <s v="0.Done"/>
    <x v="2"/>
    <s v="0.Done &gt; Sub-Task | M | 00091 - Define Customer Inquiry WADL"/>
    <n v="0"/>
    <n v="0"/>
  </r>
  <r>
    <x v="3"/>
    <s v="Demand"/>
    <s v="Doing"/>
    <s v="BEMISCP-533"/>
    <s v="Bemis CP Theme"/>
    <x v="27"/>
    <s v="Feature"/>
    <s v="Done"/>
    <s v="BEMISCP-211"/>
    <s v="Style and colors"/>
    <s v="00211 - Style and colors"/>
    <x v="566"/>
    <x v="4"/>
    <s v="Done"/>
    <s v="BEMISCP-86"/>
    <s v="Provide style guide"/>
    <s v="M | 00086 - Provide style guide"/>
    <s v="Sub-Task | M | 00086 - Provide style guide"/>
    <n v="351507"/>
    <n v="340213"/>
    <n v="334442"/>
    <s v="Plan"/>
    <x v="0"/>
    <n v="0"/>
    <n v="0"/>
    <n v="0"/>
    <n v="33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1.8518518518518517E-2"/>
    <n v="1"/>
    <n v="8.5106382978723403"/>
    <x v="0"/>
    <s v="0.Done"/>
    <x v="2"/>
    <s v="0.Done &gt; Sub-Task | M | 00086 - Provide style guide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5"/>
    <s v="Done"/>
    <s v="BEMISCP-81"/>
    <s v="Map AD Groups to Roles"/>
    <s v="M | 00081 - Map AD Groups to Roles"/>
    <s v="Backend Development | M | 00081 - Map AD Groups to Roles"/>
    <n v="350872"/>
    <n v="334297"/>
    <n v="334365"/>
    <s v="Plan"/>
    <x v="19"/>
    <n v="0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.5"/>
    <n v="0"/>
    <n v="0.1111111111111111"/>
    <n v="3.125E-2"/>
    <n v="1"/>
    <n v="10.638297872340425"/>
    <x v="0"/>
    <s v="0.Done"/>
    <x v="2"/>
    <s v="0.Done &gt; Backend Development | M | 00081 - Map AD Groups to Roles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78"/>
    <s v="Assign Migrated Users to Customer Orgs"/>
    <s v="M | 00078 - Assign Migrated Users to Customer Orgs"/>
    <s v="Backend Development | M | 00078 - Assign Migrated Users to Customer Orgs"/>
    <n v="350832"/>
    <n v="334456"/>
    <n v="334298"/>
    <s v="Plan"/>
    <x v="19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05"/>
    <n v="8.2644628099173556E-3"/>
    <n v="1"/>
    <n v="10.638297872340425"/>
    <x v="0"/>
    <s v="0.Done"/>
    <x v="2"/>
    <s v="0.Done &gt; Backend Development | M | 00078 - Assign Migrated Users to Customer Orgs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Done"/>
    <s v="BEMISCP-76"/>
    <s v="Provide BIN Customer Division Data"/>
    <s v="S | 00076 - Provide BIN Customer Division Data"/>
    <s v="Sub-Task | S | 00076 - Provide BIN Customer Division Data"/>
    <n v="350832"/>
    <n v="334456"/>
    <n v="334290"/>
    <s v="Plan"/>
    <x v="19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s v="0.Done"/>
    <x v="2"/>
    <s v="0.Done &gt; Sub-Task | S | 00076 - Provide BIN Customer Division Data"/>
    <n v="0"/>
    <n v="0"/>
  </r>
  <r>
    <x v="3"/>
    <s v="Demand"/>
    <s v="Doing"/>
    <s v="BEMISCP-519"/>
    <s v="Buyer - Portal Foundations"/>
    <x v="23"/>
    <s v="Feature"/>
    <s v="Deferred"/>
    <s v="BEMISCP-212"/>
    <s v="View Customer logo on the dashboard"/>
    <s v="00212 - View Customer logo on the dashboard"/>
    <x v="653"/>
    <x v="4"/>
    <s v="Queued for Review"/>
    <s v="BEMISCP-70"/>
    <s v="Provide Branding Images &amp; Text"/>
    <s v="M | 00070 - Provide Branding Images &amp; Text"/>
    <s v="Sub-Task | M | 00070 - Provide Branding Images &amp; Text"/>
    <n v="350832"/>
    <n v="340217"/>
    <n v="333345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1"/>
    <n v="8.2644628099173556E-3"/>
    <n v="1"/>
    <n v="0"/>
    <x v="0"/>
    <e v="#N/A"/>
    <x v="1"/>
    <e v="#N/A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Done"/>
    <s v="BEMISCP-68"/>
    <s v="Provide Customer and User data to be migrated"/>
    <s v="M | 00068 - Provide Customer and User data to be migrated"/>
    <s v="Sub-Task | M | 00068 - Provide Customer and User data to be migrated"/>
    <n v="350832"/>
    <n v="334456"/>
    <n v="333332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8.5106382978723403"/>
    <x v="0"/>
    <s v="0.Done"/>
    <x v="2"/>
    <s v="0.Done &gt; Sub-Task | M | 00068 - Provide Customer and User data to be migrated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4"/>
    <s v="Done"/>
    <s v="BEMISCP-60"/>
    <s v="Create BIN Data Model Mapping"/>
    <s v="M | 00060 - Create BIN Data Model Mapping"/>
    <s v="Sub-Task | M | 00060 - Create BIN Data Model Mapping"/>
    <n v="350832"/>
    <n v="334456"/>
    <n v="333026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8.5106382978723403"/>
    <x v="0"/>
    <s v="0.Done"/>
    <x v="2"/>
    <s v="0.Done &gt; Sub-Task | M | 00060 - Create BIN Data Model Mapping"/>
    <n v="0"/>
    <n v="0"/>
  </r>
  <r>
    <x v="3"/>
    <s v="Demand"/>
    <s v="Doing"/>
    <s v="BEMISCP-420"/>
    <s v="Buyer - Shipment Management"/>
    <x v="26"/>
    <s v="Feature"/>
    <s v="Done"/>
    <s v="BEMISCP-110"/>
    <s v="Buyer - Show Expanded Shipment View"/>
    <s v="00110 - Buyer - Show Expanded Shipment View"/>
    <x v="634"/>
    <x v="7"/>
    <s v="Done"/>
    <s v="BEMISCP-55"/>
    <s v="Carrier website link"/>
    <s v="M | 00055 - Carrier website link"/>
    <s v="Tech Planning | M | 00055 - Carrier website link"/>
    <n v="347928"/>
    <n v="334924"/>
    <n v="332954"/>
    <s v="Plan"/>
    <x v="20"/>
    <n v="0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0.5"/>
    <n v="0"/>
    <n v="0.14285714285714285"/>
    <n v="1.5873015873015872E-2"/>
    <n v="1"/>
    <n v="4.2553191489361701"/>
    <x v="0"/>
    <s v="0.Done"/>
    <x v="2"/>
    <s v="0.Done &gt; Tech Planning | M | 00055 - Carrier website link"/>
    <n v="0"/>
    <n v="0"/>
  </r>
  <r>
    <x v="3"/>
    <s v="Demand"/>
    <s v="Doing"/>
    <s v="BEMISCP-523"/>
    <s v="CSR - Portal Foundations"/>
    <x v="30"/>
    <s v="Feature"/>
    <s v="Done"/>
    <s v="BEMISCP-77"/>
    <s v="Import Users and Groups from AD"/>
    <s v="00077 - Import Users and Groups from AD"/>
    <x v="432"/>
    <x v="8"/>
    <s v="Done"/>
    <s v="BEMISCP-53"/>
    <s v="Discuss BNA vs BHP data access"/>
    <s v="M | 00053 - Discuss BNA vs BHP data access"/>
    <s v="Feature Planning | M | 00053 - Discuss BNA vs BHP data access"/>
    <n v="350872"/>
    <n v="334297"/>
    <n v="332780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3.125E-2"/>
    <n v="1"/>
    <n v="4.2553191489361701"/>
    <x v="0"/>
    <s v="0.Done"/>
    <x v="2"/>
    <s v="0.Done &gt; Feature Planning | M | 00053 - Discuss BNA vs BHP data access"/>
    <n v="0"/>
    <n v="0"/>
  </r>
  <r>
    <x v="3"/>
    <s v="Demand"/>
    <s v="Doing"/>
    <s v="BEMISCP-519"/>
    <s v="Buyer - Portal Foundations"/>
    <x v="23"/>
    <s v="Feature"/>
    <s v="Done"/>
    <s v="BEMISCP-83"/>
    <s v="Manage DL folder &amp; files"/>
    <s v="00083 - Manage DL folder &amp; files"/>
    <x v="429"/>
    <x v="4"/>
    <s v="Cancelled"/>
    <s v="BEMISCP-51"/>
    <s v="Provide files to be migrated"/>
    <s v="M | 00051 - Provide files to be migrated"/>
    <s v="Sub-Task | M | 00051 - Provide files to be migrated"/>
    <n v="350832"/>
    <n v="334367"/>
    <n v="332778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0"/>
    <x v="0"/>
    <s v="0.Done"/>
    <x v="3"/>
    <s v="0.Cancelled &gt; Sub-Task | M | 00051 - Provide files to be migrated"/>
    <n v="0"/>
    <n v="0"/>
  </r>
  <r>
    <x v="3"/>
    <s v="Demand"/>
    <s v="Doing"/>
    <s v="BEMISCP-366"/>
    <s v="Buyer - Order Management"/>
    <x v="33"/>
    <s v="Feature"/>
    <s v="Deferred"/>
    <s v="BEMISCP-8"/>
    <s v="Check graphics record (to monitor order progress)"/>
    <s v="00008 - Check graphics record (to monitor order progress)"/>
    <x v="654"/>
    <x v="4"/>
    <s v="Done"/>
    <s v="BEMISCP-24"/>
    <s v="Link to Webcenter"/>
    <s v="00024 - Link to Webcenter"/>
    <s v="Sub-Task | 00024 - Link to Webcenter"/>
    <n v="346910"/>
    <n v="332474"/>
    <n v="3327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1.020408163265306E-2"/>
    <n v="1"/>
    <n v="0"/>
    <x v="0"/>
    <e v="#N/A"/>
    <x v="2"/>
    <s v="0.Done &gt; Sub-Task | 00024 - Link to Webcenter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8"/>
    <s v="Done"/>
    <s v="BEMISCP-19"/>
    <s v="Customer Hierarchy - Feature Planning"/>
    <s v="M | 00019 - Customer Hierarchy - Feature Planning"/>
    <s v="Feature Planning | M | 00019 - Customer Hierarchy - Feature Planning"/>
    <n v="350832"/>
    <n v="334456"/>
    <n v="33272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s v="0.Done"/>
    <x v="2"/>
    <s v="0.Done &gt; Feature Planning | M | 00019 - Customer Hierarchy - Feature Planning"/>
    <n v="0"/>
    <n v="0"/>
  </r>
  <r>
    <x v="3"/>
    <s v="Demand"/>
    <s v="Doing"/>
    <s v="BEMISCP-420"/>
    <s v="Buyer - Shipment Management"/>
    <x v="26"/>
    <s v="Feature"/>
    <s v="Done"/>
    <s v="BEMISCP-58"/>
    <s v="Carrier List CRUD"/>
    <s v="00058 - Carrier List CRUD"/>
    <x v="635"/>
    <x v="4"/>
    <s v="Done"/>
    <s v="BEMISCP-14"/>
    <s v="BIN shipping table"/>
    <s v="00014 - BIN shipping table"/>
    <s v="Sub-Task | 00014 - BIN shipping table"/>
    <n v="347928"/>
    <n v="333021"/>
    <n v="332721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1.5873015873015872E-2"/>
    <n v="1"/>
    <n v="0"/>
    <x v="0"/>
    <s v="0.Done"/>
    <x v="2"/>
    <s v="0.Done &gt; Sub-Task | 00014 - BIN shipping table"/>
    <n v="0"/>
    <n v="0"/>
  </r>
  <r>
    <x v="3"/>
    <s v="Demand"/>
    <s v="Doing"/>
    <s v="BEMISCP-519"/>
    <s v="Buyer - Portal Foundations"/>
    <x v="23"/>
    <s v="Feature"/>
    <s v="Done"/>
    <s v="BEMISCP-88"/>
    <s v="Customer Org Hierarchy"/>
    <s v="00088 - Customer Org Hierarchy"/>
    <x v="434"/>
    <x v="5"/>
    <s v="Done"/>
    <s v="BEMISCP-10"/>
    <s v="Migrate BIN Users"/>
    <s v="00010 - Migrate BIN Users"/>
    <s v="Backend Development | 00010 - Migrate BIN Users"/>
    <n v="350832"/>
    <n v="334456"/>
    <n v="332485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s v="0.Done"/>
    <x v="2"/>
    <s v="0.Done &gt; Backend Development | 00010 - Migrate BIN Users"/>
    <n v="0"/>
    <n v="0"/>
  </r>
  <r>
    <x v="0"/>
    <s v="Demand"/>
    <s v="Cancelled"/>
    <s v="GSSDLC-113"/>
    <s v="Cancel task test"/>
    <x v="35"/>
    <s v="BALLPARK - Demand"/>
    <s v="Cancelled"/>
    <s v="GSSDLC-113"/>
    <s v="Dummy Feature"/>
    <s v="00000 - Cancel task test"/>
    <x v="655"/>
    <x v="10"/>
    <s v="Cancelled"/>
    <s v="GSSDLC-0"/>
    <s v="Cancel task test"/>
    <s v="M | 00000 - Cancel task test"/>
    <s v="BALLPARK - Demand | M | 00000 - Cancel task test"/>
    <n v="396830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4"/>
    <s v="0.Cancelled"/>
    <x v="3"/>
    <s v="0.Cancelled &gt; BALLPARK - Demand | M | 00000 - Cancel task test"/>
    <n v="0"/>
    <n v="0"/>
  </r>
  <r>
    <x v="0"/>
    <s v="Demand"/>
    <s v="Queued for Review"/>
    <s v="GSSDLC-110"/>
    <s v="Demand without assignee GSSDLC"/>
    <x v="36"/>
    <s v="BALLPARK - Demand"/>
    <s v="Queued for Review"/>
    <s v="GSSDLC-110"/>
    <s v="Dummy Feature"/>
    <s v="00000 - Demand without assignee GSSDLC"/>
    <x v="656"/>
    <x v="10"/>
    <s v="Queued for Review"/>
    <s v="GSSDLC-0"/>
    <s v="Demand without assignee GSSDLC"/>
    <s v="M | 00000 - Demand without assignee GSSDLC"/>
    <s v="BALLPARK - Demand | M | 00000 - Demand without assignee GSSDLC"/>
    <n v="396822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e v="#N/A"/>
    <x v="1"/>
    <e v="#N/A"/>
    <n v="0"/>
    <n v="0"/>
  </r>
  <r>
    <x v="0"/>
    <s v="Demand"/>
    <s v="Queued for Review"/>
    <s v="GSSDLC-56"/>
    <s v="Tools - Worklogger"/>
    <x v="37"/>
    <s v="BALLPARK - Demand"/>
    <s v="Queued for Review"/>
    <s v="GSSDLC-56"/>
    <s v="Dummy Feature"/>
    <s v="00000 - Tools - Worklogger"/>
    <x v="657"/>
    <x v="10"/>
    <s v="Queued for Review"/>
    <s v="GSSDLC-0"/>
    <s v="Tools - Worklogger"/>
    <s v="M | 00000 - Tools - Worklogger"/>
    <s v="BALLPARK - Demand | M | 00000 - Tools - Worklogger"/>
    <n v="384273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e v="#N/A"/>
    <x v="1"/>
    <e v="#N/A"/>
    <n v="0"/>
    <n v="0"/>
  </r>
  <r>
    <x v="2"/>
    <s v="Demand"/>
    <s v="Done"/>
    <s v="CEMEXWEB-630"/>
    <s v="Need Credentials for the Following Users"/>
    <x v="38"/>
    <s v="BALLPARK - Demand"/>
    <s v="Done"/>
    <s v="CEMEXWEB-630"/>
    <s v="Dummy Feature"/>
    <s v="00000 - Need Credentials for the Following Users"/>
    <x v="658"/>
    <x v="10"/>
    <s v="Done"/>
    <s v="CEMEXWEB-0"/>
    <s v="Need Credentials for the Following Users"/>
    <s v="M | 00000 - Need Credentials for the Following Users"/>
    <s v="BALLPARK - Demand | M | 00000 - Need Credentials for the Following Users"/>
    <n v="389985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3"/>
    <s v="0.Done"/>
    <x v="2"/>
    <s v="0.Done &gt; BALLPARK - Demand | M | 00000 - Need Credentials for the Following Users"/>
    <n v="0"/>
    <n v="0"/>
  </r>
  <r>
    <x v="2"/>
    <s v="Demand"/>
    <s v="Cancelled"/>
    <s v="CEMEXWEB-65"/>
    <s v="Roles Configuration"/>
    <x v="39"/>
    <s v="BALLPARK - Demand"/>
    <s v="Cancelled"/>
    <s v="CEMEXWEB-65"/>
    <s v="Dummy Feature"/>
    <s v="00000 - Roles Configuration"/>
    <x v="659"/>
    <x v="10"/>
    <s v="Cancelled"/>
    <s v="CEMEXWEB-0"/>
    <s v="Roles Configuration"/>
    <s v="M | 00000 - Roles Configuration"/>
    <s v="BALLPARK - Demand | M | 00000 - Roles Configuration"/>
    <n v="363803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4"/>
    <s v="0.Cancelled"/>
    <x v="3"/>
    <s v="0.Cancelled &gt; BALLPARK - Demand | M | 00000 - Roles Configuration"/>
    <n v="0"/>
    <n v="0"/>
  </r>
  <r>
    <x v="3"/>
    <s v="Demand"/>
    <s v="Doing"/>
    <s v="BEMISCP-3231"/>
    <s v="Demand without assignee BEMISCP"/>
    <x v="40"/>
    <s v="BALLPARK - Demand"/>
    <s v="Doing"/>
    <s v="BEMISCP-3231"/>
    <s v="Dummy Feature"/>
    <s v="00000 - Demand without assignee BEMISCP"/>
    <x v="660"/>
    <x v="10"/>
    <s v="Doing"/>
    <s v="BEMISCP-0"/>
    <s v="Demand without assignee BEMISCP"/>
    <s v="M | 00000 - Demand without assignee BEMISCP"/>
    <s v="BALLPARK - Demand | M | 00000 - Demand without assignee BEMISCP"/>
    <n v="396820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0"/>
    <s v="7.Doing"/>
    <x v="0"/>
    <s v="3.Doing &gt; BALLPARK - Demand | M | 00000 - Demand without assignee BEMISCP"/>
    <n v="0"/>
    <n v="0"/>
  </r>
  <r>
    <x v="3"/>
    <s v="Demand"/>
    <s v="Doing"/>
    <s v="BEMISCP-691"/>
    <s v="Liferay Workspace Maintenance and Improvements"/>
    <x v="41"/>
    <s v="BALLPARK - Demand"/>
    <s v="Doing"/>
    <s v="BEMISCP-691"/>
    <s v="Dummy Feature"/>
    <s v="00000 - Liferay Workspace Maintenance and Improvements"/>
    <x v="661"/>
    <x v="10"/>
    <s v="Doing"/>
    <s v="BEMISCP-0"/>
    <s v="Liferay Workspace Maintenance and Improvements"/>
    <s v="M | 00000 - Liferay Workspace Maintenance and Improvements"/>
    <s v="BALLPARK - Demand | M | 00000 - Liferay Workspace Maintenance and Improvements"/>
    <n v="355810"/>
    <n v="0"/>
    <n v="0"/>
    <s v="Ballpark"/>
    <x v="0"/>
    <n v="0"/>
    <n v="0"/>
    <n v="24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0"/>
    <s v="7.Doing"/>
    <x v="0"/>
    <s v="3.Doing &gt; BALLPARK - Demand | M | 00000 - Liferay Workspace Maintenance and Improvements"/>
    <n v="0"/>
    <n v="0"/>
  </r>
  <r>
    <x v="3"/>
    <s v="Demand"/>
    <s v="Deferred"/>
    <s v="BEMISCP-541"/>
    <s v="CSR - Dashboard"/>
    <x v="42"/>
    <s v="BALLPARK - Demand"/>
    <s v="Deferred"/>
    <s v="BEMISCP-541"/>
    <s v="Dummy Feature"/>
    <s v="00000 - CSR - Dashboard"/>
    <x v="662"/>
    <x v="10"/>
    <s v="Deferred"/>
    <s v="BEMISCP-0"/>
    <s v="CSR - Dashboard"/>
    <s v="M | 00000 - CSR - Dashboard"/>
    <s v="BALLPARK - Demand | M | 00000 - CSR - Dashboard"/>
    <n v="351661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e v="#N/A"/>
    <x v="1"/>
    <e v="#N/A"/>
    <n v="0"/>
    <n v="0"/>
  </r>
  <r>
    <x v="0"/>
    <m/>
    <m/>
    <m/>
    <m/>
    <x v="1"/>
    <s v="Bug"/>
    <s v="To Alpha Test"/>
    <s v="GSSDLC-156"/>
    <s v="Test to Done"/>
    <s v="00156 - Test to Done"/>
    <x v="1"/>
    <x v="11"/>
    <s v="To Alpha Test"/>
    <s v="GSSDLC-0"/>
    <s v="BALLPARK - Feature Review"/>
    <s v="00000 - Test to Done"/>
    <s v="BALLPARK - Feature Review | 00000 - Test to Done"/>
    <m/>
    <n v="396997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s v="6.To Alpha Test"/>
    <x v="1"/>
    <e v="#N/A"/>
    <n v="0.10638297872340427"/>
    <n v="0"/>
  </r>
  <r>
    <x v="0"/>
    <m/>
    <m/>
    <m/>
    <m/>
    <x v="1"/>
    <s v="Bug"/>
    <s v="To Alpha Test"/>
    <s v="GSSDLC-156"/>
    <s v="Test to Done"/>
    <s v="00156 - Test to Done"/>
    <x v="1"/>
    <x v="12"/>
    <s v="To Alpha Test"/>
    <s v="GSSDLC-0"/>
    <s v="BALLPARK - Subtask"/>
    <s v="00000 - Test to Done"/>
    <s v="BALLPARK - Subtask | 00000 - Test to Done"/>
    <m/>
    <n v="396997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s v="6.To Alpha Test"/>
    <x v="1"/>
    <e v="#N/A"/>
    <n v="4.2553191489361701"/>
    <n v="0"/>
  </r>
  <r>
    <x v="0"/>
    <m/>
    <m/>
    <m/>
    <m/>
    <x v="1"/>
    <s v="Feature"/>
    <s v="Queued for Review"/>
    <s v="GSSDLC-114"/>
    <s v="Feature can skip Review step"/>
    <s v="00114 - Feature can skip Review step"/>
    <x v="663"/>
    <x v="13"/>
    <s v="Queued for Review"/>
    <s v="GSSDLC-0"/>
    <s v="BALLPARK - Alpha Test"/>
    <s v="00000 - Feature can skip Review step"/>
    <s v="BALLPARK - Alpha Test | 00000 - Feature can skip Review step"/>
    <m/>
    <n v="39691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14"/>
    <s v="Feature can skip Review step"/>
    <s v="00114 - Feature can skip Review step"/>
    <x v="663"/>
    <x v="11"/>
    <s v="Queued for Review"/>
    <s v="GSSDLC-0"/>
    <s v="BALLPARK - Feature Review"/>
    <s v="00000 - Feature can skip Review step"/>
    <s v="BALLPARK - Feature Review | 00000 - Feature can skip Review step"/>
    <m/>
    <n v="39691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14"/>
    <s v="Feature can skip Review step"/>
    <s v="00114 - Feature can skip Review step"/>
    <x v="663"/>
    <x v="12"/>
    <s v="Queued for Review"/>
    <s v="GSSDLC-0"/>
    <s v="BALLPARK - Subtask"/>
    <s v="00000 - Feature can skip Review step"/>
    <s v="BALLPARK - Subtask | 00000 - Feature can skip Review step"/>
    <m/>
    <n v="396916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e v="#N/A"/>
    <x v="1"/>
    <e v="#N/A"/>
    <n v="0"/>
    <n v="0"/>
  </r>
  <r>
    <x v="0"/>
    <m/>
    <m/>
    <m/>
    <m/>
    <x v="1"/>
    <s v="Feature"/>
    <s v="Doing"/>
    <s v="GSSDLC-107"/>
    <s v="Feature without assignee GSSDLC"/>
    <s v="00107 - Feature without assignee GSSDLC"/>
    <x v="4"/>
    <x v="13"/>
    <s v="Doing"/>
    <s v="GSSDLC-0"/>
    <s v="BALLPARK - Alpha Test"/>
    <s v="00000 - Feature without assignee GSSDLC"/>
    <s v="BALLPARK - Alpha Test | 00000 - Feature without assignee GSSDLC"/>
    <m/>
    <n v="396710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s v="7.Doing"/>
    <x v="0"/>
    <s v="3.Doing &gt; BALLPARK - Alpha Test | 00000 - Feature without assignee GSSDLC"/>
    <n v="0"/>
    <n v="0"/>
  </r>
  <r>
    <x v="0"/>
    <m/>
    <m/>
    <m/>
    <m/>
    <x v="1"/>
    <s v="Feature"/>
    <s v="Doing"/>
    <s v="GSSDLC-107"/>
    <s v="Feature without assignee GSSDLC"/>
    <s v="00107 - Feature without assignee GSSDLC"/>
    <x v="4"/>
    <x v="11"/>
    <s v="Doing"/>
    <s v="GSSDLC-0"/>
    <s v="BALLPARK - Feature Review"/>
    <s v="00000 - Feature without assignee GSSDLC"/>
    <s v="BALLPARK - Feature Review | 00000 - Feature without assignee GSSDLC"/>
    <m/>
    <n v="396710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7.Doing"/>
    <x v="0"/>
    <s v="3.Doing &gt; BALLPARK - Feature Review | 00000 - Feature without assignee GSSDLC"/>
    <n v="0"/>
    <n v="0"/>
  </r>
  <r>
    <x v="0"/>
    <m/>
    <m/>
    <m/>
    <m/>
    <x v="1"/>
    <s v="Feature"/>
    <s v="Doing"/>
    <s v="GSSDLC-107"/>
    <s v="Feature without assignee GSSDLC"/>
    <s v="00107 - Feature without assignee GSSDLC"/>
    <x v="4"/>
    <x v="12"/>
    <s v="Doing"/>
    <s v="GSSDLC-0"/>
    <s v="BALLPARK - Subtask"/>
    <s v="00000 - Feature without assignee GSSDLC"/>
    <s v="BALLPARK - Subtask | 00000 - Feature without assignee GSSDLC"/>
    <m/>
    <n v="396710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7.Doing"/>
    <x v="0"/>
    <s v="3.Doing &gt; BALLPARK - Subtask | 00000 - Feature without assignee GSSDLC"/>
    <n v="0"/>
    <n v="0"/>
  </r>
  <r>
    <x v="0"/>
    <s v="Demand"/>
    <s v="Doing"/>
    <s v="GSSDLC-52"/>
    <s v="Tools - CI Server"/>
    <x v="3"/>
    <s v="Feature"/>
    <s v="Queued for Review"/>
    <s v="GSSDLC-104"/>
    <s v="Jenkins permissions"/>
    <s v="00104 - Jenkins permissions"/>
    <x v="664"/>
    <x v="14"/>
    <s v="Queued for Review"/>
    <s v="GSSDLC-0"/>
    <s v="BALLPARK - Developer Support"/>
    <s v="00000 - Jenkins permissions"/>
    <s v="BALLPARK - Developer Support | 00000 - Jenkins permissions"/>
    <n v="384268"/>
    <n v="394651"/>
    <n v="0"/>
    <s v="Ballpark"/>
    <x v="0"/>
    <n v="0"/>
    <n v="0"/>
    <n v="0"/>
    <n v="0"/>
    <s v="M"/>
    <s v="FEATURE BALLPARK"/>
    <n v="0.15957446808510639"/>
    <n v="0.19148936170212766"/>
    <n v="0.15957446808510639"/>
    <n v="0.19148936170212766"/>
    <n v="0.15957446808510639"/>
    <n v="0"/>
    <n v="0"/>
    <n v="0"/>
    <n v="0"/>
    <n v="0"/>
    <n v="0.25"/>
    <n v="8.3333333333333329E-2"/>
    <n v="0"/>
    <n v="0"/>
    <x v="0"/>
    <e v="#N/A"/>
    <x v="1"/>
    <e v="#N/A"/>
    <n v="0"/>
    <n v="0"/>
  </r>
  <r>
    <x v="0"/>
    <s v="Demand"/>
    <s v="Doing"/>
    <s v="GSSDLC-52"/>
    <s v="Tools - CI Server"/>
    <x v="3"/>
    <s v="Feature"/>
    <s v="Queued for Review"/>
    <s v="GSSDLC-104"/>
    <s v="Jenkins permissions"/>
    <s v="00104 - Jenkins permissions"/>
    <x v="664"/>
    <x v="13"/>
    <s v="Queued for Review"/>
    <s v="GSSDLC-0"/>
    <s v="BALLPARK - Alpha Test"/>
    <s v="00000 - Jenkins permissions"/>
    <s v="BALLPARK - Alpha Test | 00000 - Jenkins permissions"/>
    <n v="384268"/>
    <n v="39465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8.3333333333333329E-2"/>
    <n v="0"/>
    <n v="0"/>
    <x v="0"/>
    <e v="#N/A"/>
    <x v="1"/>
    <e v="#N/A"/>
    <n v="0"/>
    <n v="0"/>
  </r>
  <r>
    <x v="0"/>
    <s v="Demand"/>
    <s v="Doing"/>
    <s v="GSSDLC-52"/>
    <s v="Tools - CI Server"/>
    <x v="3"/>
    <s v="Feature"/>
    <s v="Queued for Review"/>
    <s v="GSSDLC-104"/>
    <s v="Jenkins permissions"/>
    <s v="00104 - Jenkins permissions"/>
    <x v="664"/>
    <x v="11"/>
    <s v="Queued for Review"/>
    <s v="GSSDLC-0"/>
    <s v="BALLPARK - Feature Review"/>
    <s v="00000 - Jenkins permissions"/>
    <s v="BALLPARK - Feature Review | 00000 - Jenkins permissions"/>
    <n v="384268"/>
    <n v="39465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8.3333333333333329E-2"/>
    <n v="0"/>
    <n v="0"/>
    <x v="0"/>
    <e v="#N/A"/>
    <x v="1"/>
    <e v="#N/A"/>
    <n v="0"/>
    <n v="0"/>
  </r>
  <r>
    <x v="0"/>
    <s v="Demand"/>
    <s v="Doing"/>
    <s v="GSSDLC-52"/>
    <s v="Tools - CI Server"/>
    <x v="3"/>
    <s v="Feature"/>
    <s v="Queued for Review"/>
    <s v="GSSDLC-104"/>
    <s v="Jenkins permissions"/>
    <s v="00104 - Jenkins permissions"/>
    <x v="664"/>
    <x v="12"/>
    <s v="Queued for Review"/>
    <s v="GSSDLC-0"/>
    <s v="BALLPARK - Subtask"/>
    <s v="00000 - Jenkins permissions"/>
    <s v="BALLPARK - Subtask | 00000 - Jenkins permissions"/>
    <n v="384268"/>
    <n v="394651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8.3333333333333329E-2"/>
    <n v="0"/>
    <n v="0"/>
    <x v="0"/>
    <e v="#N/A"/>
    <x v="1"/>
    <e v="#N/A"/>
    <n v="0"/>
    <n v="0"/>
  </r>
  <r>
    <x v="0"/>
    <m/>
    <m/>
    <m/>
    <m/>
    <x v="1"/>
    <s v="Feature"/>
    <s v="Queued for Review"/>
    <s v="GSSDLC-103"/>
    <s v="Operational indicators"/>
    <s v="00103 - Operational indicators"/>
    <x v="665"/>
    <x v="14"/>
    <s v="Queued for Review"/>
    <s v="GSSDLC-0"/>
    <s v="BALLPARK - Developer Support"/>
    <s v="00000 - Operational indicators"/>
    <s v="BALLPARK - Developer Support | 00000 - Operational indicators"/>
    <m/>
    <n v="394650"/>
    <n v="0"/>
    <s v="Ballpark"/>
    <x v="0"/>
    <n v="0"/>
    <n v="0"/>
    <n v="0"/>
    <n v="0"/>
    <s v="L"/>
    <s v="FEATURE BALLPARK"/>
    <n v="0.21276595744680854"/>
    <n v="0.25531914893617025"/>
    <n v="0.21276595744680854"/>
    <n v="0.25531914893617025"/>
    <n v="0.21276595744680854"/>
    <n v="0"/>
    <n v="0"/>
    <n v="0"/>
    <n v="0"/>
    <n v="0"/>
    <n v="0.25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03"/>
    <s v="Operational indicators"/>
    <s v="00103 - Operational indicators"/>
    <x v="665"/>
    <x v="13"/>
    <s v="Queued for Review"/>
    <s v="GSSDLC-0"/>
    <s v="BALLPARK - Alpha Test"/>
    <s v="00000 - Operational indicators"/>
    <s v="BALLPARK - Alpha Test | 00000 - Operational indicators"/>
    <m/>
    <n v="394650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03"/>
    <s v="Operational indicators"/>
    <s v="00103 - Operational indicators"/>
    <x v="665"/>
    <x v="11"/>
    <s v="Queued for Review"/>
    <s v="GSSDLC-0"/>
    <s v="BALLPARK - Feature Review"/>
    <s v="00000 - Operational indicators"/>
    <s v="BALLPARK - Feature Review | 00000 - Operational indicators"/>
    <m/>
    <n v="394650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e v="#N/A"/>
    <x v="1"/>
    <e v="#N/A"/>
    <n v="0"/>
    <n v="0"/>
  </r>
  <r>
    <x v="0"/>
    <m/>
    <m/>
    <m/>
    <m/>
    <x v="1"/>
    <s v="Feature"/>
    <s v="Queued for Review"/>
    <s v="GSSDLC-103"/>
    <s v="Operational indicators"/>
    <s v="00103 - Operational indicators"/>
    <x v="665"/>
    <x v="12"/>
    <s v="Queued for Review"/>
    <s v="GSSDLC-0"/>
    <s v="BALLPARK - Subtask"/>
    <s v="00000 - Operational indicators"/>
    <s v="BALLPARK - Subtask | 00000 - Operational indicators"/>
    <m/>
    <n v="394650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e v="#N/A"/>
    <x v="1"/>
    <e v="#N/A"/>
    <n v="0"/>
    <n v="0"/>
  </r>
  <r>
    <x v="0"/>
    <s v="Demand"/>
    <s v="Queued for Review"/>
    <s v="GSSDLC-54"/>
    <s v="Tools - Indicators"/>
    <x v="4"/>
    <s v="Feature"/>
    <s v="Queued for Review"/>
    <s v="GSSDLC-99"/>
    <s v="MySQL Jira Database Replica"/>
    <s v="00099 - MySQL Jira Database Replica"/>
    <x v="6"/>
    <x v="13"/>
    <s v="Queued for Review"/>
    <s v="GSSDLC-0"/>
    <s v="BALLPARK - Alpha Test"/>
    <s v="00000 - MySQL Jira Database Replica"/>
    <s v="BALLPARK - Alpha Test | 00000 - MySQL Jira Database Replica"/>
    <n v="384271"/>
    <n v="39464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.25"/>
    <n v="0"/>
    <n v="0"/>
    <x v="2"/>
    <e v="#N/A"/>
    <x v="1"/>
    <e v="#N/A"/>
    <n v="0"/>
    <n v="0"/>
  </r>
  <r>
    <x v="0"/>
    <s v="Demand"/>
    <s v="Queued for Review"/>
    <s v="GSSDLC-54"/>
    <s v="Tools - Indicators"/>
    <x v="4"/>
    <s v="Feature"/>
    <s v="Queued for Review"/>
    <s v="GSSDLC-99"/>
    <s v="MySQL Jira Database Replica"/>
    <s v="00099 - MySQL Jira Database Replica"/>
    <x v="6"/>
    <x v="11"/>
    <s v="Queued for Review"/>
    <s v="GSSDLC-0"/>
    <s v="BALLPARK - Feature Review"/>
    <s v="00000 - MySQL Jira Database Replica"/>
    <s v="BALLPARK - Feature Review | 00000 - MySQL Jira Database Replica"/>
    <n v="384271"/>
    <n v="39464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.25"/>
    <n v="0"/>
    <n v="0"/>
    <x v="2"/>
    <e v="#N/A"/>
    <x v="1"/>
    <e v="#N/A"/>
    <n v="0"/>
    <n v="0"/>
  </r>
  <r>
    <x v="0"/>
    <s v="Demand"/>
    <s v="Doing"/>
    <s v="GSSDLC-1"/>
    <s v="Objective Taskboard"/>
    <x v="6"/>
    <s v="Feature"/>
    <s v="Queued for Review"/>
    <s v="GSSDLC-94"/>
    <s v="Rename Taskboard levels/issueTypes"/>
    <s v="00094 - Rename Taskboard levels/issueTypes"/>
    <x v="666"/>
    <x v="14"/>
    <s v="Queued for Review"/>
    <s v="GSSDLC-0"/>
    <s v="BALLPARK - Developer Support"/>
    <s v="00000 - Rename Taskboard levels/issueTypes"/>
    <s v="BALLPARK - Developer Support | 00000 - Rename Taskboard levels/issueTypes"/>
    <n v="373790"/>
    <n v="3946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7.1428571428571425E-2"/>
    <n v="0"/>
    <n v="0"/>
    <x v="0"/>
    <e v="#N/A"/>
    <x v="1"/>
    <e v="#N/A"/>
    <n v="0"/>
    <n v="0"/>
  </r>
  <r>
    <x v="0"/>
    <s v="Demand"/>
    <s v="Doing"/>
    <s v="GSSDLC-1"/>
    <s v="Objective Taskboard"/>
    <x v="6"/>
    <s v="Feature"/>
    <s v="Queued for Review"/>
    <s v="GSSDLC-94"/>
    <s v="Rename Taskboard levels/issueTypes"/>
    <s v="00094 - Rename Taskboard levels/issueTypes"/>
    <x v="666"/>
    <x v="13"/>
    <s v="Queued for Review"/>
    <s v="GSSDLC-0"/>
    <s v="BALLPARK - Alpha Test"/>
    <s v="00000 - Rename Taskboard levels/issueTypes"/>
    <s v="BALLPARK - Alpha Test | 00000 - Rename Taskboard levels/issueTypes"/>
    <n v="373790"/>
    <n v="394639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7.1428571428571425E-2"/>
    <n v="0"/>
    <n v="0"/>
    <x v="0"/>
    <e v="#N/A"/>
    <x v="1"/>
    <e v="#N/A"/>
    <n v="0"/>
    <n v="0"/>
  </r>
  <r>
    <x v="0"/>
    <s v="Demand"/>
    <s v="Doing"/>
    <s v="GSSDLC-1"/>
    <s v="Objective Taskboard"/>
    <x v="6"/>
    <s v="Feature"/>
    <s v="Queued for Review"/>
    <s v="GSSDLC-94"/>
    <s v="Rename Taskboard levels/issueTypes"/>
    <s v="00094 - Rename Taskboard levels/issueTypes"/>
    <x v="666"/>
    <x v="11"/>
    <s v="Queued for Review"/>
    <s v="GSSDLC-0"/>
    <s v="BALLPARK - Feature Review"/>
    <s v="00000 - Rename Taskboard levels/issueTypes"/>
    <s v="BALLPARK - Feature Review | 00000 - Rename Taskboard levels/issueTypes"/>
    <n v="373790"/>
    <n v="3946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7.1428571428571425E-2"/>
    <n v="0"/>
    <n v="0"/>
    <x v="0"/>
    <e v="#N/A"/>
    <x v="1"/>
    <e v="#N/A"/>
    <n v="0"/>
    <n v="0"/>
  </r>
  <r>
    <x v="0"/>
    <s v="Demand"/>
    <s v="Doing"/>
    <s v="GSSDLC-1"/>
    <s v="Objective Taskboard"/>
    <x v="6"/>
    <s v="Feature"/>
    <s v="Queued for Review"/>
    <s v="GSSDLC-94"/>
    <s v="Rename Taskboard levels/issueTypes"/>
    <s v="00094 - Rename Taskboard levels/issueTypes"/>
    <x v="666"/>
    <x v="12"/>
    <s v="Queued for Review"/>
    <s v="GSSDLC-0"/>
    <s v="BALLPARK - Subtask"/>
    <s v="00000 - Rename Taskboard levels/issueTypes"/>
    <s v="BALLPARK - Subtask | 00000 - Rename Taskboard levels/issueTypes"/>
    <n v="373790"/>
    <n v="39463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7.1428571428571425E-2"/>
    <n v="0"/>
    <n v="0"/>
    <x v="0"/>
    <e v="#N/A"/>
    <x v="1"/>
    <e v="#N/A"/>
    <n v="0"/>
    <n v="0"/>
  </r>
  <r>
    <x v="0"/>
    <s v="Demand"/>
    <s v="Doing"/>
    <s v="GSSDLC-15"/>
    <s v="JIRA Customizations/Automations"/>
    <x v="2"/>
    <s v="Feature"/>
    <s v="To Alpha Test"/>
    <s v="GSSDLC-90"/>
    <s v="Jira Workflow updates"/>
    <s v="00090 - Jira Workflow updates"/>
    <x v="3"/>
    <x v="11"/>
    <s v="To Alpha Test"/>
    <s v="GSSDLC-0"/>
    <s v="BALLPARK - Feature Review"/>
    <s v="00000 - Jira Workflow updates"/>
    <s v="BALLPARK - Feature Review | 00000 - Jira Workflow updates"/>
    <n v="373908"/>
    <n v="394634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"/>
    <n v="6.25E-2"/>
    <n v="0"/>
    <n v="0"/>
    <x v="0"/>
    <s v="6.To Alpha Test"/>
    <x v="1"/>
    <e v="#N/A"/>
    <n v="0"/>
    <n v="0"/>
  </r>
  <r>
    <x v="0"/>
    <s v="Demand"/>
    <s v="Doing"/>
    <s v="GSSDLC-87"/>
    <s v="SDLC Process"/>
    <x v="5"/>
    <s v="Feature"/>
    <s v="Doing"/>
    <s v="GSSDLC-88"/>
    <s v="SDLC Documentation"/>
    <s v="00088 - SDLC Documentation"/>
    <x v="7"/>
    <x v="13"/>
    <s v="Doing"/>
    <s v="GSSDLC-0"/>
    <s v="BALLPARK - Alpha Test"/>
    <s v="00000 - SDLC Documentation"/>
    <s v="BALLPARK - Alpha Test | 00000 - SDLC Documentation"/>
    <n v="394482"/>
    <n v="394483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.25"/>
    <n v="0"/>
    <n v="0"/>
    <x v="0"/>
    <s v="7.Doing"/>
    <x v="0"/>
    <s v="3.Doing &gt; BALLPARK - Alpha Test | 00000 - SDLC Documentation"/>
    <n v="0"/>
    <n v="0"/>
  </r>
  <r>
    <x v="0"/>
    <s v="Demand"/>
    <s v="Doing"/>
    <s v="GSSDLC-87"/>
    <s v="SDLC Process"/>
    <x v="5"/>
    <s v="Feature"/>
    <s v="Doing"/>
    <s v="GSSDLC-88"/>
    <s v="SDLC Documentation"/>
    <s v="00088 - SDLC Documentation"/>
    <x v="7"/>
    <x v="11"/>
    <s v="Doing"/>
    <s v="GSSDLC-0"/>
    <s v="BALLPARK - Feature Review"/>
    <s v="00000 - SDLC Documentation"/>
    <s v="BALLPARK - Feature Review | 00000 - SDLC Documentation"/>
    <n v="394482"/>
    <n v="39448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.25"/>
    <n v="0"/>
    <n v="0"/>
    <x v="0"/>
    <s v="7.Doing"/>
    <x v="0"/>
    <s v="3.Doing &gt; BALLPARK - Feature Review | 00000 - SDLC Documentation"/>
    <n v="0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15"/>
    <s v="QAing"/>
    <s v="GSSDLC-0"/>
    <s v="BALLPARK - Planning"/>
    <s v="00000 - Dashboard - New indicators"/>
    <s v="BALLPARK - Planning | 00000 - Dashboard - New indicators"/>
    <n v="384270"/>
    <n v="393824"/>
    <n v="0"/>
    <s v="Ballpark"/>
    <x v="0"/>
    <n v="0"/>
    <n v="0"/>
    <n v="0"/>
    <n v="0"/>
    <s v="M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0.125"/>
    <n v="0"/>
    <n v="0"/>
    <x v="0"/>
    <s v="1.QAing"/>
    <x v="1"/>
    <e v="#N/A"/>
    <n v="0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16"/>
    <s v="QAing"/>
    <s v="GSSDLC-0"/>
    <s v="BALLPARK - UX"/>
    <s v="00000 - Dashboard - New indicators"/>
    <s v="BALLPARK - UX | 00000 - Dashboard - New indicators"/>
    <n v="384270"/>
    <n v="393824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0.125"/>
    <n v="0"/>
    <n v="0"/>
    <x v="0"/>
    <s v="1.QAing"/>
    <x v="1"/>
    <e v="#N/A"/>
    <n v="0"/>
    <n v="0"/>
  </r>
  <r>
    <x v="0"/>
    <s v="Demand"/>
    <s v="Doing"/>
    <s v="GSSDLC-53"/>
    <s v="Tools - Dashboard"/>
    <x v="0"/>
    <s v="Feature"/>
    <s v="QAing"/>
    <s v="GSSDLC-76"/>
    <s v="Dashboard - New indicators"/>
    <s v="00076 - Dashboard - New indicators"/>
    <x v="0"/>
    <x v="11"/>
    <s v="QAing"/>
    <s v="GSSDLC-0"/>
    <s v="BALLPARK - Feature Review"/>
    <s v="00000 - Dashboard - New indicators"/>
    <s v="BALLPARK - Feature Review | 00000 - Dashboard - New indicators"/>
    <n v="384270"/>
    <n v="393824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25"/>
    <n v="0.125"/>
    <n v="0"/>
    <n v="0"/>
    <x v="0"/>
    <s v="1.QA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15"/>
    <s v="Alpha Testing"/>
    <s v="GSSDLC-0"/>
    <s v="BALLPARK - Planning"/>
    <s v="00000 - One Click Deploy"/>
    <s v="BALLPARK - Planning | 00000 - One Click Deploy"/>
    <n v="384268"/>
    <n v="384278"/>
    <n v="0"/>
    <s v="Ballpark"/>
    <x v="0"/>
    <n v="0"/>
    <n v="0"/>
    <n v="0"/>
    <n v="0"/>
    <s v="M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8.3333333333333329E-2"/>
    <n v="0"/>
    <n v="0"/>
    <x v="0"/>
    <s v="5.Alpha Test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14"/>
    <s v="Alpha Testing"/>
    <s v="GSSDLC-0"/>
    <s v="BALLPARK - Developer Support"/>
    <s v="00000 - One Click Deploy"/>
    <s v="BALLPARK - Developer Support | 00000 - One Click Deploy"/>
    <n v="384268"/>
    <n v="384278"/>
    <n v="0"/>
    <s v="Ballpark"/>
    <x v="0"/>
    <n v="0"/>
    <n v="0"/>
    <n v="0"/>
    <n v="0"/>
    <s v="XL"/>
    <s v="FEATURE BALLPARK"/>
    <n v="0.3"/>
    <n v="0.36"/>
    <n v="0.3"/>
    <n v="0.36"/>
    <n v="0.3"/>
    <n v="0"/>
    <n v="0"/>
    <n v="0"/>
    <n v="0"/>
    <n v="0"/>
    <n v="0.125"/>
    <n v="8.3333333333333329E-2"/>
    <n v="0"/>
    <n v="0"/>
    <x v="0"/>
    <s v="5.Alpha Testing"/>
    <x v="1"/>
    <e v="#N/A"/>
    <n v="0"/>
    <n v="0"/>
  </r>
  <r>
    <x v="0"/>
    <s v="Demand"/>
    <s v="Doing"/>
    <s v="GSSDLC-52"/>
    <s v="Tools - CI Server"/>
    <x v="3"/>
    <s v="Feature"/>
    <s v="Alpha Testing"/>
    <s v="GSSDLC-59"/>
    <s v="One Click Deploy"/>
    <s v="00059 - One Click Deploy"/>
    <x v="5"/>
    <x v="11"/>
    <s v="Alpha Testing"/>
    <s v="GSSDLC-0"/>
    <s v="BALLPARK - Feature Review"/>
    <s v="00000 - One Click Deploy"/>
    <s v="BALLPARK - Feature Review | 00000 - One Click Deploy"/>
    <n v="384268"/>
    <n v="384278"/>
    <n v="0"/>
    <s v="Ballpark"/>
    <x v="0"/>
    <n v="0"/>
    <n v="0"/>
    <n v="0"/>
    <n v="0"/>
    <s v="L"/>
    <s v="FEATURE BALLPARK"/>
    <n v="0.21276595744680854"/>
    <n v="0.25531914893617025"/>
    <n v="0.21276595744680854"/>
    <n v="0.25531914893617025"/>
    <n v="0.21276595744680854"/>
    <n v="0"/>
    <n v="0"/>
    <n v="0"/>
    <n v="0"/>
    <n v="0"/>
    <n v="0.125"/>
    <n v="8.3333333333333329E-2"/>
    <n v="0"/>
    <n v="0"/>
    <x v="0"/>
    <s v="5.Alpha Testing"/>
    <x v="1"/>
    <e v="#N/A"/>
    <n v="0"/>
    <n v="0"/>
  </r>
  <r>
    <x v="1"/>
    <m/>
    <m/>
    <m/>
    <m/>
    <x v="1"/>
    <s v="Feature"/>
    <s v="Queued for Review"/>
    <s v="GOOGLE-159"/>
    <s v="Feature without assignee GOOGLE"/>
    <s v="00159 - Feature without assignee GOOGLE"/>
    <x v="17"/>
    <x v="13"/>
    <s v="Queued for Review"/>
    <s v="GOOGLE-0"/>
    <s v="BALLPARK - Alpha Test"/>
    <s v="00000 - Feature without assignee GOOGLE"/>
    <s v="BALLPARK - Alpha Test | 00000 - Feature without assignee GOOGLE"/>
    <m/>
    <n v="396818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e v="#N/A"/>
    <x v="1"/>
    <e v="#N/A"/>
    <n v="0"/>
    <n v="0"/>
  </r>
  <r>
    <x v="1"/>
    <m/>
    <m/>
    <m/>
    <m/>
    <x v="1"/>
    <s v="Feature"/>
    <s v="Queued for Review"/>
    <s v="GOOGLE-159"/>
    <s v="Feature without assignee GOOGLE"/>
    <s v="00159 - Feature without assignee GOOGLE"/>
    <x v="17"/>
    <x v="11"/>
    <s v="Queued for Review"/>
    <s v="GOOGLE-0"/>
    <s v="BALLPARK - Feature Review"/>
    <s v="00000 - Feature without assignee GOOGLE"/>
    <s v="BALLPARK - Feature Review | 00000 - Feature without assignee GOOGLE"/>
    <m/>
    <n v="396818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e v="#N/A"/>
    <x v="1"/>
    <e v="#N/A"/>
    <n v="0"/>
    <n v="0"/>
  </r>
  <r>
    <x v="1"/>
    <m/>
    <m/>
    <m/>
    <m/>
    <x v="1"/>
    <s v="Bug"/>
    <s v="Doing"/>
    <s v="GOOGLE-143"/>
    <s v="Potential security vulnerability related to Apache Struts version 2.3.32 / 2.5.10.1 or later"/>
    <s v="00143 - Potential security vulnerability related to Apache Struts version 2.3.32 / 2.5.10.1 or later"/>
    <x v="667"/>
    <x v="13"/>
    <s v="Doing"/>
    <s v="GOOGLE-0"/>
    <s v="BALLPARK - Alpha Test"/>
    <s v="00000 - Potential security vulnerability related to Apache Struts version 2.3.32 / 2.5.10.1 or later"/>
    <s v="BALLPARK - Alpha Test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s v="7.Doing"/>
    <x v="0"/>
    <s v="3.Doing &gt; BALLPARK - Alpha Test | 00000 - Potential security vulnerability related to Apache Struts version 2.3.32 / 2.5.10.1 or later"/>
    <n v="2.1276595744680851"/>
    <n v="0"/>
  </r>
  <r>
    <x v="1"/>
    <m/>
    <m/>
    <m/>
    <m/>
    <x v="1"/>
    <s v="Bug"/>
    <s v="Doing"/>
    <s v="GOOGLE-143"/>
    <s v="Potential security vulnerability related to Apache Struts version 2.3.32 / 2.5.10.1 or later"/>
    <s v="00143 - Potential security vulnerability related to Apache Struts version 2.3.32 / 2.5.10.1 or later"/>
    <x v="667"/>
    <x v="11"/>
    <s v="Doing"/>
    <s v="GOOGLE-0"/>
    <s v="BALLPARK - Feature Review"/>
    <s v="00000 - Potential security vulnerability related to Apache Struts version 2.3.32 / 2.5.10.1 or later"/>
    <s v="BALLPARK - Feature Review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s v="7.Doing"/>
    <x v="0"/>
    <s v="3.Doing &gt; BALLPARK - Feature Review | 00000 - Potential security vulnerability related to Apache Struts version 2.3.32 / 2.5.10.1 or later"/>
    <n v="0.10638297872340427"/>
    <n v="0"/>
  </r>
  <r>
    <x v="1"/>
    <m/>
    <m/>
    <m/>
    <m/>
    <x v="1"/>
    <s v="Bug"/>
    <s v="Doing"/>
    <s v="GOOGLE-143"/>
    <s v="Potential security vulnerability related to Apache Struts version 2.3.32 / 2.5.10.1 or later"/>
    <s v="00143 - Potential security vulnerability related to Apache Struts version 2.3.32 / 2.5.10.1 or later"/>
    <x v="667"/>
    <x v="12"/>
    <s v="Doing"/>
    <s v="GOOGLE-0"/>
    <s v="BALLPARK - Subtask"/>
    <s v="00000 - Potential security vulnerability related to Apache Struts version 2.3.32 / 2.5.10.1 or later"/>
    <s v="BALLPARK - Subtask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s v="7.Doing"/>
    <x v="0"/>
    <s v="3.Doing &gt; BALLPARK - Subtask | 00000 - Potential security vulnerability related to Apache Struts version 2.3.32 / 2.5.10.1 or later"/>
    <n v="4.2553191489361701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16"/>
    <s v="Doing"/>
    <s v="GOOGLE-0"/>
    <s v="BALLPARK - UX"/>
    <s v="00000 - Create Theme"/>
    <s v="BALLPARK - UX | 00000 - Create Theme"/>
    <n v="390892"/>
    <n v="390893"/>
    <n v="0"/>
    <s v="Ballpark"/>
    <x v="2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4285714285714285"/>
    <n v="0.14285714285714285"/>
    <n v="0"/>
    <n v="0"/>
    <x v="0"/>
    <s v="7.Doing"/>
    <x v="0"/>
    <s v="3.Doing &gt; BALLPARK - UX | 00000 - Create Theme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13"/>
    <s v="Doing"/>
    <s v="GOOGLE-0"/>
    <s v="BALLPARK - Alpha Test"/>
    <s v="00000 - Create Theme"/>
    <s v="BALLPARK - Alpha Test | 00000 - Create Theme"/>
    <n v="390892"/>
    <n v="390893"/>
    <n v="0"/>
    <s v="Ballpark"/>
    <x v="2"/>
    <n v="0"/>
    <n v="0"/>
    <n v="0"/>
    <n v="0"/>
    <s v="XL"/>
    <s v="FEATURE BALLPARK"/>
    <n v="16"/>
    <n v="19.2"/>
    <n v="16"/>
    <n v="19.2"/>
    <n v="16"/>
    <n v="0"/>
    <n v="0"/>
    <n v="0"/>
    <n v="0"/>
    <n v="0"/>
    <n v="0.14285714285714285"/>
    <n v="0.14285714285714285"/>
    <n v="0"/>
    <n v="0"/>
    <x v="0"/>
    <s v="7.Doing"/>
    <x v="0"/>
    <s v="3.Doing &gt; BALLPARK - Alpha Test | 00000 - Create Theme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11"/>
    <s v="Doing"/>
    <s v="GOOGLE-0"/>
    <s v="BALLPARK - Feature Review"/>
    <s v="00000 - Create Theme"/>
    <s v="BALLPARK - Feature Review | 00000 - Create Theme"/>
    <n v="390892"/>
    <n v="390893"/>
    <n v="0"/>
    <s v="Ballpark"/>
    <x v="2"/>
    <n v="0"/>
    <n v="0"/>
    <n v="0"/>
    <n v="0"/>
    <s v="XL"/>
    <s v="FEATURE BALLPARK"/>
    <n v="0.3"/>
    <n v="0.36"/>
    <n v="0.3"/>
    <n v="0.36"/>
    <n v="0.3"/>
    <n v="0"/>
    <n v="0"/>
    <n v="0"/>
    <n v="0"/>
    <n v="0"/>
    <n v="0.14285714285714285"/>
    <n v="0.14285714285714285"/>
    <n v="0"/>
    <n v="0"/>
    <x v="0"/>
    <s v="7.Doing"/>
    <x v="0"/>
    <s v="3.Doing &gt; BALLPARK - Feature Review | 00000 - Create Theme"/>
    <n v="0"/>
    <n v="0"/>
  </r>
  <r>
    <x v="1"/>
    <s v="Demand"/>
    <s v="Doing"/>
    <s v="GOOGLE-69"/>
    <s v="UI &amp; Theme"/>
    <x v="12"/>
    <s v="Feature"/>
    <s v="Doing"/>
    <s v="GOOGLE-70"/>
    <s v="Create Theme"/>
    <s v="00070 - Create Theme"/>
    <x v="35"/>
    <x v="12"/>
    <s v="Doing"/>
    <s v="GOOGLE-0"/>
    <s v="BALLPARK - Subtask"/>
    <s v="00000 - Create Theme"/>
    <s v="BALLPARK - Subtask | 00000 - Create Theme"/>
    <n v="390892"/>
    <n v="390893"/>
    <n v="0"/>
    <s v="Ballpark"/>
    <x v="2"/>
    <n v="0"/>
    <n v="0"/>
    <n v="0"/>
    <n v="0"/>
    <s v="XL"/>
    <s v="FEATURE BALLPARK"/>
    <n v="35"/>
    <n v="42"/>
    <n v="35"/>
    <n v="42"/>
    <n v="35"/>
    <n v="0"/>
    <n v="0"/>
    <n v="0"/>
    <n v="0"/>
    <n v="0"/>
    <n v="0.14285714285714285"/>
    <n v="0.14285714285714285"/>
    <n v="0"/>
    <n v="0"/>
    <x v="0"/>
    <s v="7.Doing"/>
    <x v="0"/>
    <s v="3.Doing &gt; BALLPARK - Subtask | 00000 - Create Theme"/>
    <n v="0"/>
    <n v="0"/>
  </r>
  <r>
    <x v="1"/>
    <s v="Demand"/>
    <s v="Doing"/>
    <s v="GOOGLE-1"/>
    <s v="Enhanced Group Functionality (Site)"/>
    <x v="8"/>
    <s v="Feature"/>
    <s v="To Feature Review"/>
    <s v="GOOGLE-56"/>
    <s v="Implement Celsus sync job to index Liferay Sites"/>
    <s v="00056 - Implement Celsus sync job to index Liferay Sites"/>
    <x v="23"/>
    <x v="12"/>
    <s v="To Feature Review"/>
    <s v="GOOGLE-0"/>
    <s v="BALLPARK - Subtask"/>
    <s v="00000 - Implement Celsus sync job to index Liferay Sites"/>
    <s v="BALLPARK - Subtask | 00000 - Implement Celsus sync job to index Liferay Sites"/>
    <n v="385695"/>
    <n v="389416"/>
    <n v="0"/>
    <s v="Ballpark"/>
    <x v="3"/>
    <n v="0"/>
    <n v="0"/>
    <n v="0"/>
    <n v="4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"/>
    <n v="2.1276595744680851E-2"/>
    <n v="0"/>
    <n v="0"/>
    <x v="0"/>
    <s v="4.To Feature Review"/>
    <x v="1"/>
    <e v="#N/A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14"/>
    <s v="Doing"/>
    <s v="GOOGLE-0"/>
    <s v="BALLPARK - Developer Support"/>
    <s v="00000 - Add SCORM support"/>
    <s v="BALLPARK - Developer Support | 00000 - Add SCORM support"/>
    <n v="386048"/>
    <n v="386107"/>
    <n v="0"/>
    <s v="Ballpark"/>
    <x v="2"/>
    <n v="0"/>
    <n v="0"/>
    <n v="0"/>
    <n v="0"/>
    <s v="M"/>
    <s v="FEATURE BALLPARK"/>
    <n v="0.15957446808510639"/>
    <n v="0.19148936170212766"/>
    <n v="0.15957446808510639"/>
    <n v="0.19148936170212766"/>
    <n v="0.15957446808510639"/>
    <n v="0"/>
    <n v="0"/>
    <n v="0"/>
    <n v="0"/>
    <n v="0"/>
    <n v="0.16666666666666666"/>
    <n v="4.3478260869565216E-2"/>
    <n v="0"/>
    <n v="0"/>
    <x v="0"/>
    <s v="7.Doing"/>
    <x v="0"/>
    <s v="3.Doing &gt; BALLPARK - Developer Support | 00000 - Add SCORM support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13"/>
    <s v="Doing"/>
    <s v="GOOGLE-0"/>
    <s v="BALLPARK - Alpha Test"/>
    <s v="00000 - Add SCORM support"/>
    <s v="BALLPARK - Alpha Test | 00000 - Add SCORM support"/>
    <n v="386048"/>
    <n v="386107"/>
    <n v="0"/>
    <s v="Ballpark"/>
    <x v="2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6666666666666666"/>
    <n v="4.3478260869565216E-2"/>
    <n v="0"/>
    <n v="0"/>
    <x v="0"/>
    <s v="7.Doing"/>
    <x v="0"/>
    <s v="3.Doing &gt; BALLPARK - Alpha Test | 00000 - Add SCORM support"/>
    <n v="0"/>
    <n v="0"/>
  </r>
  <r>
    <x v="1"/>
    <s v="Demand"/>
    <s v="Doing"/>
    <s v="GOOGLE-4"/>
    <s v="Google LMS Integration"/>
    <x v="7"/>
    <s v="Feature"/>
    <s v="Doing"/>
    <s v="GOOGLE-23"/>
    <s v="Add SCORM support"/>
    <s v="00023 - Add SCORM support"/>
    <x v="18"/>
    <x v="11"/>
    <s v="Doing"/>
    <s v="GOOGLE-0"/>
    <s v="BALLPARK - Feature Review"/>
    <s v="00000 - Add SCORM support"/>
    <s v="BALLPARK - Feature Review | 00000 - Add SCORM support"/>
    <n v="386048"/>
    <n v="386107"/>
    <n v="0"/>
    <s v="Ballpark"/>
    <x v="2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6666666666666666"/>
    <n v="4.3478260869565216E-2"/>
    <n v="0"/>
    <n v="0"/>
    <x v="0"/>
    <s v="7.Doing"/>
    <x v="0"/>
    <s v="3.Doing &gt; BALLPARK - Feature Review | 00000 - Add SCORM support"/>
    <n v="0"/>
    <n v="0"/>
  </r>
  <r>
    <x v="1"/>
    <s v="Demand"/>
    <s v="Doing"/>
    <s v="GOOGLE-3"/>
    <s v="OpenID Connect SSO Support "/>
    <x v="9"/>
    <s v="Feature"/>
    <s v="QAing"/>
    <s v="GOOGLE-22"/>
    <s v="Add support for OpenID Connect Single Sign-on"/>
    <s v="00022 - Add support for OpenID Connect Single Sign-on"/>
    <x v="22"/>
    <x v="15"/>
    <s v="QAing"/>
    <s v="GOOGLE-0"/>
    <s v="BALLPARK - Planning"/>
    <s v="00000 - Add support for OpenID Connect Single Sign-on"/>
    <s v="BALLPARK - Planning | 00000 - Add support for OpenID Connect Single Sign-on"/>
    <n v="386047"/>
    <n v="386106"/>
    <n v="0"/>
    <s v="Ballpark"/>
    <x v="3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7.6923076923076927E-2"/>
    <n v="7.6923076923076927E-2"/>
    <n v="0"/>
    <n v="0"/>
    <x v="0"/>
    <s v="1.QAing"/>
    <x v="1"/>
    <e v="#N/A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13"/>
    <s v="Doing"/>
    <s v="GOOGLE-0"/>
    <s v="BALLPARK - Alpha Test"/>
    <s v="00000 - Add expiration date"/>
    <s v="BALLPARK - Alpha Test | 00000 - Add expiration date"/>
    <n v="385695"/>
    <n v="386070"/>
    <n v="0"/>
    <s v="Ballpark"/>
    <x v="2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4285714285714285"/>
    <n v="2.1276595744680851E-2"/>
    <n v="0"/>
    <n v="0"/>
    <x v="0"/>
    <s v="7.Doing"/>
    <x v="0"/>
    <s v="3.Doing &gt; BALLPARK - Alpha Test | 00000 - Add expiration date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11"/>
    <s v="Doing"/>
    <s v="GOOGLE-0"/>
    <s v="BALLPARK - Feature Review"/>
    <s v="00000 - Add expiration date"/>
    <s v="BALLPARK - Feature Review | 00000 - Add expiration date"/>
    <n v="385695"/>
    <n v="386070"/>
    <n v="0"/>
    <s v="Ballpark"/>
    <x v="2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4285714285714285"/>
    <n v="2.1276595744680851E-2"/>
    <n v="0"/>
    <n v="0"/>
    <x v="0"/>
    <s v="7.Doing"/>
    <x v="0"/>
    <s v="3.Doing &gt; BALLPARK - Feature Review | 00000 - Add expiration date"/>
    <n v="0"/>
    <n v="0"/>
  </r>
  <r>
    <x v="1"/>
    <s v="Demand"/>
    <s v="Doing"/>
    <s v="GOOGLE-1"/>
    <s v="Enhanced Group Functionality (Site)"/>
    <x v="8"/>
    <s v="Feature"/>
    <s v="Doing"/>
    <s v="GOOGLE-7"/>
    <s v="Add expiration date"/>
    <s v="00007 - Add expiration date"/>
    <x v="25"/>
    <x v="12"/>
    <s v="Doing"/>
    <s v="GOOGLE-0"/>
    <s v="BALLPARK - Subtask"/>
    <s v="00000 - Add expiration date"/>
    <s v="BALLPARK - Subtask | 00000 - Add expiration date"/>
    <n v="385695"/>
    <n v="386070"/>
    <n v="0"/>
    <s v="Ballpark"/>
    <x v="2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4285714285714285"/>
    <n v="2.1276595744680851E-2"/>
    <n v="0"/>
    <n v="0"/>
    <x v="0"/>
    <s v="7.Doing"/>
    <x v="0"/>
    <s v="3.Doing &gt; BALLPARK - Subtask | 00000 - Add expiration date"/>
    <n v="0"/>
    <n v="0"/>
  </r>
  <r>
    <x v="3"/>
    <m/>
    <m/>
    <m/>
    <m/>
    <x v="1"/>
    <s v="Feature"/>
    <s v="Queued for Review"/>
    <s v="BEMISCP-3229"/>
    <s v="Feature without assignee BEMISCP"/>
    <s v="03229 - Feature without assignee BEMISCP"/>
    <x v="165"/>
    <x v="13"/>
    <s v="Queued for Review"/>
    <s v="BEMISCP-0"/>
    <s v="BALLPARK - Alpha Test"/>
    <s v="00000 - Feature without assignee BEMISCP"/>
    <s v="BALLPARK - Alpha Test | 00000 - Feature without assignee BEMISCP"/>
    <m/>
    <n v="396813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e v="#N/A"/>
    <x v="1"/>
    <e v="#N/A"/>
    <n v="0"/>
    <n v="0"/>
  </r>
  <r>
    <x v="3"/>
    <m/>
    <m/>
    <m/>
    <m/>
    <x v="1"/>
    <s v="Feature"/>
    <s v="Queued for Review"/>
    <s v="BEMISCP-3229"/>
    <s v="Feature without assignee BEMISCP"/>
    <s v="03229 - Feature without assignee BEMISCP"/>
    <x v="165"/>
    <x v="11"/>
    <s v="Queued for Review"/>
    <s v="BEMISCP-0"/>
    <s v="BALLPARK - Feature Review"/>
    <s v="00000 - Feature without assignee BEMISCP"/>
    <s v="BALLPARK - Feature Review | 00000 - Feature without assignee BEMISCP"/>
    <m/>
    <n v="39681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e v="#N/A"/>
    <x v="1"/>
    <e v="#N/A"/>
    <n v="0"/>
    <n v="0"/>
  </r>
  <r>
    <x v="3"/>
    <m/>
    <m/>
    <m/>
    <m/>
    <x v="1"/>
    <s v="Bug"/>
    <s v="Doing"/>
    <s v="BEMISCP-3209"/>
    <s v="Carrier List not updated in The Hub Production system (BDT 609)"/>
    <s v="03209 - Carrier List not updated in The Hub Production system (BDT 609)"/>
    <x v="166"/>
    <x v="13"/>
    <s v="Doing"/>
    <s v="BEMISCP-0"/>
    <s v="BALLPARK - Alpha Test"/>
    <s v="00000 - Carrier List not updated in The Hub Production system (BDT 609)"/>
    <s v="BALLPARK - Alpha Test | 00000 - Carrier List not updated in The Hub Production system (BDT 609)"/>
    <m/>
    <n v="395955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s v="7.Doing"/>
    <x v="0"/>
    <s v="3.Doing &gt; BALLPARK - Alpha Test | 00000 - Carrier List not updated in The Hub Production system (BDT 609)"/>
    <n v="2.1276595744680851"/>
    <n v="0"/>
  </r>
  <r>
    <x v="3"/>
    <m/>
    <m/>
    <m/>
    <m/>
    <x v="1"/>
    <s v="Bug"/>
    <s v="Doing"/>
    <s v="BEMISCP-3209"/>
    <s v="Carrier List not updated in The Hub Production system (BDT 609)"/>
    <s v="03209 - Carrier List not updated in The Hub Production system (BDT 609)"/>
    <x v="166"/>
    <x v="11"/>
    <s v="Doing"/>
    <s v="BEMISCP-0"/>
    <s v="BALLPARK - Feature Review"/>
    <s v="00000 - Carrier List not updated in The Hub Production system (BDT 609)"/>
    <s v="BALLPARK - Feature Review | 00000 - Carrier List not updated in The Hub Production system (BDT 609)"/>
    <m/>
    <n v="395955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7.Doing"/>
    <x v="0"/>
    <s v="3.Doing &gt; BALLPARK - Feature Review | 00000 - Carrier List not updated in The Hub Production system (BDT 609)"/>
    <n v="0.10638297872340427"/>
    <n v="0"/>
  </r>
  <r>
    <x v="3"/>
    <m/>
    <m/>
    <m/>
    <m/>
    <x v="1"/>
    <s v="Bug"/>
    <s v="Doing"/>
    <s v="BEMISCP-3209"/>
    <s v="Carrier List not updated in The Hub Production system (BDT 609)"/>
    <s v="03209 - Carrier List not updated in The Hub Production system (BDT 609)"/>
    <x v="166"/>
    <x v="12"/>
    <s v="Doing"/>
    <s v="BEMISCP-0"/>
    <s v="BALLPARK - Subtask"/>
    <s v="00000 - Carrier List not updated in The Hub Production system (BDT 609)"/>
    <s v="BALLPARK - Subtask | 00000 - Carrier List not updated in The Hub Production system (BDT 609)"/>
    <m/>
    <n v="395955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7.Doing"/>
    <x v="0"/>
    <s v="3.Doing &gt; BALLPARK - Subtask | 00000 - Carrier List not updated in The Hub Production system (BDT 609)"/>
    <n v="4.2553191489361701"/>
    <n v="0"/>
  </r>
  <r>
    <x v="3"/>
    <m/>
    <m/>
    <m/>
    <m/>
    <x v="1"/>
    <s v="Bug"/>
    <s v="Doing"/>
    <s v="BEMISCP-3198"/>
    <s v="BDT 603 Production - Cust ID 0076618- no invoice and BOL PDF generates for specific order"/>
    <s v="03198 - BDT 603 Production - Cust ID 0076618- no invoice and BOL PDF generates for specific order"/>
    <x v="668"/>
    <x v="13"/>
    <s v="Doing"/>
    <s v="BEMISCP-0"/>
    <s v="BALLPARK - Alpha Test"/>
    <s v="00000 - BDT 603 Production - Cust ID 0076618- no invoice and BOL PDF generates for specific order"/>
    <s v="BALLPARK - Alpha Test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s v="7.Doing"/>
    <x v="0"/>
    <s v="3.Doing &gt; BALLPARK - Alpha Test | 00000 - BDT 603 Production - Cust ID 0076618- no invoice and BOL PDF generates for specific order"/>
    <n v="2.1276595744680851"/>
    <n v="0"/>
  </r>
  <r>
    <x v="3"/>
    <m/>
    <m/>
    <m/>
    <m/>
    <x v="1"/>
    <s v="Bug"/>
    <s v="Doing"/>
    <s v="BEMISCP-3198"/>
    <s v="BDT 603 Production - Cust ID 0076618- no invoice and BOL PDF generates for specific order"/>
    <s v="03198 - BDT 603 Production - Cust ID 0076618- no invoice and BOL PDF generates for specific order"/>
    <x v="668"/>
    <x v="11"/>
    <s v="Doing"/>
    <s v="BEMISCP-0"/>
    <s v="BALLPARK - Feature Review"/>
    <s v="00000 - BDT 603 Production - Cust ID 0076618- no invoice and BOL PDF generates for specific order"/>
    <s v="BALLPARK - Feature Review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s v="7.Doing"/>
    <x v="0"/>
    <s v="3.Doing &gt; BALLPARK - Feature Review | 00000 - BDT 603 Production - Cust ID 0076618- no invoice and BOL PDF generates for specific order"/>
    <n v="0.10638297872340427"/>
    <n v="0"/>
  </r>
  <r>
    <x v="3"/>
    <m/>
    <m/>
    <m/>
    <m/>
    <x v="1"/>
    <s v="Bug"/>
    <s v="Doing"/>
    <s v="BEMISCP-3198"/>
    <s v="BDT 603 Production - Cust ID 0076618- no invoice and BOL PDF generates for specific order"/>
    <s v="03198 - BDT 603 Production - Cust ID 0076618- no invoice and BOL PDF generates for specific order"/>
    <x v="668"/>
    <x v="12"/>
    <s v="Doing"/>
    <s v="BEMISCP-0"/>
    <s v="BALLPARK - Subtask"/>
    <s v="00000 - BDT 603 Production - Cust ID 0076618- no invoice and BOL PDF generates for specific order"/>
    <s v="BALLPARK - Subtask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s v="7.Doing"/>
    <x v="0"/>
    <s v="3.Doing &gt; BALLPARK - Subtask | 00000 - BDT 603 Production - Cust ID 0076618- no invoice and BOL PDF generates for specific order"/>
    <n v="4.2553191489361701"/>
    <n v="0"/>
  </r>
  <r>
    <x v="3"/>
    <m/>
    <m/>
    <m/>
    <m/>
    <x v="1"/>
    <s v="Bug"/>
    <s v="To Alpha Test"/>
    <s v="BEMISCP-3195"/>
    <s v="BDT 601- CSR/Admin View error and inconsistencies displaying customer profile "/>
    <s v="03195 - BDT 601- CSR/Admin View error and inconsistencies displaying customer profile "/>
    <x v="169"/>
    <x v="11"/>
    <s v="To Alpha Test"/>
    <s v="BEMISCP-0"/>
    <s v="BALLPARK - Feature Review"/>
    <s v="00000 - BDT 601- CSR/Admin View error and inconsistencies displaying customer profile "/>
    <s v="BALLPARK - Feature Review | 00000 - BDT 601- CSR/Admin View error and inconsistencies displaying customer profile "/>
    <m/>
    <n v="39579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6.To Alpha Test"/>
    <x v="1"/>
    <e v="#N/A"/>
    <n v="0.10638297872340427"/>
    <n v="0"/>
  </r>
  <r>
    <x v="3"/>
    <m/>
    <m/>
    <m/>
    <m/>
    <x v="1"/>
    <s v="Bug"/>
    <s v="To Alpha Test"/>
    <s v="BEMISCP-3195"/>
    <s v="BDT 601- CSR/Admin View error and inconsistencies displaying customer profile "/>
    <s v="03195 - BDT 601- CSR/Admin View error and inconsistencies displaying customer profile "/>
    <x v="169"/>
    <x v="12"/>
    <s v="To Alpha Test"/>
    <s v="BEMISCP-0"/>
    <s v="BALLPARK - Subtask"/>
    <s v="00000 - BDT 601- CSR/Admin View error and inconsistencies displaying customer profile "/>
    <s v="BALLPARK - Subtask | 00000 - BDT 601- CSR/Admin View error and inconsistencies displaying customer profile "/>
    <m/>
    <n v="395793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6.To Alpha Test"/>
    <x v="1"/>
    <e v="#N/A"/>
    <n v="4.2553191489361701"/>
    <n v="0"/>
  </r>
  <r>
    <x v="3"/>
    <m/>
    <m/>
    <m/>
    <m/>
    <x v="1"/>
    <s v="Bug"/>
    <s v="To Alpha Test"/>
    <s v="BEMISCP-3193"/>
    <s v="BDT 596- Connectivity issues in production "/>
    <s v="03193 - BDT 596- Connectivity issues in production "/>
    <x v="168"/>
    <x v="11"/>
    <s v="To Alpha Test"/>
    <s v="BEMISCP-0"/>
    <s v="BALLPARK - Feature Review"/>
    <s v="00000 - BDT 596- Connectivity issues in production "/>
    <s v="BALLPARK - Feature Review | 00000 - BDT 596- Connectivity issues in production "/>
    <m/>
    <n v="395742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6.To Alpha Test"/>
    <x v="1"/>
    <e v="#N/A"/>
    <n v="0.10638297872340427"/>
    <n v="0"/>
  </r>
  <r>
    <x v="3"/>
    <m/>
    <m/>
    <m/>
    <m/>
    <x v="1"/>
    <s v="Bug"/>
    <s v="To Alpha Test"/>
    <s v="BEMISCP-3193"/>
    <s v="BDT 596- Connectivity issues in production "/>
    <s v="03193 - BDT 596- Connectivity issues in production "/>
    <x v="168"/>
    <x v="12"/>
    <s v="To Alpha Test"/>
    <s v="BEMISCP-0"/>
    <s v="BALLPARK - Subtask"/>
    <s v="00000 - BDT 596- Connectivity issues in production "/>
    <s v="BALLPARK - Subtask | 00000 - BDT 596- Connectivity issues in production "/>
    <m/>
    <n v="395742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6.To Alpha Test"/>
    <x v="1"/>
    <e v="#N/A"/>
    <n v="4.2553191489361701"/>
    <n v="0"/>
  </r>
  <r>
    <x v="3"/>
    <m/>
    <m/>
    <m/>
    <m/>
    <x v="1"/>
    <s v="Bug"/>
    <s v="To Alpha Test"/>
    <s v="BEMISCP-3191"/>
    <s v="BDT 597- Production issue- internal user being asked to validate device "/>
    <s v="03191 - BDT 597- Production issue- internal user being asked to validate device "/>
    <x v="170"/>
    <x v="11"/>
    <s v="To Alpha Test"/>
    <s v="BEMISCP-0"/>
    <s v="BALLPARK - Feature Review"/>
    <s v="00000 - BDT 597- Production issue- internal user being asked to validate device "/>
    <s v="BALLPARK - Feature Review | 00000 - BDT 597- Production issue- internal user being asked to validate device "/>
    <m/>
    <n v="3957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6.To Alpha Test"/>
    <x v="1"/>
    <e v="#N/A"/>
    <n v="0.10638297872340427"/>
    <n v="0"/>
  </r>
  <r>
    <x v="3"/>
    <m/>
    <m/>
    <m/>
    <m/>
    <x v="1"/>
    <s v="Bug"/>
    <s v="To Alpha Test"/>
    <s v="BEMISCP-3191"/>
    <s v="BDT 597- Production issue- internal user being asked to validate device "/>
    <s v="03191 - BDT 597- Production issue- internal user being asked to validate device "/>
    <x v="170"/>
    <x v="12"/>
    <s v="To Alpha Test"/>
    <s v="BEMISCP-0"/>
    <s v="BALLPARK - Subtask"/>
    <s v="00000 - BDT 597- Production issue- internal user being asked to validate device "/>
    <s v="BALLPARK - Subtask | 00000 - BDT 597- Production issue- internal user being asked to validate device "/>
    <m/>
    <n v="39573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6.To Alpha Test"/>
    <x v="1"/>
    <e v="#N/A"/>
    <n v="4.2553191489361701"/>
    <n v="0"/>
  </r>
  <r>
    <x v="3"/>
    <m/>
    <m/>
    <m/>
    <m/>
    <x v="1"/>
    <s v="Bug"/>
    <s v="Doing"/>
    <s v="BEMISCP-3170"/>
    <s v="Mars Inventory Total Location Qty UOM Incorrect (BDT 588)"/>
    <s v="03170 - Mars Inventory Total Location Qty UOM Incorrect (BDT 588)"/>
    <x v="167"/>
    <x v="13"/>
    <s v="Doing"/>
    <s v="BEMISCP-0"/>
    <s v="BALLPARK - Alpha Test"/>
    <s v="00000 - Mars Inventory Total Location Qty UOM Incorrect (BDT 588)"/>
    <s v="BALLPARK - Alpha Test | 00000 - Mars Inventory Total Location Qty UOM Incorrect (BDT 588)"/>
    <m/>
    <n v="394892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s v="7.Doing"/>
    <x v="0"/>
    <s v="3.Doing &gt; BALLPARK - Alpha Test | 00000 - Mars Inventory Total Location Qty UOM Incorrect (BDT 588)"/>
    <n v="2.1276595744680851"/>
    <n v="0"/>
  </r>
  <r>
    <x v="3"/>
    <m/>
    <m/>
    <m/>
    <m/>
    <x v="1"/>
    <s v="Bug"/>
    <s v="Doing"/>
    <s v="BEMISCP-3170"/>
    <s v="Mars Inventory Total Location Qty UOM Incorrect (BDT 588)"/>
    <s v="03170 - Mars Inventory Total Location Qty UOM Incorrect (BDT 588)"/>
    <x v="167"/>
    <x v="11"/>
    <s v="Doing"/>
    <s v="BEMISCP-0"/>
    <s v="BALLPARK - Feature Review"/>
    <s v="00000 - Mars Inventory Total Location Qty UOM Incorrect (BDT 588)"/>
    <s v="BALLPARK - Feature Review | 00000 - Mars Inventory Total Location Qty UOM Incorrect (BDT 588)"/>
    <m/>
    <n v="394892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7.Doing"/>
    <x v="0"/>
    <s v="3.Doing &gt; BALLPARK - Feature Review | 00000 - Mars Inventory Total Location Qty UOM Incorrect (BDT 588)"/>
    <n v="0.10638297872340427"/>
    <n v="0"/>
  </r>
  <r>
    <x v="3"/>
    <m/>
    <m/>
    <m/>
    <m/>
    <x v="1"/>
    <s v="Bug"/>
    <s v="Doing"/>
    <s v="BEMISCP-3087"/>
    <s v="549 BDT - Connectivity Issues"/>
    <s v="03087 - 549 BDT - Connectivity Issues"/>
    <x v="189"/>
    <x v="13"/>
    <s v="Doing"/>
    <s v="BEMISCP-0"/>
    <s v="BALLPARK - Alpha Test"/>
    <s v="00000 - 549 BDT - Connectivity Issues"/>
    <s v="BALLPARK - Alpha Test | 00000 - 549 BDT - Connectivity Issues"/>
    <m/>
    <n v="39226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s v="7.Doing"/>
    <x v="0"/>
    <s v="3.Doing &gt; BALLPARK - Alpha Test | 00000 - 549 BDT - Connectivity Issues"/>
    <n v="2.1276595744680851"/>
    <n v="0"/>
  </r>
  <r>
    <x v="3"/>
    <m/>
    <m/>
    <m/>
    <m/>
    <x v="1"/>
    <s v="Bug"/>
    <s v="Doing"/>
    <s v="BEMISCP-3087"/>
    <s v="549 BDT - Connectivity Issues"/>
    <s v="03087 - 549 BDT - Connectivity Issues"/>
    <x v="189"/>
    <x v="11"/>
    <s v="Doing"/>
    <s v="BEMISCP-0"/>
    <s v="BALLPARK - Feature Review"/>
    <s v="00000 - 549 BDT - Connectivity Issues"/>
    <s v="BALLPARK - Feature Review | 00000 - 549 BDT - Connectivity Issues"/>
    <m/>
    <n v="39226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s v="7.Doing"/>
    <x v="0"/>
    <s v="3.Doing &gt; BALLPARK - Feature Review | 00000 - 549 BDT - Connectivity Issues"/>
    <n v="0.10638297872340427"/>
    <n v="0"/>
  </r>
  <r>
    <x v="3"/>
    <m/>
    <m/>
    <m/>
    <m/>
    <x v="1"/>
    <s v="Bug"/>
    <s v="Doing"/>
    <s v="BEMISCP-3087"/>
    <s v="549 BDT - Connectivity Issues"/>
    <s v="03087 - 549 BDT - Connectivity Issues"/>
    <x v="189"/>
    <x v="12"/>
    <s v="Doing"/>
    <s v="BEMISCP-0"/>
    <s v="BALLPARK - Subtask"/>
    <s v="00000 - 549 BDT - Connectivity Issues"/>
    <s v="BALLPARK - Subtask | 00000 - 549 BDT - Connectivity Issues"/>
    <m/>
    <n v="392266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s v="7.Doing"/>
    <x v="0"/>
    <s v="3.Doing &gt; BALLPARK - Subtask | 00000 - 549 BDT - Connectivity Issues"/>
    <n v="4.2553191489361701"/>
    <n v="0"/>
  </r>
  <r>
    <x v="3"/>
    <m/>
    <m/>
    <m/>
    <m/>
    <x v="1"/>
    <s v="Feature"/>
    <s v="Doing"/>
    <s v="BEMISCP-2996"/>
    <s v="Final Clean QA Deploy"/>
    <s v="02996 - Final Clean QA Deploy"/>
    <x v="176"/>
    <x v="13"/>
    <s v="Doing"/>
    <s v="BEMISCP-0"/>
    <s v="BALLPARK - Alpha Test"/>
    <s v="00000 - Final Clean QA Deploy"/>
    <s v="BALLPARK - Alpha Test | 00000 - Final Clean QA Deploy"/>
    <m/>
    <n v="38827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4285714285714285"/>
    <n v="0"/>
    <n v="0"/>
    <n v="0"/>
    <x v="1"/>
    <s v="7.Doing"/>
    <x v="0"/>
    <s v="3.Doing &gt; BALLPARK - Alpha Test | 00000 - Final Clean QA Deploy"/>
    <n v="0"/>
    <n v="0"/>
  </r>
  <r>
    <x v="3"/>
    <m/>
    <m/>
    <m/>
    <m/>
    <x v="1"/>
    <s v="Feature"/>
    <s v="Doing"/>
    <s v="BEMISCP-2996"/>
    <s v="Final Clean QA Deploy"/>
    <s v="02996 - Final Clean QA Deploy"/>
    <x v="176"/>
    <x v="11"/>
    <s v="Doing"/>
    <s v="BEMISCP-0"/>
    <s v="BALLPARK - Feature Review"/>
    <s v="00000 - Final Clean QA Deploy"/>
    <s v="BALLPARK - Feature Review | 00000 - Final Clean QA Deploy"/>
    <m/>
    <n v="38827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4285714285714285"/>
    <n v="0"/>
    <n v="0"/>
    <n v="0"/>
    <x v="1"/>
    <s v="7.Doing"/>
    <x v="0"/>
    <s v="3.Doing &gt; BALLPARK - Feature Review | 00000 - Final Clean QA Deploy"/>
    <n v="0"/>
    <n v="0"/>
  </r>
  <r>
    <x v="3"/>
    <m/>
    <m/>
    <m/>
    <m/>
    <x v="1"/>
    <s v="Feature"/>
    <s v="Doing"/>
    <s v="BEMISCP-2876"/>
    <s v="Functional Spec Documentation "/>
    <s v="02876 - Functional Spec Documentation "/>
    <x v="669"/>
    <x v="13"/>
    <s v="Doing"/>
    <s v="BEMISCP-0"/>
    <s v="BALLPARK - Alpha Test"/>
    <s v="00000 - Functional Spec Documentation "/>
    <s v="BALLPARK - Alpha Test | 00000 - Functional Spec Documentation "/>
    <m/>
    <n v="384858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s v="7.Doing"/>
    <x v="0"/>
    <s v="3.Doing &gt; BALLPARK - Alpha Test | 00000 - Functional Spec Documentation "/>
    <n v="0"/>
    <n v="0"/>
  </r>
  <r>
    <x v="3"/>
    <m/>
    <m/>
    <m/>
    <m/>
    <x v="1"/>
    <s v="Feature"/>
    <s v="Doing"/>
    <s v="BEMISCP-2876"/>
    <s v="Functional Spec Documentation "/>
    <s v="02876 - Functional Spec Documentation "/>
    <x v="669"/>
    <x v="11"/>
    <s v="Doing"/>
    <s v="BEMISCP-0"/>
    <s v="BALLPARK - Feature Review"/>
    <s v="00000 - Functional Spec Documentation "/>
    <s v="BALLPARK - Feature Review | 00000 - Functional Spec Documentation "/>
    <m/>
    <n v="384858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s v="7.Doing"/>
    <x v="0"/>
    <s v="3.Doing &gt; BALLPARK - Feature Review | 00000 - Functional Spec Documentation "/>
    <n v="0"/>
    <n v="0"/>
  </r>
  <r>
    <x v="3"/>
    <m/>
    <m/>
    <m/>
    <m/>
    <x v="1"/>
    <s v="Feature"/>
    <s v="Doing"/>
    <s v="BEMISCP-2876"/>
    <s v="Functional Spec Documentation "/>
    <s v="02876 - Functional Spec Documentation "/>
    <x v="669"/>
    <x v="12"/>
    <s v="Doing"/>
    <s v="BEMISCP-0"/>
    <s v="BALLPARK - Subtask"/>
    <s v="00000 - Functional Spec Documentation "/>
    <s v="BALLPARK - Subtask | 00000 - Functional Spec Documentation "/>
    <m/>
    <n v="384858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s v="7.Doing"/>
    <x v="0"/>
    <s v="3.Doing &gt; BALLPARK - Subtask | 00000 - Functional Spec Documentation "/>
    <n v="0"/>
    <n v="0"/>
  </r>
  <r>
    <x v="4"/>
    <m/>
    <m/>
    <m/>
    <m/>
    <x v="1"/>
    <m/>
    <m/>
    <m/>
    <m/>
    <m/>
    <x v="670"/>
    <x v="17"/>
    <m/>
    <m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m/>
    <x v="5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64">
  <r>
    <x v="0"/>
    <x v="0"/>
    <x v="0"/>
    <x v="0"/>
    <s v="Tools - Dashboard"/>
    <x v="0"/>
    <x v="0"/>
    <x v="0"/>
    <x v="0"/>
    <s v="Dashboard - New indicators"/>
    <s v="00076 - Dashboard - New indicators"/>
    <x v="0"/>
    <x v="0"/>
    <x v="0"/>
    <x v="0"/>
    <s v="Alpha test - Resolution"/>
    <s v="S | 00159 - Alpha test - Resolution"/>
    <s v="Alpha Test | S | 00159 - Alpha test - Resolution"/>
    <n v="384270"/>
    <n v="393824"/>
    <n v="397002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25"/>
    <n v="0.125"/>
    <n v="1"/>
    <n v="0"/>
    <x v="0"/>
    <x v="0"/>
    <s v="3.Doing"/>
    <x v="0"/>
    <n v="0"/>
    <n v="0"/>
  </r>
  <r>
    <x v="0"/>
    <x v="1"/>
    <x v="1"/>
    <x v="1"/>
    <m/>
    <x v="1"/>
    <x v="1"/>
    <x v="1"/>
    <x v="1"/>
    <s v="Test to Done"/>
    <s v="00156 - Test to Done"/>
    <x v="1"/>
    <x v="0"/>
    <x v="1"/>
    <x v="1"/>
    <s v="Alpha for Test to Done"/>
    <s v="S | 00157 - Alpha for Test to Done"/>
    <s v="Alpha Test | S | 00157 - Alpha for Test to Done"/>
    <m/>
    <n v="396997"/>
    <n v="39699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x v="1"/>
    <e v="#N/A"/>
    <x v="1"/>
    <n v="2.1276595744680851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1"/>
    <x v="1"/>
    <x v="2"/>
    <s v="QA for Dashboard - New indicators"/>
    <s v="S | 00155 - QA for Dashboard - New indicators"/>
    <s v="QA | S | 00155 - QA for Dashboard - New indicators"/>
    <n v="384270"/>
    <n v="393824"/>
    <n v="396996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25"/>
    <n v="0.125"/>
    <n v="1"/>
    <n v="0"/>
    <x v="0"/>
    <x v="0"/>
    <e v="#N/A"/>
    <x v="1"/>
    <n v="0"/>
    <n v="0"/>
  </r>
  <r>
    <x v="0"/>
    <x v="1"/>
    <x v="1"/>
    <x v="1"/>
    <m/>
    <x v="1"/>
    <x v="1"/>
    <x v="2"/>
    <x v="2"/>
    <s v="Bugs can be moved to Done anytime"/>
    <s v="00127 - Bugs can be moved to Done anytime"/>
    <x v="2"/>
    <x v="1"/>
    <x v="2"/>
    <x v="3"/>
    <s v="QA for Bugs can be moved to Done anytime"/>
    <s v="S | 00154 - QA for Bugs can be moved to Done anytime"/>
    <s v="QA | S | 00154 - QA for Bugs can be moved to Done anytime"/>
    <m/>
    <n v="396944"/>
    <n v="396995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"/>
    <n v="2.1276595744680851"/>
    <n v="0"/>
  </r>
  <r>
    <x v="0"/>
    <x v="1"/>
    <x v="1"/>
    <x v="1"/>
    <m/>
    <x v="1"/>
    <x v="1"/>
    <x v="2"/>
    <x v="2"/>
    <s v="Bugs can be moved to Done anytime"/>
    <s v="00127 - Bugs can be moved to Done anytime"/>
    <x v="2"/>
    <x v="2"/>
    <x v="2"/>
    <x v="4"/>
    <s v="Review of Bugs can be moved to Done anytime"/>
    <s v="S | 00153 - Review of Bugs can be moved to Done anytime"/>
    <s v="Feature Review | S | 00153 - Review of Bugs can be moved to Done anytime"/>
    <m/>
    <n v="396944"/>
    <n v="396994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3"/>
    <n v="2.1276595744680851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0"/>
    <x v="1"/>
    <x v="5"/>
    <s v="Alpha for Jira Workflow updates"/>
    <s v="S | 00152 - Alpha for Jira Workflow updates"/>
    <s v="Alpha Test | S | 00152 - Alpha for Jira Workflow updates"/>
    <n v="373908"/>
    <n v="394634"/>
    <n v="39699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x v="1"/>
    <e v="#N/A"/>
    <x v="1"/>
    <n v="0"/>
    <n v="0"/>
  </r>
  <r>
    <x v="0"/>
    <x v="1"/>
    <x v="1"/>
    <x v="1"/>
    <m/>
    <x v="1"/>
    <x v="1"/>
    <x v="2"/>
    <x v="2"/>
    <s v="Bugs can be moved to Done anytime"/>
    <s v="00127 - Bugs can be moved to Done anytime"/>
    <x v="2"/>
    <x v="0"/>
    <x v="2"/>
    <x v="6"/>
    <s v="Alpha for Bugs can be moved to Done anytime"/>
    <s v="S | 00151 - Alpha for Bugs can be moved to Done anytime"/>
    <s v="Alpha Test | S | 00151 - Alpha for Bugs can be moved to Done anytime"/>
    <m/>
    <n v="396944"/>
    <n v="396992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4"/>
    <n v="2.1276595744680851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2"/>
    <x v="3"/>
    <x v="7"/>
    <s v="Review of Dashboard - New indicators"/>
    <s v="S | 00150 - Review of Dashboard - New indicators"/>
    <s v="Feature Review | S | 00150 - Review of Dashboard - New indicators"/>
    <n v="384270"/>
    <n v="393824"/>
    <n v="3969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.125"/>
    <n v="1"/>
    <n v="0"/>
    <x v="0"/>
    <x v="0"/>
    <s v="0.Cancelled"/>
    <x v="5"/>
    <n v="0"/>
    <n v="0"/>
  </r>
  <r>
    <x v="0"/>
    <x v="1"/>
    <x v="1"/>
    <x v="1"/>
    <m/>
    <x v="1"/>
    <x v="0"/>
    <x v="3"/>
    <x v="4"/>
    <s v="Feature without assignee GSSDLC"/>
    <s v="00107 - Feature without assignee GSSDLC"/>
    <x v="4"/>
    <x v="3"/>
    <x v="0"/>
    <x v="8"/>
    <s v="Sub-task of the feature without assignee"/>
    <s v="S | 00108 - Sub-task of the feature without assignee"/>
    <s v="Frontend Development | S | 00108 - Sub-task of the feature without assignee"/>
    <m/>
    <n v="396710"/>
    <n v="396711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5"/>
    <n v="0"/>
    <n v="1"/>
    <n v="0"/>
    <x v="1"/>
    <x v="3"/>
    <s v="3.Doing"/>
    <x v="6"/>
    <n v="0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0"/>
    <x v="2"/>
    <x v="9"/>
    <s v="Alpha for Dashboard - New indicators"/>
    <s v="M | 00106 - Alpha for Dashboard - New indicators"/>
    <s v="Alpha Test | M | 00106 - Alpha for Dashboard - New indicators"/>
    <n v="384270"/>
    <n v="393824"/>
    <n v="39650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.125"/>
    <n v="1"/>
    <n v="4.2553191489361701"/>
    <x v="0"/>
    <x v="0"/>
    <s v="0.Done"/>
    <x v="7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4"/>
    <x v="1"/>
    <x v="10"/>
    <s v="Update Jenkins Docker image"/>
    <s v="S | 00102 - Update Jenkins Docker image"/>
    <s v="Sub-Task | S | 00102 - Update Jenkins Docker image"/>
    <n v="384268"/>
    <n v="384278"/>
    <n v="39464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25"/>
    <n v="8.3333333333333329E-2"/>
    <n v="1"/>
    <n v="0"/>
    <x v="0"/>
    <x v="4"/>
    <e v="#N/A"/>
    <x v="1"/>
    <n v="0"/>
    <n v="0"/>
  </r>
  <r>
    <x v="0"/>
    <x v="0"/>
    <x v="2"/>
    <x v="4"/>
    <s v="Tools - Indicators"/>
    <x v="4"/>
    <x v="0"/>
    <x v="5"/>
    <x v="6"/>
    <s v="MySQL Jira Database Replica"/>
    <s v="00099 - MySQL Jira Database Replica"/>
    <x v="6"/>
    <x v="5"/>
    <x v="1"/>
    <x v="11"/>
    <s v="Restrict ChangeItem and ChangeGroup"/>
    <s v="M | 00101 - Restrict ChangeItem and ChangeGroup"/>
    <s v="Backend Development | M | 00101 - Restrict ChangeItem and ChangeGroup"/>
    <n v="384271"/>
    <n v="394646"/>
    <n v="394648"/>
    <s v="Plan"/>
    <x v="0"/>
    <n v="0"/>
    <n v="0"/>
    <n v="0"/>
    <n v="0"/>
    <s v="M"/>
    <s v="SUBTASK PLAN"/>
    <n v="10.638297872340425"/>
    <n v="12.76595744680851"/>
    <n v="10.638297872340425"/>
    <n v="12.76595744680851"/>
    <n v="0"/>
    <n v="10.638297872340425"/>
    <n v="0"/>
    <n v="0"/>
    <n v="0"/>
    <n v="0"/>
    <n v="0.25"/>
    <n v="0.25"/>
    <n v="1"/>
    <n v="0"/>
    <x v="2"/>
    <x v="5"/>
    <e v="#N/A"/>
    <x v="1"/>
    <n v="0"/>
    <n v="0"/>
  </r>
  <r>
    <x v="0"/>
    <x v="0"/>
    <x v="2"/>
    <x v="4"/>
    <s v="Tools - Indicators"/>
    <x v="4"/>
    <x v="0"/>
    <x v="5"/>
    <x v="6"/>
    <s v="MySQL Jira Database Replica"/>
    <s v="00099 - MySQL Jira Database Replica"/>
    <x v="6"/>
    <x v="4"/>
    <x v="1"/>
    <x v="12"/>
    <s v="Disable auto-commit"/>
    <s v="S | 00100 - Disable auto-commit"/>
    <s v="Sub-Task | S | 00100 - Disable auto-commit"/>
    <n v="384271"/>
    <n v="394646"/>
    <n v="394647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5"/>
    <n v="0.25"/>
    <n v="1"/>
    <n v="0"/>
    <x v="2"/>
    <x v="5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4"/>
    <x v="1"/>
    <x v="13"/>
    <s v="Cemex rollout"/>
    <s v="M | 00098 - Cemex rollout"/>
    <s v="Sub-Task | M | 00098 - Cemex rollout"/>
    <n v="384268"/>
    <n v="384278"/>
    <n v="394645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x v="4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4"/>
    <x v="1"/>
    <x v="14"/>
    <s v="Bemis rollout"/>
    <s v="S | 00097 - Bemis rollout"/>
    <s v="Sub-Task | S | 00097 - Bemis rollout"/>
    <n v="384268"/>
    <n v="384278"/>
    <n v="394644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25"/>
    <n v="8.3333333333333329E-2"/>
    <n v="1"/>
    <n v="0"/>
    <x v="0"/>
    <x v="4"/>
    <e v="#N/A"/>
    <x v="1"/>
    <n v="0"/>
    <n v="0"/>
  </r>
  <r>
    <x v="0"/>
    <x v="0"/>
    <x v="0"/>
    <x v="5"/>
    <s v="SDLC Process"/>
    <x v="5"/>
    <x v="0"/>
    <x v="3"/>
    <x v="7"/>
    <s v="SDLC Documentation"/>
    <s v="00088 - SDLC Documentation"/>
    <x v="7"/>
    <x v="4"/>
    <x v="1"/>
    <x v="15"/>
    <s v="Move documentation to WIKI format"/>
    <s v="L | 00096 - Move documentation to WIKI format"/>
    <s v="Sub-Task | L | 00096 - Move documentation to WIKI format"/>
    <n v="394482"/>
    <n v="394483"/>
    <n v="394643"/>
    <s v="Plan"/>
    <x v="0"/>
    <n v="0"/>
    <n v="0"/>
    <n v="0"/>
    <n v="0"/>
    <s v="L"/>
    <s v="SUBTASK PLAN"/>
    <n v="17.021276595744681"/>
    <n v="20.425531914893615"/>
    <n v="17.021276595744681"/>
    <n v="20.425531914893615"/>
    <n v="0"/>
    <n v="17.021276595744681"/>
    <n v="0"/>
    <n v="0"/>
    <n v="0"/>
    <n v="0"/>
    <n v="0.25"/>
    <n v="0.25"/>
    <n v="1"/>
    <n v="0"/>
    <x v="0"/>
    <x v="3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4"/>
    <x v="1"/>
    <x v="16"/>
    <s v="Configure Nexus to work well with HTTP"/>
    <s v="M | 00095 - Configure Nexus to work well with HTTP"/>
    <s v="Sub-Task | M | 00095 - Configure Nexus to work well with HTTP"/>
    <n v="384268"/>
    <n v="384278"/>
    <n v="394642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x v="4"/>
    <e v="#N/A"/>
    <x v="1"/>
    <n v="0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4"/>
    <x v="1"/>
    <x v="17"/>
    <s v="Bugs can be moved to Done anytime"/>
    <s v="XS | 00093 - Bugs can be moved to Done anytime"/>
    <s v="Sub-Task | XS | 00093 - Bugs can be moved to Done anytime"/>
    <n v="373908"/>
    <n v="394634"/>
    <n v="394638"/>
    <s v="Plan"/>
    <x v="0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x v="1"/>
    <e v="#N/A"/>
    <x v="1"/>
    <n v="0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4"/>
    <x v="1"/>
    <x v="18"/>
    <s v="Feature can skip Review step"/>
    <s v="XS | 00092 - Feature can skip Review step"/>
    <s v="Sub-Task | XS | 00092 - Feature can skip Review step"/>
    <n v="373908"/>
    <n v="394634"/>
    <n v="394637"/>
    <s v="Plan"/>
    <x v="0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6.25E-2"/>
    <n v="1"/>
    <n v="0"/>
    <x v="0"/>
    <x v="1"/>
    <e v="#N/A"/>
    <x v="1"/>
    <n v="0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5"/>
    <x v="2"/>
    <x v="19"/>
    <s v="Fill Resolution when Done"/>
    <s v="S | 00091 - Fill Resolution when Done"/>
    <s v="Backend Development | S | 00091 - Fill Resolution when Done"/>
    <n v="373908"/>
    <n v="394634"/>
    <n v="394636"/>
    <s v="Plan"/>
    <x v="0"/>
    <n v="38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8.5"/>
    <n v="0"/>
    <n v="0.2"/>
    <n v="6.25E-2"/>
    <n v="1"/>
    <n v="8.5106382978723403"/>
    <x v="0"/>
    <x v="1"/>
    <s v="0.Done"/>
    <x v="8"/>
    <n v="0"/>
    <n v="0"/>
  </r>
  <r>
    <x v="0"/>
    <x v="0"/>
    <x v="0"/>
    <x v="5"/>
    <s v="SDLC Process"/>
    <x v="5"/>
    <x v="0"/>
    <x v="3"/>
    <x v="7"/>
    <s v="SDLC Documentation"/>
    <s v="00088 - SDLC Documentation"/>
    <x v="7"/>
    <x v="4"/>
    <x v="0"/>
    <x v="20"/>
    <s v="Primer Doc"/>
    <s v="M | 00089 - Primer Doc"/>
    <s v="Sub-Task | M | 00089 - Primer Doc"/>
    <n v="394482"/>
    <n v="394483"/>
    <n v="394486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.25"/>
    <n v="1"/>
    <n v="0"/>
    <x v="0"/>
    <x v="3"/>
    <s v="3.Doing"/>
    <x v="9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0"/>
    <x v="1"/>
    <x v="21"/>
    <s v="Alpha for One Click Deploy"/>
    <s v="L | 00086 - Alpha for One Click Deploy"/>
    <s v="Alpha Test | L | 00086 - Alpha for One Click Deploy"/>
    <n v="384268"/>
    <n v="384278"/>
    <n v="394404"/>
    <s v="Plan"/>
    <x v="0"/>
    <n v="0"/>
    <n v="0"/>
    <n v="0"/>
    <n v="0"/>
    <s v="L"/>
    <s v="SUBTASK PLAN"/>
    <n v="8.5106382978723403"/>
    <n v="10.212765957446807"/>
    <n v="8.5106382978723403"/>
    <n v="10.212765957446807"/>
    <n v="0"/>
    <n v="8.5106382978723403"/>
    <n v="0"/>
    <n v="0"/>
    <n v="0"/>
    <n v="0"/>
    <n v="0.125"/>
    <n v="8.3333333333333329E-2"/>
    <n v="1"/>
    <n v="0"/>
    <x v="0"/>
    <x v="4"/>
    <e v="#N/A"/>
    <x v="1"/>
    <n v="0"/>
    <n v="0"/>
  </r>
  <r>
    <x v="0"/>
    <x v="1"/>
    <x v="1"/>
    <x v="1"/>
    <m/>
    <x v="1"/>
    <x v="1"/>
    <x v="2"/>
    <x v="8"/>
    <s v="Chrome users cannot access taskboard using HTTPS"/>
    <s v="00075 - Chrome users cannot access taskboard using HTTPS"/>
    <x v="8"/>
    <x v="1"/>
    <x v="2"/>
    <x v="22"/>
    <s v="QA for Chrome users cannot access taskboard using HTTPS"/>
    <s v="S | 00080 - QA for Chrome users cannot access taskboard using HTTPS"/>
    <s v="QA | S | 00080 - QA for Chrome users cannot access taskboard using HTTPS"/>
    <m/>
    <n v="393471"/>
    <n v="3940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"/>
    <n v="2.1276595744680851"/>
    <n v="0"/>
  </r>
  <r>
    <x v="0"/>
    <x v="1"/>
    <x v="1"/>
    <x v="1"/>
    <m/>
    <x v="1"/>
    <x v="1"/>
    <x v="2"/>
    <x v="8"/>
    <s v="Chrome users cannot access taskboard using HTTPS"/>
    <s v="00075 - Chrome users cannot access taskboard using HTTPS"/>
    <x v="8"/>
    <x v="2"/>
    <x v="2"/>
    <x v="23"/>
    <s v="Review of Chrome users cannot access taskboard using HTTPS"/>
    <s v="S | 00079 - Review of Chrome users cannot access taskboard using HTTPS"/>
    <s v="Feature Review | S | 00079 - Review of Chrome users cannot access taskboard using HTTPS"/>
    <m/>
    <n v="393471"/>
    <n v="3940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"/>
    <n v="2.1276595744680851"/>
    <n v="0"/>
  </r>
  <r>
    <x v="0"/>
    <x v="1"/>
    <x v="1"/>
    <x v="1"/>
    <m/>
    <x v="1"/>
    <x v="1"/>
    <x v="2"/>
    <x v="8"/>
    <s v="Chrome users cannot access taskboard using HTTPS"/>
    <s v="00075 - Chrome users cannot access taskboard using HTTPS"/>
    <x v="8"/>
    <x v="0"/>
    <x v="2"/>
    <x v="24"/>
    <s v="Alpha for Chrome users cannot access taskboard using HTTPS"/>
    <s v="S | 00078 - Alpha for Chrome users cannot access taskboard using HTTPS"/>
    <s v="Alpha Test | S | 00078 - Alpha for Chrome users cannot access taskboard using HTTPS"/>
    <m/>
    <n v="393471"/>
    <n v="3940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"/>
    <n v="2.1276595744680851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5"/>
    <x v="2"/>
    <x v="25"/>
    <s v="Show PRs aging"/>
    <s v="S | 00077 - Show PRs aging"/>
    <s v="Backend Development | S | 00077 - Show PRs aging"/>
    <n v="384270"/>
    <n v="393824"/>
    <n v="393836"/>
    <s v="Plan"/>
    <x v="0"/>
    <n v="11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1.5"/>
    <n v="0"/>
    <n v="0.125"/>
    <n v="0.125"/>
    <n v="1"/>
    <n v="8.5106382978723403"/>
    <x v="0"/>
    <x v="0"/>
    <s v="0.Done"/>
    <x v="13"/>
    <n v="0"/>
    <n v="0"/>
  </r>
  <r>
    <x v="0"/>
    <x v="0"/>
    <x v="0"/>
    <x v="6"/>
    <s v="Objective Taskboard"/>
    <x v="6"/>
    <x v="0"/>
    <x v="2"/>
    <x v="9"/>
    <s v="Wip validator service REST"/>
    <s v="00060 - Wip validator service REST"/>
    <x v="9"/>
    <x v="1"/>
    <x v="2"/>
    <x v="26"/>
    <s v="QA for Wip validator service REST"/>
    <s v="S | 00072 - QA for Wip validator service REST"/>
    <s v="QA | S | 00072 - QA for Wip validator service REST"/>
    <n v="373790"/>
    <n v="390189"/>
    <n v="3907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x v="2"/>
    <s v="0.Done"/>
    <x v="14"/>
    <n v="0"/>
    <n v="0"/>
  </r>
  <r>
    <x v="0"/>
    <x v="0"/>
    <x v="0"/>
    <x v="6"/>
    <s v="Objective Taskboard"/>
    <x v="6"/>
    <x v="0"/>
    <x v="2"/>
    <x v="9"/>
    <s v="Wip validator service REST"/>
    <s v="00060 - Wip validator service REST"/>
    <x v="9"/>
    <x v="2"/>
    <x v="2"/>
    <x v="27"/>
    <s v="Review of Wip validator service REST"/>
    <s v="S | 00071 - Review of Wip validator service REST"/>
    <s v="Feature Review | S | 00071 - Review of Wip validator service REST"/>
    <n v="373790"/>
    <n v="390189"/>
    <n v="390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x v="2"/>
    <s v="0.Done"/>
    <x v="15"/>
    <n v="0"/>
    <n v="0"/>
  </r>
  <r>
    <x v="0"/>
    <x v="0"/>
    <x v="0"/>
    <x v="6"/>
    <s v="Objective Taskboard"/>
    <x v="6"/>
    <x v="0"/>
    <x v="2"/>
    <x v="9"/>
    <s v="Wip validator service REST"/>
    <s v="00060 - Wip validator service REST"/>
    <x v="9"/>
    <x v="0"/>
    <x v="2"/>
    <x v="28"/>
    <s v="Alpha for Wip validator service REST"/>
    <s v="S | 00070 - Alpha for Wip validator service REST"/>
    <s v="Alpha Test | S | 00070 - Alpha for Wip validator service REST"/>
    <n v="373790"/>
    <n v="390189"/>
    <n v="3907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x v="2"/>
    <s v="0.Done"/>
    <x v="16"/>
    <n v="0"/>
    <n v="0"/>
  </r>
  <r>
    <x v="0"/>
    <x v="0"/>
    <x v="0"/>
    <x v="6"/>
    <s v="Objective Taskboard"/>
    <x v="6"/>
    <x v="0"/>
    <x v="2"/>
    <x v="9"/>
    <s v="Wip validator service REST"/>
    <s v="00060 - Wip validator service REST"/>
    <x v="9"/>
    <x v="5"/>
    <x v="2"/>
    <x v="29"/>
    <s v="Wip validator service REST"/>
    <s v="M | 00061 - Wip validator service REST"/>
    <s v="Backend Development | M | 00061 - Wip validator service REST"/>
    <n v="373790"/>
    <n v="390189"/>
    <n v="390190"/>
    <s v="Plan"/>
    <x v="0"/>
    <n v="4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8"/>
    <n v="0"/>
    <n v="0.25"/>
    <n v="7.1428571428571425E-2"/>
    <n v="1"/>
    <n v="10.638297872340425"/>
    <x v="0"/>
    <x v="2"/>
    <s v="0.Done"/>
    <x v="17"/>
    <n v="0"/>
    <n v="0"/>
  </r>
  <r>
    <x v="0"/>
    <x v="1"/>
    <x v="1"/>
    <x v="1"/>
    <m/>
    <x v="1"/>
    <x v="1"/>
    <x v="2"/>
    <x v="10"/>
    <s v="Some bugs about teams"/>
    <s v="00044 - Some bugs about teams"/>
    <x v="10"/>
    <x v="1"/>
    <x v="2"/>
    <x v="30"/>
    <s v="QA for Some bugs about teams"/>
    <s v="S | 00048 - QA for Some bugs about teams"/>
    <s v="QA | S | 00048 - QA for Some bugs about teams"/>
    <m/>
    <n v="379874"/>
    <n v="3821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"/>
    <n v="2.1276595744680851"/>
    <n v="0"/>
  </r>
  <r>
    <x v="0"/>
    <x v="1"/>
    <x v="1"/>
    <x v="1"/>
    <m/>
    <x v="1"/>
    <x v="1"/>
    <x v="2"/>
    <x v="10"/>
    <s v="Some bugs about teams"/>
    <s v="00044 - Some bugs about teams"/>
    <x v="10"/>
    <x v="2"/>
    <x v="2"/>
    <x v="31"/>
    <s v="Review of Some bugs about teams"/>
    <s v="S | 00047 - Review of Some bugs about teams"/>
    <s v="Feature Review | S | 00047 - Review of Some bugs about teams"/>
    <m/>
    <n v="379874"/>
    <n v="3821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"/>
    <n v="2.1276595744680851"/>
    <n v="0"/>
  </r>
  <r>
    <x v="0"/>
    <x v="1"/>
    <x v="1"/>
    <x v="1"/>
    <m/>
    <x v="1"/>
    <x v="1"/>
    <x v="2"/>
    <x v="10"/>
    <s v="Some bugs about teams"/>
    <s v="00044 - Some bugs about teams"/>
    <x v="10"/>
    <x v="0"/>
    <x v="2"/>
    <x v="32"/>
    <s v="Alpha for Some bugs about teams"/>
    <s v="S | 00046 - Alpha for Some bugs about teams"/>
    <s v="Alpha Test | S | 00046 - Alpha for Some bugs about teams"/>
    <m/>
    <n v="379874"/>
    <n v="3821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"/>
    <n v="2.1276595744680851"/>
    <n v="0"/>
  </r>
  <r>
    <x v="0"/>
    <x v="1"/>
    <x v="1"/>
    <x v="1"/>
    <m/>
    <x v="1"/>
    <x v="1"/>
    <x v="2"/>
    <x v="10"/>
    <s v="Some bugs about teams"/>
    <s v="00044 - Some bugs about teams"/>
    <x v="10"/>
    <x v="3"/>
    <x v="2"/>
    <x v="33"/>
    <s v="Some bugs about teams"/>
    <s v="M | 00045 - Some bugs about teams"/>
    <s v="Frontend Development | M | 00045 - Some bugs about teams"/>
    <m/>
    <n v="379874"/>
    <n v="379875"/>
    <s v="Plan"/>
    <x v="0"/>
    <n v="4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3"/>
    <n v="0"/>
    <n v="0.25"/>
    <n v="0"/>
    <n v="1"/>
    <n v="5.3191489361702127"/>
    <x v="1"/>
    <x v="2"/>
    <s v="0.Done"/>
    <x v="21"/>
    <n v="5.3191489361702127"/>
    <n v="43"/>
  </r>
  <r>
    <x v="0"/>
    <x v="1"/>
    <x v="1"/>
    <x v="1"/>
    <m/>
    <x v="1"/>
    <x v="1"/>
    <x v="2"/>
    <x v="11"/>
    <s v="Update subtask when parent update some fields"/>
    <s v="00039 - Update subtask when parent update some fields"/>
    <x v="11"/>
    <x v="1"/>
    <x v="2"/>
    <x v="34"/>
    <s v="QA for Update subtask when parent update some fields"/>
    <s v="S | 00043 - QA for Update subtask when parent update some fields"/>
    <s v="QA | S | 00043 - QA for Update subtask when parent update some fields"/>
    <m/>
    <n v="376927"/>
    <n v="3798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2"/>
    <n v="2.1276595744680851"/>
    <n v="0"/>
  </r>
  <r>
    <x v="0"/>
    <x v="1"/>
    <x v="1"/>
    <x v="1"/>
    <m/>
    <x v="1"/>
    <x v="1"/>
    <x v="2"/>
    <x v="11"/>
    <s v="Update subtask when parent update some fields"/>
    <s v="00039 - Update subtask when parent update some fields"/>
    <x v="11"/>
    <x v="2"/>
    <x v="2"/>
    <x v="35"/>
    <s v="Review of Update subtask when parent update some fields"/>
    <s v="S | 00042 - Review of Update subtask when parent update some fields"/>
    <s v="Feature Review | S | 00042 - Review of Update subtask when parent update some fields"/>
    <m/>
    <n v="376927"/>
    <n v="3798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"/>
    <n v="2.1276595744680851"/>
    <n v="0"/>
  </r>
  <r>
    <x v="0"/>
    <x v="1"/>
    <x v="1"/>
    <x v="1"/>
    <m/>
    <x v="1"/>
    <x v="1"/>
    <x v="2"/>
    <x v="11"/>
    <s v="Update subtask when parent update some fields"/>
    <s v="00039 - Update subtask when parent update some fields"/>
    <x v="11"/>
    <x v="0"/>
    <x v="2"/>
    <x v="36"/>
    <s v="Alpha for Update subtask when parent update some fields"/>
    <s v="S | 00041 - Alpha for Update subtask when parent update some fields"/>
    <s v="Alpha Test | S | 00041 - Alpha for Update subtask when parent update some fields"/>
    <m/>
    <n v="376927"/>
    <n v="3798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4"/>
    <n v="2.1276595744680851"/>
    <n v="0"/>
  </r>
  <r>
    <x v="0"/>
    <x v="1"/>
    <x v="1"/>
    <x v="1"/>
    <m/>
    <x v="1"/>
    <x v="1"/>
    <x v="2"/>
    <x v="11"/>
    <s v="Update subtask when parent update some fields"/>
    <s v="00039 - Update subtask when parent update some fields"/>
    <x v="11"/>
    <x v="5"/>
    <x v="2"/>
    <x v="37"/>
    <s v="Update subtask when parent update some fields"/>
    <s v="M | 00040 - Update subtask when parent update some fields"/>
    <s v="Backend Development | M | 00040 - Update subtask when parent update some fields"/>
    <m/>
    <n v="376927"/>
    <n v="376928"/>
    <s v="Plan"/>
    <x v="0"/>
    <n v="4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8"/>
    <n v="0"/>
    <n v="0.25"/>
    <n v="0"/>
    <n v="1"/>
    <n v="10.638297872340425"/>
    <x v="1"/>
    <x v="2"/>
    <s v="0.Done"/>
    <x v="25"/>
    <n v="10.638297872340425"/>
    <n v="48"/>
  </r>
  <r>
    <x v="0"/>
    <x v="0"/>
    <x v="0"/>
    <x v="2"/>
    <s v="JIRA Customizations/Automations"/>
    <x v="2"/>
    <x v="0"/>
    <x v="2"/>
    <x v="12"/>
    <s v="Required Fields"/>
    <s v="00016 - Required Fields"/>
    <x v="12"/>
    <x v="1"/>
    <x v="2"/>
    <x v="38"/>
    <s v="QA for Required Fields"/>
    <s v="S | 00038 - QA for Required Fields"/>
    <s v="QA | S | 00038 - QA for Required Fields"/>
    <n v="373908"/>
    <n v="374018"/>
    <n v="376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x v="2"/>
    <s v="0.Done"/>
    <x v="26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2"/>
    <x v="2"/>
    <x v="39"/>
    <s v="Review of Required Fields"/>
    <s v="S | 00037 - Review of Required Fields"/>
    <s v="Feature Review | S | 00037 - Review of Required Fields"/>
    <n v="373908"/>
    <n v="374018"/>
    <n v="3769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x v="2"/>
    <s v="0.Done"/>
    <x v="27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0"/>
    <x v="2"/>
    <x v="40"/>
    <s v="Alpha for Required Fields"/>
    <s v="S | 00036 - Alpha for Required Fields"/>
    <s v="Alpha Test | S | 00036 - Alpha for Required Fields"/>
    <n v="373908"/>
    <n v="374018"/>
    <n v="376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6.25E-2"/>
    <n v="1"/>
    <n v="2.1276595744680851"/>
    <x v="0"/>
    <x v="2"/>
    <s v="0.Done"/>
    <x v="28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1"/>
    <x v="2"/>
    <x v="41"/>
    <s v="QA for Workflows Customizations"/>
    <s v="S | 00035 - QA for Workflows Customizations"/>
    <s v="QA | S | 00035 - QA for Workflows Customizations"/>
    <n v="373908"/>
    <n v="374020"/>
    <n v="376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x v="2"/>
    <s v="0.Done"/>
    <x v="29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2"/>
    <x v="2"/>
    <x v="42"/>
    <s v="Review of Workflows Customizations"/>
    <s v="S | 00034 - Review of Workflows Customizations"/>
    <s v="Feature Review | S | 00034 - Review of Workflows Customizations"/>
    <n v="373908"/>
    <n v="374020"/>
    <n v="3769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x v="2"/>
    <s v="0.Done"/>
    <x v="30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0"/>
    <x v="2"/>
    <x v="43"/>
    <s v="Alpha for Workflows Customizations"/>
    <s v="S | 00033 - Alpha for Workflows Customizations"/>
    <s v="Alpha Test | S | 00033 - Alpha for Workflows Customizations"/>
    <n v="373908"/>
    <n v="374020"/>
    <n v="376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6.25E-2"/>
    <n v="1"/>
    <n v="2.1276595744680851"/>
    <x v="0"/>
    <x v="2"/>
    <s v="0.Done"/>
    <x v="31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4"/>
    <x v="2"/>
    <x v="44"/>
    <s v="Automation transition &quot;Open&quot; to &quot;To Do&quot; of parent issues"/>
    <s v="S | 00032 - Automation transition &quot;Open&quot; to &quot;To Do&quot; of parent issues"/>
    <s v="Sub-Task | S | 00032 - Automation transition &quot;Open&quot; to &quot;To Do&quot; of parent issues"/>
    <n v="373908"/>
    <n v="374020"/>
    <n v="376714"/>
    <s v="Plan"/>
    <x v="0"/>
    <n v="1.666666666666666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6666666666666667"/>
    <n v="0"/>
    <n v="0.2"/>
    <n v="6.25E-2"/>
    <n v="1"/>
    <n v="4.2553191489361701"/>
    <x v="0"/>
    <x v="2"/>
    <s v="0.Done"/>
    <x v="32"/>
    <n v="0"/>
    <n v="0"/>
  </r>
  <r>
    <x v="0"/>
    <x v="0"/>
    <x v="0"/>
    <x v="2"/>
    <s v="JIRA Customizations/Automations"/>
    <x v="2"/>
    <x v="0"/>
    <x v="2"/>
    <x v="13"/>
    <s v="Workflows Customizations"/>
    <s v="00017 - Workflows Customizations"/>
    <x v="13"/>
    <x v="4"/>
    <x v="2"/>
    <x v="45"/>
    <s v="Add transition &quot;Doing&quot; to &quot;Done&quot; for issue type &quot;Sub-Task&quot;"/>
    <s v="S | 00031 - Add transition &quot;Doing&quot; to &quot;Done&quot; for issue type &quot;Sub-Task&quot;"/>
    <s v="Sub-Task | S | 00031 - Add transition &quot;Doing&quot; to &quot;Done&quot; for issue type &quot;Sub-Task&quot;"/>
    <n v="373908"/>
    <n v="374020"/>
    <n v="376694"/>
    <s v="Plan"/>
    <x v="0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"/>
    <n v="6.25E-2"/>
    <n v="1"/>
    <n v="4.2553191489361701"/>
    <x v="0"/>
    <x v="2"/>
    <s v="0.Done"/>
    <x v="33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4"/>
    <x v="2"/>
    <x v="46"/>
    <s v="Feature and Bug to require TSize fields"/>
    <s v="M | 00020 - Feature and Bug to require TSize fields"/>
    <s v="Sub-Task | M | 00020 - Feature and Bug to require TSize fields"/>
    <n v="373908"/>
    <n v="374018"/>
    <n v="374041"/>
    <s v="Plan"/>
    <x v="0"/>
    <n v="30.333333333333332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0.333333333333332"/>
    <n v="0"/>
    <n v="0.16666666666666666"/>
    <n v="6.25E-2"/>
    <n v="1"/>
    <n v="8.5106382978723403"/>
    <x v="0"/>
    <x v="2"/>
    <s v="0.Done"/>
    <x v="34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4"/>
    <x v="2"/>
    <x v="47"/>
    <s v="Size fields for project GSSDLC"/>
    <s v="XS | 00019 - Size fields for project GSSDLC"/>
    <s v="Sub-Task | XS | 00019 - Size fields for project GSSDLC"/>
    <n v="373908"/>
    <n v="374018"/>
    <n v="374029"/>
    <s v="Plan"/>
    <x v="0"/>
    <n v="2.333333333333333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2.3333333333333335"/>
    <n v="0"/>
    <n v="0.16666666666666666"/>
    <n v="6.25E-2"/>
    <n v="1"/>
    <n v="2.1276595744680851"/>
    <x v="0"/>
    <x v="2"/>
    <s v="0.Done"/>
    <x v="35"/>
    <n v="0"/>
    <n v="0"/>
  </r>
  <r>
    <x v="0"/>
    <x v="0"/>
    <x v="0"/>
    <x v="2"/>
    <s v="JIRA Customizations/Automations"/>
    <x v="2"/>
    <x v="0"/>
    <x v="2"/>
    <x v="12"/>
    <s v="Required Fields"/>
    <s v="00016 - Required Fields"/>
    <x v="12"/>
    <x v="4"/>
    <x v="2"/>
    <x v="48"/>
    <s v="&quot;T-Shirt Size&quot; required for Task and sub-tasks"/>
    <s v="M | 00018 - &quot;T-Shirt Size&quot; required for Task and sub-tasks"/>
    <s v="Sub-Task | M | 00018 - &quot;T-Shirt Size&quot; required for Task and sub-tasks"/>
    <n v="373908"/>
    <n v="374018"/>
    <n v="374023"/>
    <s v="Plan"/>
    <x v="0"/>
    <n v="11.666666666666666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1.666666666666666"/>
    <n v="0"/>
    <n v="0.16666666666666666"/>
    <n v="6.25E-2"/>
    <n v="1"/>
    <n v="8.5106382978723403"/>
    <x v="0"/>
    <x v="2"/>
    <s v="0.Done"/>
    <x v="36"/>
    <n v="0"/>
    <n v="0"/>
  </r>
  <r>
    <x v="0"/>
    <x v="0"/>
    <x v="0"/>
    <x v="6"/>
    <s v="Objective Taskboard"/>
    <x v="6"/>
    <x v="0"/>
    <x v="6"/>
    <x v="14"/>
    <s v="All Projects Configuration"/>
    <s v="00011 - All Projects Configuration"/>
    <x v="14"/>
    <x v="5"/>
    <x v="3"/>
    <x v="49"/>
    <s v="Create Jira Template project"/>
    <s v="S | 00013 - Create Jira Template project"/>
    <s v="Backend Development | S | 00013 - Create Jira Template project"/>
    <n v="373790"/>
    <n v="373891"/>
    <n v="37389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7.1428571428571425E-2"/>
    <n v="1"/>
    <n v="0"/>
    <x v="0"/>
    <x v="6"/>
    <s v="0.Cancelled"/>
    <x v="37"/>
    <n v="0"/>
    <n v="0"/>
  </r>
  <r>
    <x v="0"/>
    <x v="0"/>
    <x v="0"/>
    <x v="6"/>
    <s v="Objective Taskboard"/>
    <x v="6"/>
    <x v="0"/>
    <x v="6"/>
    <x v="14"/>
    <s v="All Projects Configuration"/>
    <s v="00011 - All Projects Configuration"/>
    <x v="14"/>
    <x v="5"/>
    <x v="2"/>
    <x v="50"/>
    <s v="Create scripts to perform Taskboard configurations"/>
    <s v="00012 - Create scripts to perform Taskboard configurations"/>
    <s v="Backend Development | 00012 - Create scripts to perform Taskboard configurations"/>
    <n v="373790"/>
    <n v="373891"/>
    <n v="3738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7.1428571428571425E-2"/>
    <n v="1"/>
    <n v="0"/>
    <x v="0"/>
    <x v="6"/>
    <s v="0.Done"/>
    <x v="38"/>
    <n v="0"/>
    <n v="0"/>
  </r>
  <r>
    <x v="0"/>
    <x v="1"/>
    <x v="1"/>
    <x v="1"/>
    <m/>
    <x v="1"/>
    <x v="1"/>
    <x v="2"/>
    <x v="15"/>
    <s v="Hierarchical Class of Service (performance)"/>
    <s v="00007 - Hierarchical Class of Service (performance)"/>
    <x v="15"/>
    <x v="1"/>
    <x v="2"/>
    <x v="51"/>
    <s v="QA for Hierarchical Class of Service (performance)"/>
    <s v="00010 - QA for Hierarchical Class of Service (performance)"/>
    <s v="QA | 00010 - QA for Hierarchical Class of Service (performance)"/>
    <m/>
    <n v="373887"/>
    <n v="3738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39"/>
    <n v="0"/>
    <n v="0"/>
  </r>
  <r>
    <x v="0"/>
    <x v="1"/>
    <x v="1"/>
    <x v="1"/>
    <m/>
    <x v="1"/>
    <x v="1"/>
    <x v="2"/>
    <x v="15"/>
    <s v="Hierarchical Class of Service (performance)"/>
    <s v="00007 - Hierarchical Class of Service (performance)"/>
    <x v="15"/>
    <x v="2"/>
    <x v="2"/>
    <x v="52"/>
    <s v="Review of Hierarchical Class of Service (performance)"/>
    <s v="00009 - Review of Hierarchical Class of Service (performance)"/>
    <s v="Feature Review | 00009 - Review of Hierarchical Class of Service (performance)"/>
    <m/>
    <n v="373887"/>
    <n v="3738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0"/>
    <n v="0"/>
    <n v="0"/>
  </r>
  <r>
    <x v="0"/>
    <x v="1"/>
    <x v="1"/>
    <x v="1"/>
    <m/>
    <x v="1"/>
    <x v="1"/>
    <x v="2"/>
    <x v="15"/>
    <s v="Hierarchical Class of Service (performance)"/>
    <s v="00007 - Hierarchical Class of Service (performance)"/>
    <x v="15"/>
    <x v="0"/>
    <x v="2"/>
    <x v="53"/>
    <s v="Alpha for Hierarchical Class of Service (performance)"/>
    <s v="00008 - Alpha for Hierarchical Class of Service (performance)"/>
    <s v="Alpha Test | 00008 - Alpha for Hierarchical Class of Service (performance)"/>
    <m/>
    <n v="373887"/>
    <n v="3738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1"/>
    <n v="0"/>
    <n v="0"/>
  </r>
  <r>
    <x v="0"/>
    <x v="0"/>
    <x v="0"/>
    <x v="6"/>
    <s v="Objective Taskboard"/>
    <x v="6"/>
    <x v="0"/>
    <x v="2"/>
    <x v="16"/>
    <s v="Multi-criteria search"/>
    <s v="00002 - Multi-criteria search"/>
    <x v="16"/>
    <x v="1"/>
    <x v="2"/>
    <x v="54"/>
    <s v="QA for Multi-criteria search"/>
    <s v="S | 00006 - QA for Multi-criteria search"/>
    <s v="QA | S | 00006 - QA for Multi-criteria search"/>
    <n v="373790"/>
    <n v="373791"/>
    <n v="3737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7.1428571428571425E-2"/>
    <n v="1"/>
    <n v="2.1276595744680851"/>
    <x v="0"/>
    <x v="2"/>
    <s v="0.Done"/>
    <x v="42"/>
    <n v="0"/>
    <n v="0"/>
  </r>
  <r>
    <x v="0"/>
    <x v="0"/>
    <x v="0"/>
    <x v="6"/>
    <s v="Objective Taskboard"/>
    <x v="6"/>
    <x v="0"/>
    <x v="2"/>
    <x v="16"/>
    <s v="Multi-criteria search"/>
    <s v="00002 - Multi-criteria search"/>
    <x v="16"/>
    <x v="2"/>
    <x v="2"/>
    <x v="55"/>
    <s v="Review of Multi-criteria search"/>
    <s v="00005 - Review of Multi-criteria search"/>
    <s v="Feature Review | 00005 - Review of Multi-criteria search"/>
    <n v="373790"/>
    <n v="373791"/>
    <n v="3737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x v="2"/>
    <s v="0.Done"/>
    <x v="43"/>
    <n v="0"/>
    <n v="0"/>
  </r>
  <r>
    <x v="0"/>
    <x v="0"/>
    <x v="0"/>
    <x v="6"/>
    <s v="Objective Taskboard"/>
    <x v="6"/>
    <x v="0"/>
    <x v="2"/>
    <x v="16"/>
    <s v="Multi-criteria search"/>
    <s v="00002 - Multi-criteria search"/>
    <x v="16"/>
    <x v="0"/>
    <x v="2"/>
    <x v="56"/>
    <s v="Alpha for Multi-criteria search"/>
    <s v="00004 - Alpha for Multi-criteria search"/>
    <s v="Alpha Test | 00004 - Alpha for Multi-criteria search"/>
    <n v="373790"/>
    <n v="373791"/>
    <n v="3737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x v="2"/>
    <s v="0.Done"/>
    <x v="44"/>
    <n v="0"/>
    <n v="0"/>
  </r>
  <r>
    <x v="0"/>
    <x v="0"/>
    <x v="0"/>
    <x v="6"/>
    <s v="Objective Taskboard"/>
    <x v="6"/>
    <x v="0"/>
    <x v="2"/>
    <x v="16"/>
    <s v="Multi-criteria search"/>
    <s v="00002 - Multi-criteria search"/>
    <x v="16"/>
    <x v="5"/>
    <x v="2"/>
    <x v="57"/>
    <s v="Work with searching and hierarchical filter"/>
    <s v="00003 - Work with searching and hierarchical filter"/>
    <s v="Backend Development | 00003 - Work with searching and hierarchical filter"/>
    <n v="373790"/>
    <n v="373791"/>
    <n v="3737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7.1428571428571425E-2"/>
    <n v="1"/>
    <n v="0"/>
    <x v="0"/>
    <x v="2"/>
    <s v="0.Done"/>
    <x v="45"/>
    <n v="0"/>
    <n v="0"/>
  </r>
  <r>
    <x v="1"/>
    <x v="1"/>
    <x v="1"/>
    <x v="1"/>
    <m/>
    <x v="1"/>
    <x v="0"/>
    <x v="5"/>
    <x v="17"/>
    <s v="Feature without assignee GOOGLE"/>
    <s v="00159 - Feature without assignee GOOGLE"/>
    <x v="17"/>
    <x v="4"/>
    <x v="1"/>
    <x v="58"/>
    <s v="Sub-task of the feature without assignee"/>
    <s v="S | 00160 - Sub-task of the feature without assignee"/>
    <s v="Sub-Task | S | 00160 - Sub-task of the feature without assignee"/>
    <m/>
    <n v="396818"/>
    <n v="39681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33333333333333331"/>
    <n v="0"/>
    <n v="1"/>
    <n v="0"/>
    <x v="1"/>
    <x v="5"/>
    <e v="#N/A"/>
    <x v="1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4"/>
    <x v="0"/>
    <x v="59"/>
    <s v="Research SCORM - 2"/>
    <s v="M | 00157 - Research SCORM - 2"/>
    <s v="Sub-Task | M | 00157 - Research SCORM - 2"/>
    <n v="386048"/>
    <n v="386107"/>
    <n v="396674"/>
    <s v="Plan"/>
    <x v="2"/>
    <n v="8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8"/>
    <n v="0.16666666666666666"/>
    <n v="4.3478260869565216E-2"/>
    <n v="1"/>
    <n v="0"/>
    <x v="0"/>
    <x v="3"/>
    <s v="3.Doing"/>
    <x v="46"/>
    <n v="0"/>
    <n v="0"/>
  </r>
  <r>
    <x v="1"/>
    <x v="1"/>
    <x v="1"/>
    <x v="1"/>
    <m/>
    <x v="1"/>
    <x v="1"/>
    <x v="2"/>
    <x v="19"/>
    <s v="The legacy id should match the siteId created from mocked data"/>
    <s v="00138 - The legacy id should match the siteId created from mocked data"/>
    <x v="19"/>
    <x v="1"/>
    <x v="2"/>
    <x v="60"/>
    <s v="QA for The legacy id should match the siteId created from mocked data"/>
    <s v="S | 00156 - QA for The legacy id should match the siteId created from mocked data"/>
    <s v="QA | S | 00156 - QA for The legacy id should match the siteId created from mocked data"/>
    <m/>
    <n v="394585"/>
    <n v="395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47"/>
    <n v="2.1276595744680851"/>
    <n v="0"/>
  </r>
  <r>
    <x v="1"/>
    <x v="1"/>
    <x v="1"/>
    <x v="1"/>
    <m/>
    <x v="1"/>
    <x v="1"/>
    <x v="2"/>
    <x v="19"/>
    <s v="The legacy id should match the siteId created from mocked data"/>
    <s v="00138 - The legacy id should match the siteId created from mocked data"/>
    <x v="19"/>
    <x v="2"/>
    <x v="2"/>
    <x v="61"/>
    <s v="Review of The legacy id should match the siteId created from mocked data"/>
    <s v="S | 00155 - Review of The legacy id should match the siteId created from mocked data"/>
    <s v="Feature Review | S | 00155 - Review of The legacy id should match the siteId created from mocked data"/>
    <m/>
    <n v="394585"/>
    <n v="3959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48"/>
    <n v="2.1276595744680851"/>
    <n v="0"/>
  </r>
  <r>
    <x v="1"/>
    <x v="1"/>
    <x v="1"/>
    <x v="1"/>
    <m/>
    <x v="1"/>
    <x v="1"/>
    <x v="2"/>
    <x v="20"/>
    <s v="Missing learning record events"/>
    <s v="00144 - Missing learning record events"/>
    <x v="20"/>
    <x v="1"/>
    <x v="2"/>
    <x v="62"/>
    <s v="QA for Missing learning record events"/>
    <s v="M | 00154 - QA for Missing learning record events"/>
    <s v="QA | M | 00154 - QA for Missing learning record events"/>
    <m/>
    <n v="395231"/>
    <n v="395975"/>
    <s v="Plan"/>
    <x v="0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0.25"/>
    <n v="0"/>
    <n v="1"/>
    <n v="3.191489361702128"/>
    <x v="1"/>
    <x v="2"/>
    <s v="0.Done"/>
    <x v="49"/>
    <n v="3.191489361702128"/>
    <n v="3"/>
  </r>
  <r>
    <x v="1"/>
    <x v="1"/>
    <x v="1"/>
    <x v="1"/>
    <m/>
    <x v="1"/>
    <x v="1"/>
    <x v="2"/>
    <x v="20"/>
    <s v="Missing learning record events"/>
    <s v="00144 - Missing learning record events"/>
    <x v="20"/>
    <x v="2"/>
    <x v="2"/>
    <x v="63"/>
    <s v="Review of Missing learning record events"/>
    <s v="XS | 00153 - Review of Missing learning record events"/>
    <s v="Feature Review | XS | 00153 - Review of Missing learning record events"/>
    <m/>
    <n v="395231"/>
    <n v="39597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50"/>
    <n v="1.0638297872340425"/>
    <n v="0"/>
  </r>
  <r>
    <x v="1"/>
    <x v="1"/>
    <x v="1"/>
    <x v="1"/>
    <m/>
    <x v="1"/>
    <x v="1"/>
    <x v="2"/>
    <x v="20"/>
    <s v="Missing learning record events"/>
    <s v="00144 - Missing learning record events"/>
    <x v="20"/>
    <x v="0"/>
    <x v="2"/>
    <x v="64"/>
    <s v="Alpha for Missing learning record events"/>
    <s v="M | 00152 - Alpha for Missing learning record events"/>
    <s v="Alpha Test | M | 00152 - Alpha for Missing learning record events"/>
    <m/>
    <n v="395231"/>
    <n v="39597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51"/>
    <n v="4.2553191489361701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1"/>
    <x v="1"/>
    <x v="65"/>
    <s v="QA for Add sorting capability to Site REST API"/>
    <s v="S | 00151 - QA for Add sorting capability to Site REST API"/>
    <s v="QA | S | 00151 - QA for Add sorting capability to Site REST API"/>
    <n v="385695"/>
    <n v="393124"/>
    <n v="395969"/>
    <s v="Plan"/>
    <x v="3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x v="7"/>
    <e v="#N/A"/>
    <x v="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5"/>
    <x v="2"/>
    <x v="66"/>
    <s v="Extract module for Authentication"/>
    <s v="S | 00150 - Extract module for Authentication"/>
    <s v="Backend Development | S | 00150 - Extract module for Authentication"/>
    <n v="386047"/>
    <n v="386106"/>
    <n v="395722"/>
    <s v="Plan"/>
    <x v="3"/>
    <n v="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7.6923076923076927E-2"/>
    <n v="7.6923076923076927E-2"/>
    <n v="1"/>
    <n v="8.5106382978723403"/>
    <x v="0"/>
    <x v="0"/>
    <s v="0.Done"/>
    <x v="52"/>
    <n v="0"/>
    <n v="0"/>
  </r>
  <r>
    <x v="1"/>
    <x v="1"/>
    <x v="1"/>
    <x v="1"/>
    <m/>
    <x v="1"/>
    <x v="1"/>
    <x v="2"/>
    <x v="19"/>
    <s v="The legacy id should match the siteId created from mocked data"/>
    <s v="00138 - The legacy id should match the siteId created from mocked data"/>
    <x v="19"/>
    <x v="0"/>
    <x v="2"/>
    <x v="67"/>
    <s v="Alpha for The legacy id should match the siteId created from mocked data"/>
    <s v="S | 00149 - Alpha for The legacy id should match the siteId created from mocked data"/>
    <s v="Alpha Test | S | 00149 - Alpha for The legacy id should match the siteId created from mocked data"/>
    <m/>
    <n v="394585"/>
    <n v="3955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53"/>
    <n v="2.1276595744680851"/>
    <n v="0"/>
  </r>
  <r>
    <x v="1"/>
    <x v="1"/>
    <x v="1"/>
    <x v="1"/>
    <m/>
    <x v="1"/>
    <x v="1"/>
    <x v="2"/>
    <x v="20"/>
    <s v="Missing learning record events"/>
    <s v="00144 - Missing learning record events"/>
    <x v="20"/>
    <x v="3"/>
    <x v="2"/>
    <x v="68"/>
    <s v="Missing learning record events"/>
    <s v="S | 00148 - Missing learning record events"/>
    <s v="Frontend Development | S | 00148 - Missing learning record events"/>
    <m/>
    <n v="395231"/>
    <n v="395540"/>
    <s v="Plan"/>
    <x v="0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0"/>
    <n v="1"/>
    <n v="4.2553191489361701"/>
    <x v="1"/>
    <x v="2"/>
    <s v="0.Done"/>
    <x v="54"/>
    <n v="4.2553191489361701"/>
    <n v="5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2"/>
    <x v="1"/>
    <x v="69"/>
    <s v="Review of Implement Celsus sync job to index Liferay Sites"/>
    <s v="S | 00145 - Review of Implement Celsus sync job to index Liferay Sites"/>
    <s v="Feature Review | S | 00145 - Review of Implement Celsus sync job to index Liferay Sites"/>
    <n v="385695"/>
    <n v="389416"/>
    <n v="395240"/>
    <s v="Plan"/>
    <x v="3"/>
    <n v="0"/>
    <n v="0"/>
    <n v="0"/>
    <n v="4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2.1276595744680851E-2"/>
    <n v="1"/>
    <n v="0"/>
    <x v="0"/>
    <x v="8"/>
    <e v="#N/A"/>
    <x v="1"/>
    <n v="0"/>
    <n v="0"/>
  </r>
  <r>
    <x v="1"/>
    <x v="1"/>
    <x v="1"/>
    <x v="1"/>
    <m/>
    <x v="1"/>
    <x v="1"/>
    <x v="2"/>
    <x v="19"/>
    <s v="The legacy id should match the siteId created from mocked data"/>
    <s v="00138 - The legacy id should match the siteId created from mocked data"/>
    <x v="19"/>
    <x v="5"/>
    <x v="2"/>
    <x v="70"/>
    <s v="Send Site.siteId on the API instead of Group.groupId"/>
    <s v="S | 00142 - Send Site.siteId on the API instead of Group.groupId"/>
    <s v="Backend Development | S | 00142 - Send Site.siteId on the API instead of Group.groupId"/>
    <m/>
    <n v="394585"/>
    <n v="394899"/>
    <s v="Plan"/>
    <x v="0"/>
    <n v="4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4.5"/>
    <n v="0"/>
    <n v="0.25"/>
    <n v="0"/>
    <n v="1"/>
    <n v="8.5106382978723403"/>
    <x v="1"/>
    <x v="2"/>
    <s v="0.Done"/>
    <x v="55"/>
    <n v="8.5106382978723403"/>
    <n v="4.5"/>
  </r>
  <r>
    <x v="1"/>
    <x v="1"/>
    <x v="1"/>
    <x v="1"/>
    <m/>
    <x v="1"/>
    <x v="1"/>
    <x v="2"/>
    <x v="24"/>
    <s v="Should only send learning records when log in as a learner "/>
    <s v="00087 - Should only send learning records when log in as a learner "/>
    <x v="24"/>
    <x v="1"/>
    <x v="2"/>
    <x v="71"/>
    <s v="QA for Should only send learning records when log in as a learner "/>
    <s v="S | 00141 - QA for Should only send learning records when log in as a learner "/>
    <s v="QA | S | 00141 - QA for Should only send learning records when log in as a learner "/>
    <m/>
    <n v="391999"/>
    <n v="3947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56"/>
    <n v="2.1276595744680851"/>
    <n v="0"/>
  </r>
  <r>
    <x v="1"/>
    <x v="1"/>
    <x v="1"/>
    <x v="1"/>
    <m/>
    <x v="1"/>
    <x v="1"/>
    <x v="2"/>
    <x v="24"/>
    <s v="Should only send learning records when log in as a learner "/>
    <s v="00087 - Should only send learning records when log in as a learner "/>
    <x v="24"/>
    <x v="2"/>
    <x v="2"/>
    <x v="72"/>
    <s v="Review of Should only send learning records when log in as a learner "/>
    <s v="S | 00140 - Review of Should only send learning records when log in as a learner "/>
    <s v="Feature Review | S | 00140 - Review of Should only send learning records when log in as a learner "/>
    <m/>
    <n v="391999"/>
    <n v="3947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57"/>
    <n v="2.1276595744680851"/>
    <n v="0"/>
  </r>
  <r>
    <x v="1"/>
    <x v="1"/>
    <x v="1"/>
    <x v="1"/>
    <m/>
    <x v="1"/>
    <x v="1"/>
    <x v="2"/>
    <x v="24"/>
    <s v="Should only send learning records when log in as a learner "/>
    <s v="00087 - Should only send learning records when log in as a learner "/>
    <x v="24"/>
    <x v="0"/>
    <x v="2"/>
    <x v="73"/>
    <s v="Alpha for Should only send learning records when log in as a learner "/>
    <s v="S | 00139 - Alpha for Should only send learning records when log in as a learner "/>
    <s v="Alpha Test | S | 00139 - Alpha for Should only send learning records when log in as a learner "/>
    <m/>
    <n v="391999"/>
    <n v="3947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58"/>
    <n v="2.1276595744680851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5"/>
    <x v="1"/>
    <x v="74"/>
    <s v="Add scheduler to expire sites"/>
    <s v="M | 00136 - Add scheduler to expire sites"/>
    <s v="Backend Development | M | 00136 - Add scheduler to expire sites"/>
    <n v="385695"/>
    <n v="386070"/>
    <n v="394433"/>
    <s v="Plan"/>
    <x v="2"/>
    <n v="0"/>
    <n v="0"/>
    <n v="0"/>
    <n v="0"/>
    <s v="M"/>
    <s v="SUBTASK PLAN"/>
    <n v="10.638297872340425"/>
    <n v="12.76595744680851"/>
    <n v="10.638297872340425"/>
    <n v="12.76595744680851"/>
    <n v="0"/>
    <n v="10.638297872340425"/>
    <n v="0"/>
    <n v="0"/>
    <n v="0"/>
    <n v="0"/>
    <n v="0.14285714285714285"/>
    <n v="2.1276595744680851E-2"/>
    <n v="1"/>
    <n v="0"/>
    <x v="0"/>
    <x v="3"/>
    <e v="#N/A"/>
    <x v="1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75"/>
    <s v="Change Add Site Listener to update existing versions"/>
    <s v="S | 00135 - Change Add Site Listener to update existing versions"/>
    <s v="Backend Development | S | 00135 - Change Add Site Listener to update existing versions"/>
    <n v="385695"/>
    <n v="386740"/>
    <n v="394050"/>
    <s v="Plan"/>
    <x v="3"/>
    <n v="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"/>
    <n v="0"/>
    <n v="7.6923076923076927E-2"/>
    <n v="2.1276595744680851E-2"/>
    <n v="1"/>
    <n v="8.5106382978723403"/>
    <x v="0"/>
    <x v="2"/>
    <s v="0.Done"/>
    <x v="59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4"/>
    <x v="2"/>
    <x v="76"/>
    <s v="Redirect user to last visited page when login flow triggered"/>
    <s v="S | 00134 - Redirect user to last visited page when login flow triggered"/>
    <s v="Sub-Task | S | 00134 - Redirect user to last visited page when login flow triggered"/>
    <n v="386047"/>
    <n v="386106"/>
    <n v="393882"/>
    <s v="Plan"/>
    <x v="3"/>
    <n v="1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4"/>
    <n v="0"/>
    <n v="7.6923076923076927E-2"/>
    <n v="7.6923076923076927E-2"/>
    <n v="1"/>
    <n v="4.2553191489361701"/>
    <x v="0"/>
    <x v="0"/>
    <s v="0.Done"/>
    <x v="60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6"/>
    <x v="2"/>
    <x v="77"/>
    <s v="Sort only work if bolth orderField and orderCollation is informed"/>
    <s v="S | 00133 - Sort only work if bolth orderField and orderCollation is informed"/>
    <s v="Alpha Bug | S | 00133 - Sort only work if bolth orderField and orderCollation is informed"/>
    <n v="385695"/>
    <n v="393124"/>
    <n v="393849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x v="7"/>
    <s v="0.Done"/>
    <x v="61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6"/>
    <x v="2"/>
    <x v="78"/>
    <s v="Sort field version in API doesn't work, must pass versionNumber"/>
    <s v="S | 00132 - Sort field version in API doesn't work, must pass versionNumber"/>
    <s v="Alpha Bug | S | 00132 - Sort field version in API doesn't work, must pass versionNumber"/>
    <n v="385695"/>
    <n v="393124"/>
    <n v="393847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x v="7"/>
    <s v="0.Done"/>
    <x v="62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2"/>
    <x v="2"/>
    <x v="79"/>
    <s v="Review of Add sorting capability to Site REST API"/>
    <s v="S | 00131 - Review of Add sorting capability to Site REST API"/>
    <s v="Feature Review | S | 00131 - Review of Add sorting capability to Site REST API"/>
    <n v="385695"/>
    <n v="393124"/>
    <n v="39384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1276595744680851E-2"/>
    <n v="1"/>
    <n v="2.1276595744680851"/>
    <x v="0"/>
    <x v="7"/>
    <s v="0.Done"/>
    <x v="63"/>
    <n v="0"/>
    <n v="0"/>
  </r>
  <r>
    <x v="1"/>
    <x v="1"/>
    <x v="1"/>
    <x v="1"/>
    <m/>
    <x v="1"/>
    <x v="1"/>
    <x v="2"/>
    <x v="24"/>
    <s v="Should only send learning records when log in as a learner "/>
    <s v="00087 - Should only send learning records when log in as a learner "/>
    <x v="24"/>
    <x v="5"/>
    <x v="2"/>
    <x v="80"/>
    <s v="Should only send learning records when log in as a learner "/>
    <s v="S | 00130 - Should only send learning records when log in as a learner "/>
    <s v="Backend Development | S | 00130 - Should only send learning records when log in as a learner "/>
    <m/>
    <n v="391999"/>
    <n v="39383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4"/>
    <n v="8.5106382978723403"/>
    <n v="0"/>
  </r>
  <r>
    <x v="1"/>
    <x v="1"/>
    <x v="1"/>
    <x v="1"/>
    <m/>
    <x v="1"/>
    <x v="1"/>
    <x v="2"/>
    <x v="27"/>
    <s v="Have too many errors for the developer license limit "/>
    <s v="00086 - Have too many errors for the developer license limit "/>
    <x v="27"/>
    <x v="1"/>
    <x v="2"/>
    <x v="81"/>
    <s v="QA for Have too many errors for the developer license limit "/>
    <s v="S | 00129 - QA for Have too many errors for the developer license limit "/>
    <s v="QA | S | 00129 - QA for Have too many errors for the developer license limit "/>
    <m/>
    <n v="391994"/>
    <n v="3937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5"/>
    <n v="2.1276595744680851"/>
    <n v="0"/>
  </r>
  <r>
    <x v="1"/>
    <x v="1"/>
    <x v="1"/>
    <x v="1"/>
    <m/>
    <x v="1"/>
    <x v="1"/>
    <x v="2"/>
    <x v="27"/>
    <s v="Have too many errors for the developer license limit "/>
    <s v="00086 - Have too many errors for the developer license limit "/>
    <x v="27"/>
    <x v="2"/>
    <x v="2"/>
    <x v="82"/>
    <s v="Review of Have too many errors for the developer license limit "/>
    <s v="S | 00128 - Review of Have too many errors for the developer license limit "/>
    <s v="Feature Review | S | 00128 - Review of Have too many errors for the developer license limit "/>
    <m/>
    <n v="391994"/>
    <n v="3937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6"/>
    <n v="2.1276595744680851"/>
    <n v="0"/>
  </r>
  <r>
    <x v="1"/>
    <x v="1"/>
    <x v="1"/>
    <x v="1"/>
    <m/>
    <x v="1"/>
    <x v="1"/>
    <x v="2"/>
    <x v="27"/>
    <s v="Have too many errors for the developer license limit "/>
    <s v="00086 - Have too many errors for the developer license limit "/>
    <x v="27"/>
    <x v="0"/>
    <x v="2"/>
    <x v="83"/>
    <s v="Alpha for Have too many errors for the developer license limit "/>
    <s v="S | 00127 - Alpha for Have too many errors for the developer license limit "/>
    <s v="Alpha Test | S | 00127 - Alpha for Have too many errors for the developer license limit "/>
    <m/>
    <n v="391994"/>
    <n v="3937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7"/>
    <n v="2.1276595744680851"/>
    <n v="0"/>
  </r>
  <r>
    <x v="1"/>
    <x v="0"/>
    <x v="0"/>
    <x v="10"/>
    <s v="User Activity Tracking"/>
    <x v="10"/>
    <x v="0"/>
    <x v="2"/>
    <x v="28"/>
    <s v="Capture learning events"/>
    <s v="00016 - Capture learning events"/>
    <x v="28"/>
    <x v="1"/>
    <x v="2"/>
    <x v="84"/>
    <s v="QA for Capture learning events"/>
    <s v="S | 00126 - QA for Capture learning events"/>
    <s v="QA | S | 00126 - QA for Capture learning events"/>
    <n v="385925"/>
    <n v="386091"/>
    <n v="393760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x v="2"/>
    <s v="0.Done"/>
    <x v="68"/>
    <n v="0"/>
    <n v="0"/>
  </r>
  <r>
    <x v="1"/>
    <x v="0"/>
    <x v="0"/>
    <x v="10"/>
    <s v="User Activity Tracking"/>
    <x v="10"/>
    <x v="0"/>
    <x v="2"/>
    <x v="28"/>
    <s v="Capture learning events"/>
    <s v="00016 - Capture learning events"/>
    <x v="28"/>
    <x v="2"/>
    <x v="2"/>
    <x v="85"/>
    <s v="Review of Capture learning events"/>
    <s v="S | 00125 - Review of Capture learning events"/>
    <s v="Feature Review | S | 00125 - Review of Capture learning events"/>
    <n v="385925"/>
    <n v="386091"/>
    <n v="393759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x v="2"/>
    <s v="0.Done"/>
    <x v="69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1"/>
    <x v="2"/>
    <x v="86"/>
    <s v="QA for Capture user info"/>
    <s v="S | 00124 - QA for Capture user info"/>
    <s v="QA | S | 00124 - QA for Capture user info"/>
    <n v="385925"/>
    <n v="386088"/>
    <n v="39375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x v="2"/>
    <s v="0.Done"/>
    <x v="70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2"/>
    <x v="2"/>
    <x v="87"/>
    <s v="Review of Capture user info"/>
    <s v="S | 00123 - Review of Capture user info"/>
    <s v="Feature Review | S | 00123 - Review of Capture user info"/>
    <n v="385925"/>
    <n v="386088"/>
    <n v="393757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x v="2"/>
    <s v="0.Done"/>
    <x v="71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6"/>
    <x v="2"/>
    <x v="88"/>
    <s v="Update expiration date doesn't not work"/>
    <s v="S | 00122 - Update expiration date doesn't not work"/>
    <s v="Alpha Bug | S | 00122 - Update expiration date doesn't not work"/>
    <n v="385695"/>
    <n v="386740"/>
    <n v="393756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7.6923076923076927E-2"/>
    <n v="2.1276595744680851E-2"/>
    <n v="1"/>
    <n v="2.1276595744680851"/>
    <x v="0"/>
    <x v="2"/>
    <s v="0.Done"/>
    <x v="72"/>
    <n v="0"/>
    <n v="0"/>
  </r>
  <r>
    <x v="1"/>
    <x v="0"/>
    <x v="0"/>
    <x v="11"/>
    <s v="System Architecture"/>
    <x v="11"/>
    <x v="2"/>
    <x v="9"/>
    <x v="30"/>
    <s v="Create Google Local Environment"/>
    <s v="00020 - Create Google Local Environment"/>
    <x v="30"/>
    <x v="2"/>
    <x v="1"/>
    <x v="89"/>
    <s v="Review of Create Google Local Environment"/>
    <s v="S | 00121 - Review of Create Google Local Environment"/>
    <s v="Feature Review | S | 00121 - Review of Create Google Local Environment"/>
    <n v="386049"/>
    <n v="386104"/>
    <n v="393754"/>
    <s v="Plan"/>
    <x v="3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.1"/>
    <n v="1"/>
    <n v="0"/>
    <x v="0"/>
    <x v="9"/>
    <e v="#N/A"/>
    <x v="1"/>
    <n v="0"/>
    <n v="0"/>
  </r>
  <r>
    <x v="1"/>
    <x v="0"/>
    <x v="0"/>
    <x v="11"/>
    <s v="System Architecture"/>
    <x v="11"/>
    <x v="2"/>
    <x v="9"/>
    <x v="30"/>
    <s v="Create Google Local Environment"/>
    <s v="00020 - Create Google Local Environment"/>
    <x v="30"/>
    <x v="4"/>
    <x v="2"/>
    <x v="90"/>
    <s v="Set up Google workstation for POC"/>
    <s v="S | 00120 - Set up Google workstation for POC"/>
    <s v="Sub-Task | S | 00120 - Set up Google workstation for POC"/>
    <n v="386049"/>
    <n v="386104"/>
    <n v="393753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4.2553191489361701"/>
    <x v="0"/>
    <x v="9"/>
    <s v="0.Done"/>
    <x v="73"/>
    <n v="0"/>
    <n v="0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0"/>
    <x v="2"/>
    <x v="91"/>
    <s v="Alpha for Implement Celsus sync job to index Liferay Sites"/>
    <s v="S | 00119 - Alpha for Implement Celsus sync job to index Liferay Sites"/>
    <s v="Alpha Test | S | 00119 - Alpha for Implement Celsus sync job to index Liferay Sites"/>
    <n v="385695"/>
    <n v="389416"/>
    <n v="393749"/>
    <s v="Plan"/>
    <x v="3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2.1276595744680851E-2"/>
    <n v="1"/>
    <n v="2.1276595744680851"/>
    <x v="0"/>
    <x v="8"/>
    <s v="0.Done"/>
    <x v="74"/>
    <n v="0"/>
    <n v="0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7"/>
    <x v="0"/>
    <x v="92"/>
    <s v="Tech Planning for Implement Celsus sync"/>
    <s v="S | 00118 - Tech Planning for Implement Celsus sync"/>
    <s v="Tech Planning | S | 00118 - Tech Planning for Implement Celsus sync"/>
    <n v="385695"/>
    <n v="389416"/>
    <n v="393744"/>
    <s v="Plan"/>
    <x v="3"/>
    <n v="0"/>
    <n v="0"/>
    <n v="0"/>
    <n v="4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2.1276595744680851E-2"/>
    <n v="1"/>
    <n v="0"/>
    <x v="0"/>
    <x v="8"/>
    <s v="3.Doing"/>
    <x v="75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6"/>
    <x v="2"/>
    <x v="93"/>
    <s v="Cannot filter with some fields"/>
    <s v="S | 00117 - Cannot filter with some fields"/>
    <s v="Alpha Bug | S | 00117 - Cannot filter with some fields"/>
    <n v="385695"/>
    <n v="393124"/>
    <n v="393628"/>
    <s v="Plan"/>
    <x v="2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1276595744680851E-2"/>
    <n v="1"/>
    <n v="2.1276595744680851"/>
    <x v="0"/>
    <x v="7"/>
    <s v="0.Done"/>
    <x v="76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1"/>
    <x v="2"/>
    <x v="94"/>
    <s v="QA for Notify Google LMS of User activity"/>
    <s v="S | 00116 - QA for Notify Google LMS of User activity"/>
    <s v="QA | S | 00116 - QA for Notify Google LMS of User activity"/>
    <n v="386048"/>
    <n v="386109"/>
    <n v="393596"/>
    <s v="Plan"/>
    <x v="3"/>
    <n v="6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6"/>
    <n v="0"/>
    <n v="5.8823529411764705E-2"/>
    <n v="4.3478260869565216E-2"/>
    <n v="1"/>
    <n v="2.1276595744680851"/>
    <x v="0"/>
    <x v="2"/>
    <s v="0.Done"/>
    <x v="77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1"/>
    <x v="2"/>
    <x v="95"/>
    <s v="QA for Enhanced Group REST Service"/>
    <s v="S | 00115 - QA for Enhanced Group REST Service"/>
    <s v="QA | S | 00115 - QA for Enhanced Group REST Service"/>
    <n v="385695"/>
    <n v="386740"/>
    <n v="393590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7.6923076923076927E-2"/>
    <n v="2.1276595744680851E-2"/>
    <n v="1"/>
    <n v="2.1276595744680851"/>
    <x v="0"/>
    <x v="2"/>
    <s v="0.Done"/>
    <x v="78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2"/>
    <x v="2"/>
    <x v="96"/>
    <s v="Review of Enhanced Group REST Service"/>
    <s v="M | 00114 - Review of Enhanced Group REST Service"/>
    <s v="Feature Review | M | 00114 - Review of Enhanced Group REST Service"/>
    <n v="385695"/>
    <n v="386740"/>
    <n v="393589"/>
    <s v="Plan"/>
    <x v="3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7.6923076923076927E-2"/>
    <n v="2.1276595744680851E-2"/>
    <n v="1"/>
    <n v="3.191489361702128"/>
    <x v="0"/>
    <x v="2"/>
    <s v="0.Done"/>
    <x v="79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6"/>
    <x v="2"/>
    <x v="97"/>
    <s v="GroupVersionLocalServiceImpl.searchGroupVersions: Setting start and end to 0"/>
    <s v="S | 00113 - GroupVersionLocalServiceImpl.searchGroupVersions: Setting start and end to 0"/>
    <s v="Alpha Bug | S | 00113 - GroupVersionLocalServiceImpl.searchGroupVersions: Setting start and end to 0"/>
    <n v="385695"/>
    <n v="386061"/>
    <n v="393586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2.1276595744680851E-2"/>
    <n v="1"/>
    <n v="2.1276595744680851"/>
    <x v="0"/>
    <x v="2"/>
    <s v="0.Done"/>
    <x v="80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6"/>
    <x v="2"/>
    <x v="98"/>
    <s v="No GroupStatus exists with the key {companyId=20116, key=null}"/>
    <s v="S | 00111 - No GroupStatus exists with the key {companyId=20116, key=null}"/>
    <s v="Alpha Bug | S | 00111 - No GroupStatus exists with the key {companyId=20116, key=null}"/>
    <n v="385695"/>
    <n v="386061"/>
    <n v="393579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2.1276595744680851E-2"/>
    <n v="1"/>
    <n v="2.1276595744680851"/>
    <x v="0"/>
    <x v="2"/>
    <s v="0.Done"/>
    <x v="8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6"/>
    <x v="2"/>
    <x v="99"/>
    <s v="Unresolved requirement: Import-Package: javax.servlet; version=&quot;[3.1.0,4.0.0)&quot;"/>
    <s v="S | 00110 - Unresolved requirement: Import-Package: javax.servlet; version=&quot;[3.1.0,4.0.0)&quot;"/>
    <s v="Alpha Bug | S | 00110 - Unresolved requirement: Import-Package: javax.servlet; version=&quot;[3.1.0,4.0.0)&quot;"/>
    <n v="386047"/>
    <n v="386106"/>
    <n v="39357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x v="0"/>
    <s v="0.Done"/>
    <x v="82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1"/>
    <x v="2"/>
    <x v="100"/>
    <s v="QA for Add support for OpenID Connect Single Sign-on"/>
    <s v="S | 00109 - QA for Add support for OpenID Connect Single Sign-on"/>
    <s v="QA | S | 00109 - QA for Add support for OpenID Connect Single Sign-on"/>
    <n v="386047"/>
    <n v="386106"/>
    <n v="39357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x v="0"/>
    <s v="0.Done"/>
    <x v="83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2"/>
    <x v="2"/>
    <x v="101"/>
    <s v="Review of Add support for OpenID Connect Single Sign-on"/>
    <s v="S | 00108 - Review of Add support for OpenID Connect Single Sign-on"/>
    <s v="Feature Review | S | 00108 - Review of Add support for OpenID Connect Single Sign-on"/>
    <n v="386047"/>
    <n v="386106"/>
    <n v="39357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x v="0"/>
    <s v="0.Done"/>
    <x v="84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1"/>
    <x v="2"/>
    <x v="102"/>
    <s v="QA for Add version"/>
    <s v="S | 00107 - QA for Add version"/>
    <s v="QA | S | 00107 - QA for Add version"/>
    <n v="385695"/>
    <n v="386061"/>
    <n v="39356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x v="2"/>
    <s v="0.Done"/>
    <x v="85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2"/>
    <x v="2"/>
    <x v="103"/>
    <s v="Review of Add version"/>
    <s v="S | 00106 - Review of Add version"/>
    <s v="Feature Review | S | 00106 - Review of Add version"/>
    <n v="385695"/>
    <n v="386061"/>
    <n v="393556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x v="2"/>
    <s v="0.Done"/>
    <x v="86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0"/>
    <x v="2"/>
    <x v="104"/>
    <s v="Alpha for Add version"/>
    <s v="S | 00105 - Alpha for Add version"/>
    <s v="Alpha Test | S | 00105 - Alpha for Add version"/>
    <n v="385695"/>
    <n v="386061"/>
    <n v="39355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x v="2"/>
    <s v="0.Done"/>
    <x v="87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6"/>
    <x v="2"/>
    <x v="105"/>
    <s v="Check if the site and version exists before adding a new version"/>
    <s v="S | 00103 - Check if the site and version exists before adding a new version"/>
    <s v="Alpha Bug | S | 00103 - Check if the site and version exists before adding a new version"/>
    <n v="385695"/>
    <n v="386740"/>
    <n v="393420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7.6923076923076927E-2"/>
    <n v="2.1276595744680851E-2"/>
    <n v="1"/>
    <n v="2.1276595744680851"/>
    <x v="0"/>
    <x v="2"/>
    <s v="0.Done"/>
    <x v="88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5"/>
    <x v="2"/>
    <x v="106"/>
    <s v="Dates fields should be saved in UTC"/>
    <s v="S | 00102 - Dates fields should be saved in UTC"/>
    <s v="Backend Development | S | 00102 - Dates fields should be saved in UTC"/>
    <n v="385695"/>
    <n v="386061"/>
    <n v="393192"/>
    <s v="Plan"/>
    <x v="3"/>
    <n v="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"/>
    <n v="0"/>
    <n v="0.1111111111111111"/>
    <n v="2.1276595744680851E-2"/>
    <n v="1"/>
    <n v="8.5106382978723403"/>
    <x v="0"/>
    <x v="2"/>
    <s v="0.Done"/>
    <x v="89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5"/>
    <x v="2"/>
    <x v="107"/>
    <s v="Implement sorting"/>
    <s v="M | 00101 - Implement sorting"/>
    <s v="Backend Development | M | 00101 - Implement sorting"/>
    <n v="385695"/>
    <n v="393124"/>
    <n v="393128"/>
    <s v="Plan"/>
    <x v="3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2.1276595744680851E-2"/>
    <n v="1"/>
    <n v="10.638297872340425"/>
    <x v="0"/>
    <x v="7"/>
    <s v="0.Done"/>
    <x v="90"/>
    <n v="0"/>
    <n v="0"/>
  </r>
  <r>
    <x v="1"/>
    <x v="0"/>
    <x v="0"/>
    <x v="8"/>
    <s v="Enhanced Group Functionality (Site)"/>
    <x v="8"/>
    <x v="0"/>
    <x v="7"/>
    <x v="21"/>
    <s v="Add sorting capability to Site REST API"/>
    <s v="00099 - Add sorting capability to Site REST API"/>
    <x v="21"/>
    <x v="0"/>
    <x v="2"/>
    <x v="108"/>
    <s v="Alpha for Add sorting capability to Site REST API"/>
    <s v="S | 00100 - Alpha for Add sorting capability to Site REST API"/>
    <s v="Alpha Test | S | 00100 - Alpha for Add sorting capability to Site REST API"/>
    <n v="385695"/>
    <n v="393124"/>
    <n v="393126"/>
    <s v="Plan"/>
    <x v="3"/>
    <n v="1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.5"/>
    <n v="0"/>
    <n v="0.14285714285714285"/>
    <n v="2.1276595744680851E-2"/>
    <n v="1"/>
    <n v="2.1276595744680851"/>
    <x v="0"/>
    <x v="7"/>
    <s v="0.Done"/>
    <x v="91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5"/>
    <x v="2"/>
    <x v="109"/>
    <s v="Implement Date Filtering for Group Versions "/>
    <s v="S | 00097 - Implement Date Filtering for Group Versions "/>
    <s v="Backend Development | S | 00097 - Implement Date Filtering for Group Versions "/>
    <n v="385695"/>
    <n v="386061"/>
    <n v="392955"/>
    <s v="Plan"/>
    <x v="3"/>
    <n v="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"/>
    <n v="0"/>
    <n v="0.1111111111111111"/>
    <n v="2.1276595744680851E-2"/>
    <n v="1"/>
    <n v="8.5106382978723403"/>
    <x v="0"/>
    <x v="2"/>
    <s v="0.Done"/>
    <x v="92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6"/>
    <x v="2"/>
    <x v="110"/>
    <s v="Return owner email instead of screen name"/>
    <s v="XS | 00096 - Return owner email instead of screen name"/>
    <s v="Alpha Bug | XS | 00096 - Return owner email instead of screen name"/>
    <n v="385695"/>
    <n v="386740"/>
    <n v="392801"/>
    <s v="Plan"/>
    <x v="3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7.6923076923076927E-2"/>
    <n v="2.1276595744680851E-2"/>
    <n v="1"/>
    <n v="1.0638297872340425"/>
    <x v="0"/>
    <x v="2"/>
    <s v="0.Done"/>
    <x v="93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6"/>
    <x v="2"/>
    <x v="111"/>
    <s v="Site friendly URL: return absolute, not relative"/>
    <s v="S | 00095 - Site friendly URL: return absolute, not relative"/>
    <s v="Alpha Bug | S | 00095 - Site friendly URL: return absolute, not relative"/>
    <n v="385695"/>
    <n v="386740"/>
    <n v="392790"/>
    <s v="Plan"/>
    <x v="3"/>
    <n v="2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.5"/>
    <n v="0"/>
    <n v="7.6923076923076927E-2"/>
    <n v="2.1276595744680851E-2"/>
    <n v="1"/>
    <n v="2.1276595744680851"/>
    <x v="0"/>
    <x v="2"/>
    <s v="0.Done"/>
    <x v="94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0"/>
    <x v="2"/>
    <x v="112"/>
    <s v="Alpha for Enhanced Group REST Service"/>
    <s v="S | 00094 - Alpha for Enhanced Group REST Service"/>
    <s v="Alpha Test | S | 00094 - Alpha for Enhanced Group REST Service"/>
    <n v="385695"/>
    <n v="386740"/>
    <n v="392756"/>
    <s v="Plan"/>
    <x v="3"/>
    <n v="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9"/>
    <n v="0"/>
    <n v="7.6923076923076927E-2"/>
    <n v="2.1276595744680851E-2"/>
    <n v="1"/>
    <n v="2.1276595744680851"/>
    <x v="0"/>
    <x v="2"/>
    <s v="0.Done"/>
    <x v="95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7"/>
    <x v="1"/>
    <x v="113"/>
    <s v="Expiration Date - Tech Planning"/>
    <s v="S | 00093 - Expiration Date - Tech Planning"/>
    <s v="Tech Planning | S | 00093 - Expiration Date - Tech Planning"/>
    <n v="385695"/>
    <n v="386070"/>
    <n v="392657"/>
    <s v="Plan"/>
    <x v="2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x v="3"/>
    <e v="#N/A"/>
    <x v="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0"/>
    <x v="2"/>
    <x v="114"/>
    <s v="Alpha for Add support for OpenID Connect Single Sign-on"/>
    <s v="S | 00091 - Alpha for Add support for OpenID Connect Single Sign-on"/>
    <s v="Alpha Test | S | 00091 - Alpha for Add support for OpenID Connect Single Sign-on"/>
    <n v="386047"/>
    <n v="386106"/>
    <n v="392423"/>
    <s v="Plan"/>
    <x v="3"/>
    <n v="4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"/>
    <n v="0"/>
    <n v="7.6923076923076927E-2"/>
    <n v="7.6923076923076927E-2"/>
    <n v="1"/>
    <n v="2.1276595744680851"/>
    <x v="0"/>
    <x v="0"/>
    <s v="0.Done"/>
    <x v="96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2"/>
    <x v="115"/>
    <s v="Create mock pages"/>
    <s v="S | 00090 - Create mock pages"/>
    <s v="Backend Development | S | 00090 - Create mock pages"/>
    <n v="386048"/>
    <n v="386109"/>
    <n v="392336"/>
    <s v="Plan"/>
    <x v="3"/>
    <n v="18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8"/>
    <n v="0"/>
    <n v="5.8823529411764705E-2"/>
    <n v="4.3478260869565216E-2"/>
    <n v="1"/>
    <n v="8.5106382978723403"/>
    <x v="0"/>
    <x v="2"/>
    <s v="0.Done"/>
    <x v="97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2"/>
    <x v="2"/>
    <x v="116"/>
    <s v="Review of Notify Google LMS of User activity"/>
    <s v="S | 00089 - Review of Notify Google LMS of User activity"/>
    <s v="Feature Review | S | 00089 - Review of Notify Google LMS of User activity"/>
    <n v="386048"/>
    <n v="386109"/>
    <n v="392335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2.1276595744680851"/>
    <x v="0"/>
    <x v="2"/>
    <s v="0.Done"/>
    <x v="98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6"/>
    <x v="3"/>
    <x v="117"/>
    <s v="A learner should be able to see the private page if he/she has the permission for that page"/>
    <s v="S | 00088 - A learner should be able to see the private page if he/she has the permission for that page"/>
    <s v="Alpha Bug | S | 00088 - A learner should be able to see the private page if he/she has the permission for that page"/>
    <n v="386048"/>
    <n v="386109"/>
    <n v="39200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0"/>
    <x v="0"/>
    <x v="2"/>
    <s v="0.Cancelled"/>
    <x v="99"/>
    <n v="0"/>
    <n v="0"/>
  </r>
  <r>
    <x v="1"/>
    <x v="0"/>
    <x v="0"/>
    <x v="10"/>
    <s v="User Activity Tracking"/>
    <x v="10"/>
    <x v="0"/>
    <x v="2"/>
    <x v="28"/>
    <s v="Capture learning events"/>
    <s v="00016 - Capture learning events"/>
    <x v="28"/>
    <x v="0"/>
    <x v="2"/>
    <x v="118"/>
    <s v="Alpha for Capture learning events"/>
    <s v="S | 00085 - Alpha for Capture learning events"/>
    <s v="Alpha Test | S | 00085 - Alpha for Capture learning events"/>
    <n v="385925"/>
    <n v="386091"/>
    <n v="391678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9.0909090909090912E-2"/>
    <n v="1"/>
    <n v="2.1276595744680851"/>
    <x v="0"/>
    <x v="2"/>
    <s v="0.Done"/>
    <x v="100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0"/>
    <x v="2"/>
    <x v="119"/>
    <s v="Alpha for Capture user info"/>
    <s v="S | 00084 - Alpha for Capture user info"/>
    <s v="Alpha Test | S | 00084 - Alpha for Capture user info"/>
    <n v="385925"/>
    <n v="386088"/>
    <n v="391677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9.0909090909090912E-2"/>
    <n v="1"/>
    <n v="2.1276595744680851"/>
    <x v="0"/>
    <x v="2"/>
    <s v="0.Done"/>
    <x v="101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6"/>
    <x v="2"/>
    <x v="120"/>
    <s v="Fix Invalid JSON"/>
    <s v="S | 00083 - Fix Invalid JSON"/>
    <s v="Alpha Bug | S | 00083 - Fix Invalid JSON"/>
    <n v="386048"/>
    <n v="386109"/>
    <n v="391406"/>
    <s v="Plan"/>
    <x v="3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5.8823529411764705E-2"/>
    <n v="4.3478260869565216E-2"/>
    <n v="1"/>
    <n v="2.1276595744680851"/>
    <x v="0"/>
    <x v="2"/>
    <s v="0.Done"/>
    <x v="102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1"/>
    <x v="2"/>
    <x v="121"/>
    <s v="QA for Add status: draft, published, archived, invisible "/>
    <s v="S | 00081 - QA for Add status: draft, published, archived, invisible "/>
    <s v="QA | S | 00081 - QA for Add status: draft, published, archived, invisible "/>
    <n v="385695"/>
    <n v="386083"/>
    <n v="391400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2.1276595744680851E-2"/>
    <n v="1"/>
    <n v="2.1276595744680851"/>
    <x v="0"/>
    <x v="2"/>
    <s v="0.Done"/>
    <x v="103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2"/>
    <x v="2"/>
    <x v="122"/>
    <s v="Review of Add status: draft, published, archived, invisible "/>
    <s v="S | 00080 - Review of Add status: draft, published, archived, invisible "/>
    <s v="Feature Review | S | 00080 - Review of Add status: draft, published, archived, invisible "/>
    <n v="385695"/>
    <n v="386083"/>
    <n v="391390"/>
    <s v="Plan"/>
    <x v="3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0.16666666666666666"/>
    <n v="2.1276595744680851E-2"/>
    <n v="1"/>
    <n v="2.1276595744680851"/>
    <x v="0"/>
    <x v="2"/>
    <s v="0.Done"/>
    <x v="104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6"/>
    <x v="2"/>
    <x v="123"/>
    <s v="NullPointer Exception after login in "/>
    <s v="S | 00079 - NullPointer Exception after login in "/>
    <s v="Alpha Bug | S | 00079 - NullPointer Exception after login in "/>
    <n v="386047"/>
    <n v="386106"/>
    <n v="391122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7.6923076923076927E-2"/>
    <n v="1"/>
    <n v="2.1276595744680851"/>
    <x v="0"/>
    <x v="0"/>
    <s v="0.Done"/>
    <x v="105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0"/>
    <x v="2"/>
    <x v="124"/>
    <s v="Tests within Google Environment"/>
    <s v="S | 00078 - Tests within Google Environment"/>
    <s v="Alpha Test | S | 00078 - Tests within Google Environment"/>
    <n v="386048"/>
    <n v="386109"/>
    <n v="391115"/>
    <s v="Plan"/>
    <x v="3"/>
    <n v="1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3"/>
    <n v="0"/>
    <n v="5.8823529411764705E-2"/>
    <n v="4.3478260869565216E-2"/>
    <n v="1"/>
    <n v="2.1276595744680851"/>
    <x v="0"/>
    <x v="2"/>
    <s v="0.Done"/>
    <x v="106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125"/>
    <s v="Create module to create mock sites"/>
    <s v="S | 00077 - Create module to create mock sites"/>
    <s v="Backend Development | S | 00077 - Create module to create mock sites"/>
    <n v="385695"/>
    <n v="386740"/>
    <n v="390944"/>
    <s v="Plan"/>
    <x v="3"/>
    <n v="39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9.5"/>
    <n v="0"/>
    <n v="7.6923076923076927E-2"/>
    <n v="2.1276595744680851E-2"/>
    <n v="1"/>
    <n v="8.5106382978723403"/>
    <x v="0"/>
    <x v="2"/>
    <s v="0.Done"/>
    <x v="107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0"/>
    <x v="2"/>
    <x v="126"/>
    <s v="Alpha for Add status: draft, published, archived, invisible "/>
    <s v="S | 00076 - Alpha for Add status: draft, published, archived, invisible "/>
    <s v="Alpha Test | S | 00076 - Alpha for Add status: draft, published, archived, invisible "/>
    <n v="385695"/>
    <n v="386083"/>
    <n v="390902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0.16666666666666666"/>
    <n v="2.1276595744680851E-2"/>
    <n v="1"/>
    <n v="2.1276595744680851"/>
    <x v="0"/>
    <x v="2"/>
    <s v="0.Done"/>
    <x v="108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5"/>
    <x v="2"/>
    <x v="127"/>
    <s v="Implement Group Version"/>
    <s v="M | 00075 - Implement Group Version"/>
    <s v="Backend Development | M | 00075 - Implement Group Version"/>
    <n v="385695"/>
    <n v="386061"/>
    <n v="390901"/>
    <s v="Plan"/>
    <x v="3"/>
    <n v="32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2"/>
    <n v="0"/>
    <n v="0.1111111111111111"/>
    <n v="2.1276595744680851E-2"/>
    <n v="1"/>
    <n v="10.638297872340425"/>
    <x v="0"/>
    <x v="2"/>
    <s v="0.Done"/>
    <x v="109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2"/>
    <x v="1"/>
    <x v="128"/>
    <s v="Review of Setup Dev Infrasctructure"/>
    <s v="00074 - Review of Setup Dev Infrasctructure"/>
    <s v="Feature Review | 00074 - Review of Setup Dev Infrasctructure"/>
    <n v="386049"/>
    <n v="386782"/>
    <n v="390900"/>
    <s v="Plan"/>
    <x v="3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.1"/>
    <n v="1"/>
    <n v="0"/>
    <x v="0"/>
    <x v="5"/>
    <e v="#N/A"/>
    <x v="1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3"/>
    <x v="0"/>
    <x v="129"/>
    <s v="Implement Theme POC"/>
    <s v="L | 00073 - Implement Theme POC"/>
    <s v="Frontend Development | L | 00073 - Implement Theme POC"/>
    <n v="390892"/>
    <n v="390893"/>
    <n v="390896"/>
    <s v="Plan"/>
    <x v="2"/>
    <n v="43.25"/>
    <n v="0"/>
    <n v="0"/>
    <n v="0"/>
    <s v="L"/>
    <s v="SUBTASK PLAN"/>
    <n v="9.5744680851063837"/>
    <n v="11.48936170212766"/>
    <n v="9.5744680851063837"/>
    <n v="11.48936170212766"/>
    <n v="0"/>
    <n v="9.5744680851063837"/>
    <n v="0"/>
    <n v="0"/>
    <n v="0"/>
    <n v="43.25"/>
    <n v="0.14285714285714285"/>
    <n v="0.14285714285714285"/>
    <n v="1"/>
    <n v="0"/>
    <x v="0"/>
    <x v="3"/>
    <s v="3.Doing"/>
    <x v="110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7"/>
    <x v="0"/>
    <x v="130"/>
    <s v="Discuss UI Architecture"/>
    <s v="M | 00072 - Discuss UI Architecture"/>
    <s v="Tech Planning | M | 00072 - Discuss UI Architecture"/>
    <n v="390892"/>
    <n v="390893"/>
    <n v="390895"/>
    <s v="Plan"/>
    <x v="2"/>
    <n v="8"/>
    <n v="0"/>
    <n v="0"/>
    <n v="0"/>
    <s v="M"/>
    <s v="SUBTASK PLAN"/>
    <n v="4.2553191489361701"/>
    <n v="5.1063829787234036"/>
    <n v="4.2553191489361701"/>
    <n v="5.1063829787234036"/>
    <n v="0"/>
    <n v="4.2553191489361701"/>
    <n v="0"/>
    <n v="0"/>
    <n v="0"/>
    <n v="8"/>
    <n v="0.14285714285714285"/>
    <n v="0.14285714285714285"/>
    <n v="1"/>
    <n v="0"/>
    <x v="0"/>
    <x v="3"/>
    <s v="3.Doing"/>
    <x v="111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8"/>
    <x v="0"/>
    <x v="131"/>
    <s v="Discuss UX"/>
    <s v="S | 00071 - Discuss UX"/>
    <s v="Feature Planning | S | 00071 - Discuss UX"/>
    <n v="390892"/>
    <n v="390893"/>
    <n v="390894"/>
    <s v="Plan"/>
    <x v="2"/>
    <n v="4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4"/>
    <n v="0.14285714285714285"/>
    <n v="0.14285714285714285"/>
    <n v="1"/>
    <n v="0"/>
    <x v="0"/>
    <x v="3"/>
    <s v="3.Doing"/>
    <x v="112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3"/>
    <x v="2"/>
    <x v="132"/>
    <s v="Try running Google API against sample public service (ex: Calendar)"/>
    <s v="S | 00068 - Try running Google API against sample public service (ex: Calendar)"/>
    <s v="Frontend Development | S | 00068 - Try running Google API against sample public service (ex: Calendar)"/>
    <n v="386048"/>
    <n v="386109"/>
    <n v="390522"/>
    <s v="Plan"/>
    <x v="3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5.8823529411764705E-2"/>
    <n v="4.3478260869565216E-2"/>
    <n v="1"/>
    <n v="4.2553191489361701"/>
    <x v="0"/>
    <x v="2"/>
    <s v="0.Done"/>
    <x v="113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3"/>
    <x v="2"/>
    <x v="133"/>
    <s v="Error treatment"/>
    <s v="S | 00067 - Error treatment"/>
    <s v="Frontend Development | S | 00067 - Error treatment"/>
    <n v="386048"/>
    <n v="386109"/>
    <n v="390345"/>
    <s v="Plan"/>
    <x v="3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5.8823529411764705E-2"/>
    <n v="4.3478260869565216E-2"/>
    <n v="1"/>
    <n v="4.2553191489361701"/>
    <x v="0"/>
    <x v="2"/>
    <s v="0.Done"/>
    <x v="114"/>
    <n v="0"/>
    <n v="0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5"/>
    <x v="2"/>
    <x v="134"/>
    <s v="Implement Celsus sync job"/>
    <s v="M | 00064 - Implement Celsus sync job"/>
    <s v="Backend Development | M | 00064 - Implement Celsus sync job"/>
    <n v="385695"/>
    <n v="389416"/>
    <n v="389625"/>
    <s v="Plan"/>
    <x v="3"/>
    <n v="0"/>
    <n v="0"/>
    <n v="0"/>
    <n v="4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2.1276595744680851E-2"/>
    <n v="1"/>
    <n v="10.638297872340425"/>
    <x v="0"/>
    <x v="8"/>
    <s v="0.Done"/>
    <x v="115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4"/>
    <x v="2"/>
    <x v="135"/>
    <s v="Set up Liferay CI"/>
    <s v="M | 00063 - Set up Liferay CI"/>
    <s v="Sub-Task | M | 00063 - Set up Liferay CI"/>
    <n v="386049"/>
    <n v="386782"/>
    <n v="389619"/>
    <s v="Plan"/>
    <x v="3"/>
    <n v="8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8"/>
    <n v="0"/>
    <n v="0.16666666666666666"/>
    <n v="0.1"/>
    <n v="1"/>
    <n v="8.5106382978723403"/>
    <x v="0"/>
    <x v="5"/>
    <s v="0.Done"/>
    <x v="116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4"/>
    <x v="2"/>
    <x v="136"/>
    <s v="Set up search server for Liferay Dev"/>
    <s v="S | 00062 - Set up search server for Liferay Dev"/>
    <s v="Sub-Task | S | 00062 - Set up search server for Liferay Dev"/>
    <n v="386049"/>
    <n v="386782"/>
    <n v="389618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16666666666666666"/>
    <n v="0.1"/>
    <n v="1"/>
    <n v="4.2553191489361701"/>
    <x v="0"/>
    <x v="5"/>
    <s v="0.Done"/>
    <x v="117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3"/>
    <x v="3"/>
    <x v="137"/>
    <s v="Get open ID Connect Token from server"/>
    <s v="S | 00061 - Get open ID Connect Token from server"/>
    <s v="Frontend Development | S | 00061 - Get open ID Connect Token from server"/>
    <n v="386048"/>
    <n v="386109"/>
    <n v="389613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4.3478260869565216E-2"/>
    <n v="1"/>
    <n v="0"/>
    <x v="0"/>
    <x v="2"/>
    <s v="0.Cancelled"/>
    <x v="118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4"/>
    <x v="0"/>
    <x v="138"/>
    <s v="Update OIDC modules to latest from master"/>
    <s v="XS | 00060 - Update OIDC modules to latest from master"/>
    <s v="Sub-Task | XS | 00060 - Update OIDC modules to latest from master"/>
    <n v="386047"/>
    <n v="386106"/>
    <n v="389609"/>
    <s v="Plan"/>
    <x v="2"/>
    <n v="0"/>
    <n v="0"/>
    <n v="0"/>
    <n v="0"/>
    <s v="XS"/>
    <s v="SUBTASK PLAN"/>
    <n v="2.1276595744680851"/>
    <n v="2.5531914893617018"/>
    <n v="2.1276595744680851"/>
    <n v="2.5531914893617018"/>
    <n v="0"/>
    <n v="2.1276595744680851"/>
    <n v="0"/>
    <n v="0"/>
    <n v="0"/>
    <n v="0"/>
    <n v="7.6923076923076927E-2"/>
    <n v="7.6923076923076927E-2"/>
    <n v="1"/>
    <n v="0"/>
    <x v="0"/>
    <x v="0"/>
    <s v="3.Doing"/>
    <x v="119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3"/>
    <x v="2"/>
    <x v="139"/>
    <s v="Send collected user information to Google LMS"/>
    <s v="M | 00059 - Send collected user information to Google LMS"/>
    <s v="Frontend Development | M | 00059 - Send collected user information to Google LMS"/>
    <n v="386048"/>
    <n v="386109"/>
    <n v="389565"/>
    <s v="Plan"/>
    <x v="3"/>
    <n v="22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2.5"/>
    <n v="0"/>
    <n v="5.8823529411764705E-2"/>
    <n v="4.3478260869565216E-2"/>
    <n v="1"/>
    <n v="5.3191489361702127"/>
    <x v="0"/>
    <x v="2"/>
    <s v="0.Done"/>
    <x v="120"/>
    <n v="0"/>
    <n v="0"/>
  </r>
  <r>
    <x v="1"/>
    <x v="0"/>
    <x v="0"/>
    <x v="11"/>
    <s v="System Architecture"/>
    <x v="11"/>
    <x v="2"/>
    <x v="9"/>
    <x v="30"/>
    <s v="Create Google Local Environment"/>
    <s v="00020 - Create Google Local Environment"/>
    <x v="30"/>
    <x v="4"/>
    <x v="3"/>
    <x v="140"/>
    <s v="Set up Oracle database in Google local environment"/>
    <s v="S | 00058 - Set up Oracle database in Google local environment"/>
    <s v="Sub-Task | S | 00058 - Set up Oracle database in Google local environment"/>
    <n v="386049"/>
    <n v="386104"/>
    <n v="389420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0"/>
    <x v="0"/>
    <x v="9"/>
    <s v="0.Cancelled"/>
    <x v="121"/>
    <n v="0"/>
    <n v="0"/>
  </r>
  <r>
    <x v="1"/>
    <x v="0"/>
    <x v="0"/>
    <x v="11"/>
    <s v="System Architecture"/>
    <x v="11"/>
    <x v="2"/>
    <x v="9"/>
    <x v="30"/>
    <s v="Create Google Local Environment"/>
    <s v="00020 - Create Google Local Environment"/>
    <x v="30"/>
    <x v="4"/>
    <x v="3"/>
    <x v="141"/>
    <s v="Set up Jenkins in Google local environment"/>
    <s v="S | 00057 - Set up Jenkins in Google local environment"/>
    <s v="Sub-Task | S | 00057 - Set up Jenkins in Google local environment"/>
    <n v="386049"/>
    <n v="386104"/>
    <n v="389418"/>
    <s v="Plan"/>
    <x v="3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.1"/>
    <n v="1"/>
    <n v="0"/>
    <x v="0"/>
    <x v="9"/>
    <s v="0.Cancelled"/>
    <x v="122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2"/>
    <x v="142"/>
    <s v="Add Alternative ID to Celsus learning record API"/>
    <s v="S | 00054 - Add Alternative ID to Celsus learning record API"/>
    <s v="Backend Development | S | 00054 - Add Alternative ID to Celsus learning record API"/>
    <n v="386048"/>
    <n v="386109"/>
    <n v="389408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8.5106382978723403"/>
    <x v="0"/>
    <x v="2"/>
    <s v="0.Done"/>
    <x v="123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143"/>
    <s v="Add property definition for Liferay version number in Celsus"/>
    <s v="XS | 00053 - Add property definition for Liferay version number in Celsus"/>
    <s v="Backend Development | XS | 00053 - Add property definition for Liferay version number in Celsus"/>
    <n v="385695"/>
    <n v="386740"/>
    <n v="389407"/>
    <s v="Plan"/>
    <x v="3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2.1276595744680851E-2"/>
    <n v="1"/>
    <n v="2.1276595744680851"/>
    <x v="0"/>
    <x v="2"/>
    <s v="0.Done"/>
    <x v="124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5"/>
    <x v="2"/>
    <x v="144"/>
    <s v="Add logic to redirect unauthenticated users to login"/>
    <s v="S | 00052 - Add logic to redirect unauthenticated users to login"/>
    <s v="Backend Development | S | 00052 - Add logic to redirect unauthenticated users to login"/>
    <n v="386047"/>
    <n v="386106"/>
    <n v="389355"/>
    <s v="Plan"/>
    <x v="3"/>
    <n v="2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3"/>
    <n v="0"/>
    <n v="7.6923076923076927E-2"/>
    <n v="7.6923076923076927E-2"/>
    <n v="1"/>
    <n v="8.5106382978723403"/>
    <x v="0"/>
    <x v="0"/>
    <s v="0.Done"/>
    <x v="125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2"/>
    <x v="145"/>
    <s v="Add &quot;Liferay&quot; to Celsus source system database"/>
    <s v="XS | 00051 - Add &quot;Liferay&quot; to Celsus source system database"/>
    <s v="Backend Development | XS | 00051 - Add &quot;Liferay&quot; to Celsus source system database"/>
    <n v="386048"/>
    <n v="386109"/>
    <n v="389325"/>
    <s v="Plan"/>
    <x v="3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4.3478260869565216E-2"/>
    <n v="1"/>
    <n v="2.1276595744680851"/>
    <x v="0"/>
    <x v="2"/>
    <s v="0.Done"/>
    <x v="126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5"/>
    <x v="2"/>
    <x v="146"/>
    <s v="Create module to auto-load users"/>
    <s v="S | 00049 - Create module to auto-load users"/>
    <s v="Backend Development | S | 00049 - Create module to auto-load users"/>
    <n v="386049"/>
    <n v="386782"/>
    <n v="389202"/>
    <s v="Plan"/>
    <x v="3"/>
    <n v="6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5"/>
    <n v="0"/>
    <n v="0.16666666666666666"/>
    <n v="0.1"/>
    <n v="1"/>
    <n v="8.5106382978723403"/>
    <x v="0"/>
    <x v="5"/>
    <s v="0.Done"/>
    <x v="127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4"/>
    <x v="2"/>
    <x v="147"/>
    <s v="Set up Liferay Dev Portal server"/>
    <s v="S | 00048 - Set up Liferay Dev Portal server"/>
    <s v="Sub-Task | S | 00048 - Set up Liferay Dev Portal server"/>
    <n v="386049"/>
    <n v="386782"/>
    <n v="388587"/>
    <s v="Plan"/>
    <x v="3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0.16666666666666666"/>
    <n v="0.1"/>
    <n v="1"/>
    <n v="4.2553191489361701"/>
    <x v="0"/>
    <x v="5"/>
    <s v="0.Done"/>
    <x v="128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3"/>
    <x v="2"/>
    <x v="148"/>
    <s v="Edit theme to be based on classic theme"/>
    <s v="S | 00047 - Edit theme to be based on classic theme"/>
    <s v="Frontend Development | S | 00047 - Edit theme to be based on classic theme"/>
    <n v="385925"/>
    <n v="386088"/>
    <n v="388576"/>
    <s v="Plan"/>
    <x v="3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14285714285714285"/>
    <n v="9.0909090909090912E-2"/>
    <n v="1"/>
    <n v="4.2553191489361701"/>
    <x v="0"/>
    <x v="2"/>
    <s v="0.Done"/>
    <x v="129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5"/>
    <x v="2"/>
    <x v="149"/>
    <s v="Add expiration date - Backend Dev"/>
    <s v="S | 00046 - Add expiration date - Backend Dev"/>
    <s v="Backend Development | S | 00046 - Add expiration date - Backend Dev"/>
    <n v="385695"/>
    <n v="386070"/>
    <n v="388542"/>
    <s v="Plan"/>
    <x v="3"/>
    <n v="1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2"/>
    <n v="0"/>
    <n v="0.14285714285714285"/>
    <n v="2.1276595744680851E-2"/>
    <n v="1"/>
    <n v="8.5106382978723403"/>
    <x v="0"/>
    <x v="3"/>
    <s v="0.Done"/>
    <x v="130"/>
    <n v="0"/>
    <n v="0"/>
  </r>
  <r>
    <x v="1"/>
    <x v="0"/>
    <x v="0"/>
    <x v="11"/>
    <s v="System Architecture"/>
    <x v="11"/>
    <x v="2"/>
    <x v="5"/>
    <x v="34"/>
    <s v="Setup Dev Infrasctructure"/>
    <s v="00034 - Setup Dev Infrasctructure"/>
    <x v="34"/>
    <x v="4"/>
    <x v="2"/>
    <x v="150"/>
    <s v="Set up Liferay Workspace"/>
    <s v="S | 00045 - Set up Liferay Workspace"/>
    <s v="Sub-Task | S | 00045 - Set up Liferay Workspace"/>
    <n v="386049"/>
    <n v="386782"/>
    <n v="388235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16666666666666666"/>
    <n v="0.1"/>
    <n v="1"/>
    <n v="4.2553191489361701"/>
    <x v="0"/>
    <x v="5"/>
    <s v="0.Done"/>
    <x v="13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4"/>
    <x v="2"/>
    <x v="151"/>
    <s v="OpenID Integration - Feature Planning"/>
    <s v="S | 00044 - OpenID Integration - Feature Planning"/>
    <s v="Sub-Task | S | 00044 - OpenID Integration - Feature Planning"/>
    <n v="386047"/>
    <n v="386106"/>
    <n v="387708"/>
    <s v="Plan"/>
    <x v="3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7.6923076923076927E-2"/>
    <n v="7.6923076923076927E-2"/>
    <n v="1"/>
    <n v="4.2553191489361701"/>
    <x v="0"/>
    <x v="0"/>
    <s v="0.Done"/>
    <x v="132"/>
    <n v="0"/>
    <n v="0"/>
  </r>
  <r>
    <x v="1"/>
    <x v="0"/>
    <x v="0"/>
    <x v="10"/>
    <s v="User Activity Tracking"/>
    <x v="10"/>
    <x v="0"/>
    <x v="2"/>
    <x v="28"/>
    <s v="Capture learning events"/>
    <s v="00016 - Capture learning events"/>
    <x v="28"/>
    <x v="3"/>
    <x v="2"/>
    <x v="152"/>
    <s v="Calculate &quot;Action Status&quot;"/>
    <s v="S | 00043 - Calculate &quot;Action Status&quot;"/>
    <s v="Frontend Development | S | 00043 - Calculate &quot;Action Status&quot;"/>
    <n v="385925"/>
    <n v="386091"/>
    <n v="387548"/>
    <s v="Plan"/>
    <x v="3"/>
    <n v="13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3.5"/>
    <n v="0"/>
    <n v="0.25"/>
    <n v="9.0909090909090912E-2"/>
    <n v="1"/>
    <n v="4.2553191489361701"/>
    <x v="0"/>
    <x v="2"/>
    <s v="0.Done"/>
    <x v="133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3"/>
    <x v="153"/>
    <s v="Create a configurable OSGI property to obtein API endpoint"/>
    <s v="S | 00042 - Create a configurable OSGI property to obtein API endpoint"/>
    <s v="Backend Development | S | 00042 - Create a configurable OSGI property to obtein API endpoint"/>
    <n v="386048"/>
    <n v="386109"/>
    <n v="387125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0"/>
    <x v="0"/>
    <x v="2"/>
    <s v="0.Cancelled"/>
    <x v="134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3"/>
    <x v="154"/>
    <s v="Create an scheduler to send information to LMS"/>
    <s v="S | 00041 - Create an scheduler to send information to LMS"/>
    <s v="Backend Development | S | 00041 - Create an scheduler to send information to LMS"/>
    <n v="386048"/>
    <n v="386109"/>
    <n v="387124"/>
    <s v="Plan"/>
    <x v="3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4.3478260869565216E-2"/>
    <n v="1"/>
    <n v="0"/>
    <x v="0"/>
    <x v="2"/>
    <s v="0.Cancelled"/>
    <x v="135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5"/>
    <x v="3"/>
    <x v="155"/>
    <s v="Create a service builder to persist collected information"/>
    <s v="S | 00040 - Create a service builder to persist collected information"/>
    <s v="Backend Development | S | 00040 - Create a service builder to persist collected information"/>
    <n v="386048"/>
    <n v="386109"/>
    <n v="387123"/>
    <s v="Plan"/>
    <x v="3"/>
    <n v="1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3"/>
    <n v="0"/>
    <n v="5.8823529411764705E-2"/>
    <n v="4.3478260869565216E-2"/>
    <n v="1"/>
    <n v="0"/>
    <x v="0"/>
    <x v="2"/>
    <s v="0.Cancelled"/>
    <x v="136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7"/>
    <x v="2"/>
    <x v="156"/>
    <s v="Notify Google LMS of User activity - Tech Planning"/>
    <s v="S | 00039 - Notify Google LMS of User activity - Tech Planning"/>
    <s v="Tech Planning | S | 00039 - Notify Google LMS of User activity - Tech Planning"/>
    <n v="386048"/>
    <n v="386109"/>
    <n v="387119"/>
    <s v="Plan"/>
    <x v="3"/>
    <n v="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5.8823529411764705E-2"/>
    <n v="4.3478260869565216E-2"/>
    <n v="1"/>
    <n v="2.1276595744680851"/>
    <x v="0"/>
    <x v="2"/>
    <s v="0.Done"/>
    <x v="137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4"/>
    <x v="2"/>
    <x v="157"/>
    <s v="Status - Feature Planning"/>
    <s v="S | 00038 - Status - Feature Planning"/>
    <s v="Sub-Task | S | 00038 - Status - Feature Planning"/>
    <n v="385695"/>
    <n v="386083"/>
    <n v="387101"/>
    <s v="Plan"/>
    <x v="3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16666666666666666"/>
    <n v="2.1276595744680851E-2"/>
    <n v="1"/>
    <n v="4.2553191489361701"/>
    <x v="0"/>
    <x v="2"/>
    <s v="0.Done"/>
    <x v="138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5"/>
    <x v="2"/>
    <x v="158"/>
    <s v="Add status to Site service"/>
    <s v="S | 00037 - Add status to Site service"/>
    <s v="Backend Development | S | 00037 - Add status to Site service"/>
    <n v="385695"/>
    <n v="386083"/>
    <n v="386829"/>
    <s v="Plan"/>
    <x v="3"/>
    <n v="2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5"/>
    <n v="0"/>
    <n v="0.16666666666666666"/>
    <n v="2.1276595744680851E-2"/>
    <n v="1"/>
    <n v="8.5106382978723403"/>
    <x v="0"/>
    <x v="2"/>
    <s v="0.Done"/>
    <x v="139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159"/>
    <s v="Create mock service Enhanced Group API"/>
    <s v="S | 00036 - Create mock service Enhanced Group API"/>
    <s v="Backend Development | S | 00036 - Create mock service Enhanced Group API"/>
    <n v="385695"/>
    <n v="386740"/>
    <n v="386789"/>
    <s v="Plan"/>
    <x v="3"/>
    <n v="22.666666666666668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2.666666666666668"/>
    <n v="0"/>
    <n v="7.6923076923076927E-2"/>
    <n v="2.1276595744680851E-2"/>
    <n v="1"/>
    <n v="8.5106382978723403"/>
    <x v="0"/>
    <x v="2"/>
    <s v="0.Done"/>
    <x v="140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8"/>
    <x v="2"/>
    <x v="160"/>
    <s v="Define REST API for Enhanced Group"/>
    <s v="S | 00035 - Define REST API for Enhanced Group"/>
    <s v="Feature Planning | S | 00035 - Define REST API for Enhanced Group"/>
    <n v="385695"/>
    <n v="386740"/>
    <n v="386788"/>
    <s v="Plan"/>
    <x v="3"/>
    <n v="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"/>
    <n v="0"/>
    <n v="7.6923076923076927E-2"/>
    <n v="2.1276595744680851E-2"/>
    <n v="1"/>
    <n v="2.1276595744680851"/>
    <x v="0"/>
    <x v="2"/>
    <s v="0.Done"/>
    <x v="141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5"/>
    <x v="2"/>
    <x v="161"/>
    <s v="Implement Session Expiration"/>
    <s v="M | 00032 - Implement Session Expiration"/>
    <s v="Backend Development | M | 00032 - Implement Session Expiration"/>
    <n v="386047"/>
    <n v="386106"/>
    <n v="386543"/>
    <s v="Plan"/>
    <x v="3"/>
    <n v="21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1"/>
    <n v="0"/>
    <n v="7.6923076923076927E-2"/>
    <n v="7.6923076923076927E-2"/>
    <n v="1"/>
    <n v="10.638297872340425"/>
    <x v="0"/>
    <x v="0"/>
    <s v="0.Done"/>
    <x v="142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5"/>
    <x v="2"/>
    <x v="162"/>
    <s v="Backport OpenId Connect implementation to DXP"/>
    <s v="S | 00031 - Backport OpenId Connect implementation to DXP"/>
    <s v="Backend Development | S | 00031 - Backport OpenId Connect implementation to DXP"/>
    <n v="386047"/>
    <n v="386106"/>
    <n v="386534"/>
    <s v="Plan"/>
    <x v="3"/>
    <n v="2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7.5"/>
    <n v="0"/>
    <n v="7.6923076923076927E-2"/>
    <n v="7.6923076923076927E-2"/>
    <n v="1"/>
    <n v="8.5106382978723403"/>
    <x v="0"/>
    <x v="0"/>
    <s v="0.Done"/>
    <x v="143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4"/>
    <x v="2"/>
    <x v="163"/>
    <s v="Research SCORM"/>
    <s v="M | 00030 - Research SCORM"/>
    <s v="Sub-Task | M | 00030 - Research SCORM"/>
    <n v="386048"/>
    <n v="386107"/>
    <n v="386454"/>
    <s v="Plan"/>
    <x v="2"/>
    <n v="12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2"/>
    <n v="0"/>
    <n v="0.16666666666666666"/>
    <n v="4.3478260869565216E-2"/>
    <n v="1"/>
    <n v="8.5106382978723403"/>
    <x v="0"/>
    <x v="3"/>
    <s v="0.Done"/>
    <x v="144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3"/>
    <x v="2"/>
    <x v="164"/>
    <s v="Capture user info - JS Skeleton for collection user information"/>
    <s v="M | 00029 - Capture user info - JS Skeleton for collection user information"/>
    <s v="Frontend Development | M | 00029 - Capture user info - JS Skeleton for collection user information"/>
    <n v="385925"/>
    <n v="386088"/>
    <n v="386183"/>
    <s v="Plan"/>
    <x v="3"/>
    <n v="12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2.5"/>
    <n v="0"/>
    <n v="0.14285714285714285"/>
    <n v="9.0909090909090912E-2"/>
    <n v="1"/>
    <n v="5.3191489361702127"/>
    <x v="0"/>
    <x v="2"/>
    <s v="0.Done"/>
    <x v="145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7"/>
    <x v="2"/>
    <x v="165"/>
    <s v="Capture user info - Tech Planning"/>
    <s v="S | 00028 - Capture user info - Tech Planning"/>
    <s v="Tech Planning | S | 00028 - Capture user info - Tech Planning"/>
    <n v="385925"/>
    <n v="386088"/>
    <n v="386179"/>
    <s v="Plan"/>
    <x v="3"/>
    <n v="3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.5"/>
    <n v="0"/>
    <n v="0.14285714285714285"/>
    <n v="9.0909090909090912E-2"/>
    <n v="1"/>
    <n v="2.1276595744680851"/>
    <x v="0"/>
    <x v="2"/>
    <s v="0.Done"/>
    <x v="146"/>
    <n v="0"/>
    <n v="0"/>
  </r>
  <r>
    <x v="1"/>
    <x v="0"/>
    <x v="0"/>
    <x v="7"/>
    <s v="Google LMS Integration"/>
    <x v="7"/>
    <x v="0"/>
    <x v="2"/>
    <x v="31"/>
    <s v="Notify Google LMS of User activity"/>
    <s v="00025 - Notify Google LMS of User activity"/>
    <x v="31"/>
    <x v="8"/>
    <x v="2"/>
    <x v="166"/>
    <s v="Notify Google LMS of User activity - Feature Planning"/>
    <s v="S | 00026 - Notify Google LMS of User activity - Feature Planning"/>
    <s v="Feature Planning | S | 00026 - Notify Google LMS of User activity - Feature Planning"/>
    <n v="386048"/>
    <n v="386109"/>
    <n v="386111"/>
    <s v="Plan"/>
    <x v="3"/>
    <n v="1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0"/>
    <n v="0"/>
    <n v="5.8823529411764705E-2"/>
    <n v="4.3478260869565216E-2"/>
    <n v="1"/>
    <n v="2.1276595744680851"/>
    <x v="0"/>
    <x v="2"/>
    <s v="0.Done"/>
    <x v="147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8"/>
    <x v="1"/>
    <x v="167"/>
    <s v="Add SCORM support - Feature Planning"/>
    <s v="L | 00024 - Add SCORM support - Feature Planning"/>
    <s v="Feature Planning | L | 00024 - Add SCORM support - Feature Planning"/>
    <n v="386048"/>
    <n v="386107"/>
    <n v="386108"/>
    <s v="Plan"/>
    <x v="2"/>
    <n v="0"/>
    <n v="0"/>
    <n v="0"/>
    <n v="0"/>
    <s v="L"/>
    <s v="SUBTASK PLAN"/>
    <n v="8.5106382978723403"/>
    <n v="10.212765957446807"/>
    <n v="8.5106382978723403"/>
    <n v="10.212765957446807"/>
    <n v="0"/>
    <n v="8.5106382978723403"/>
    <n v="0"/>
    <n v="0"/>
    <n v="0"/>
    <n v="0"/>
    <n v="0.16666666666666666"/>
    <n v="4.3478260869565216E-2"/>
    <n v="1"/>
    <n v="0"/>
    <x v="0"/>
    <x v="3"/>
    <e v="#N/A"/>
    <x v="1"/>
    <n v="0"/>
    <n v="0"/>
  </r>
  <r>
    <x v="1"/>
    <x v="0"/>
    <x v="0"/>
    <x v="10"/>
    <s v="User Activity Tracking"/>
    <x v="10"/>
    <x v="0"/>
    <x v="2"/>
    <x v="29"/>
    <s v="Capture user info"/>
    <s v="00014 - Capture user info"/>
    <x v="29"/>
    <x v="8"/>
    <x v="2"/>
    <x v="168"/>
    <s v="Capture user info - Feature Planning"/>
    <s v="S | 00015 - Capture user info - Feature Planning"/>
    <s v="Feature Planning | S | 00015 - Capture user info - Feature Planning"/>
    <n v="385925"/>
    <n v="386088"/>
    <n v="386089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0.14285714285714285"/>
    <n v="9.0909090909090912E-2"/>
    <n v="1"/>
    <n v="2.1276595744680851"/>
    <x v="0"/>
    <x v="2"/>
    <s v="0.Done"/>
    <x v="148"/>
    <n v="0"/>
    <n v="0"/>
  </r>
  <r>
    <x v="1"/>
    <x v="0"/>
    <x v="0"/>
    <x v="8"/>
    <s v="Enhanced Group Functionality (Site)"/>
    <x v="8"/>
    <x v="0"/>
    <x v="2"/>
    <x v="26"/>
    <s v="Enhanced Group REST Service"/>
    <s v="00033 - Enhanced Group REST Service"/>
    <x v="26"/>
    <x v="5"/>
    <x v="2"/>
    <x v="169"/>
    <s v="Integrate REST API with Liferay service layer"/>
    <s v="S | 00012 - Integrate REST API with Liferay service layer"/>
    <s v="Backend Development | S | 00012 - Integrate REST API with Liferay service layer"/>
    <n v="385695"/>
    <n v="386740"/>
    <n v="386085"/>
    <s v="Plan"/>
    <x v="3"/>
    <n v="1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5"/>
    <n v="0"/>
    <n v="7.6923076923076927E-2"/>
    <n v="2.1276595744680851E-2"/>
    <n v="1"/>
    <n v="8.5106382978723403"/>
    <x v="0"/>
    <x v="2"/>
    <s v="0.Done"/>
    <x v="149"/>
    <n v="0"/>
    <n v="0"/>
  </r>
  <r>
    <x v="1"/>
    <x v="0"/>
    <x v="0"/>
    <x v="8"/>
    <s v="Enhanced Group Functionality (Site)"/>
    <x v="8"/>
    <x v="0"/>
    <x v="2"/>
    <x v="33"/>
    <s v="Add status: draft, published, archived, invisible "/>
    <s v="00010 - Add status: draft, published, archived, invisible "/>
    <x v="33"/>
    <x v="7"/>
    <x v="2"/>
    <x v="170"/>
    <s v="Status - Tech Planning"/>
    <s v="S | 00011 - Status - Tech Planning"/>
    <s v="Tech Planning | S | 00011 - Status - Tech Planning"/>
    <n v="385695"/>
    <n v="386083"/>
    <n v="386084"/>
    <s v="Plan"/>
    <x v="3"/>
    <n v="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2"/>
    <n v="0"/>
    <n v="0.16666666666666666"/>
    <n v="2.1276595744680851E-2"/>
    <n v="1"/>
    <n v="2.1276595744680851"/>
    <x v="0"/>
    <x v="2"/>
    <s v="0.Done"/>
    <x v="150"/>
    <n v="0"/>
    <n v="0"/>
  </r>
  <r>
    <x v="1"/>
    <x v="0"/>
    <x v="0"/>
    <x v="8"/>
    <s v="Enhanced Group Functionality (Site)"/>
    <x v="8"/>
    <x v="0"/>
    <x v="2"/>
    <x v="32"/>
    <s v="Add version"/>
    <s v="00006 - Add version"/>
    <x v="32"/>
    <x v="8"/>
    <x v="2"/>
    <x v="171"/>
    <s v="Version - Feature Planning"/>
    <s v="S | 00009 - Version - Feature Planning"/>
    <s v="Feature Planning | S | 00009 - Version - Feature Planning"/>
    <n v="385695"/>
    <n v="386061"/>
    <n v="386074"/>
    <s v="Plan"/>
    <x v="3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2.1276595744680851E-2"/>
    <n v="1"/>
    <n v="2.1276595744680851"/>
    <x v="0"/>
    <x v="2"/>
    <s v="0.Done"/>
    <x v="151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8"/>
    <x v="1"/>
    <x v="172"/>
    <s v="Expiration Date - Feature Planning"/>
    <s v="S | 00008 - Expiration Date - Feature Planning"/>
    <s v="Feature Planning | S | 00008 - Expiration Date - Feature Planning"/>
    <n v="385695"/>
    <n v="386070"/>
    <n v="386072"/>
    <s v="Plan"/>
    <x v="2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4285714285714285"/>
    <n v="2.1276595744680851E-2"/>
    <n v="1"/>
    <n v="0"/>
    <x v="0"/>
    <x v="3"/>
    <e v="#N/A"/>
    <x v="1"/>
    <n v="0"/>
    <n v="0"/>
  </r>
  <r>
    <x v="2"/>
    <x v="1"/>
    <x v="1"/>
    <x v="1"/>
    <m/>
    <x v="1"/>
    <x v="0"/>
    <x v="2"/>
    <x v="36"/>
    <s v="Feature without assignee CEMEXWEB"/>
    <s v="00664 - Feature without assignee CEMEXWEB"/>
    <x v="36"/>
    <x v="1"/>
    <x v="2"/>
    <x v="173"/>
    <s v="QA for Feature without assignee CEMEXWEB"/>
    <s v="S | 00668 - QA for Feature without assignee CEMEXWEB"/>
    <s v="QA | S | 00668 - QA for Feature without assignee CEMEXWEB"/>
    <m/>
    <n v="396815"/>
    <n v="3970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2"/>
    <n v="0"/>
    <n v="0"/>
  </r>
  <r>
    <x v="2"/>
    <x v="1"/>
    <x v="1"/>
    <x v="1"/>
    <m/>
    <x v="1"/>
    <x v="0"/>
    <x v="2"/>
    <x v="36"/>
    <s v="Feature without assignee CEMEXWEB"/>
    <s v="00664 - Feature without assignee CEMEXWEB"/>
    <x v="36"/>
    <x v="2"/>
    <x v="2"/>
    <x v="174"/>
    <s v="Review of Feature without assignee CEMEXWEB"/>
    <s v="S | 00667 - Review of Feature without assignee CEMEXWEB"/>
    <s v="Feature Review | S | 00667 - Review of Feature without assignee CEMEXWEB"/>
    <m/>
    <n v="396815"/>
    <n v="3970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3"/>
    <n v="0"/>
    <n v="0"/>
  </r>
  <r>
    <x v="2"/>
    <x v="1"/>
    <x v="1"/>
    <x v="1"/>
    <m/>
    <x v="1"/>
    <x v="0"/>
    <x v="2"/>
    <x v="36"/>
    <s v="Feature without assignee CEMEXWEB"/>
    <s v="00664 - Feature without assignee CEMEXWEB"/>
    <x v="36"/>
    <x v="0"/>
    <x v="2"/>
    <x v="175"/>
    <s v="Alpha for Feature without assignee CEMEXWEB"/>
    <s v="S | 00666 - Alpha for Feature without assignee CEMEXWEB"/>
    <s v="Alpha Test | S | 00666 - Alpha for Feature without assignee CEMEXWEB"/>
    <m/>
    <n v="396815"/>
    <n v="3970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4"/>
    <n v="0"/>
    <n v="0"/>
  </r>
  <r>
    <x v="2"/>
    <x v="1"/>
    <x v="1"/>
    <x v="1"/>
    <m/>
    <x v="1"/>
    <x v="2"/>
    <x v="2"/>
    <x v="37"/>
    <s v="Block Googlebot from doing a search "/>
    <s v="00662 - Block Googlebot from doing a search "/>
    <x v="37"/>
    <x v="2"/>
    <x v="2"/>
    <x v="176"/>
    <s v="Review of Block Googlebot from doing a search "/>
    <s v="S | 00663 - Review of Block Googlebot from doing a search "/>
    <s v="Feature Review | S | 00663 - Review of Block Googlebot from doing a search "/>
    <m/>
    <n v="394884"/>
    <n v="3948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155"/>
    <n v="0"/>
    <n v="0"/>
  </r>
  <r>
    <x v="2"/>
    <x v="1"/>
    <x v="1"/>
    <x v="1"/>
    <m/>
    <x v="1"/>
    <x v="1"/>
    <x v="10"/>
    <x v="38"/>
    <s v="Page visual layout broken after interactions"/>
    <s v="00647 - Page visual layout broken after interactions"/>
    <x v="38"/>
    <x v="3"/>
    <x v="4"/>
    <x v="177"/>
    <s v="Development for - Page visual layout broken after interactions"/>
    <s v="S | 00657 - Development for - Page visual layout broken after interactions"/>
    <s v="Frontend Development | S | 00657 - Development for - Page visual layout broken after interactions"/>
    <m/>
    <n v="391998"/>
    <n v="392453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x v="5"/>
    <e v="#N/A"/>
    <x v="1"/>
    <n v="4.2553191489361701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78"/>
    <s v="Refactor the existing web content structure/templates"/>
    <s v="S | 00656 - Refactor the existing web content structure/templates"/>
    <s v="Sub-Task | S | 00656 - Refactor the existing web content structure/templates"/>
    <n v="390304"/>
    <n v="392141"/>
    <n v="392326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79"/>
    <s v="Add credentials web content to bottom of page"/>
    <s v="S | 00655 - Add credentials web content to bottom of page"/>
    <s v="Sub-Task | S | 00655 - Add credentials web content to bottom of page"/>
    <n v="390304"/>
    <n v="392141"/>
    <n v="392325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0"/>
    <s v="Add each section web content(or parent depending on the refactor) to page"/>
    <s v="S | 00654 - Add each section web content(or parent depending on the refactor) to page"/>
    <s v="Sub-Task | S | 00654 - Add each section web content(or parent depending on the refactor) to page"/>
    <n v="390304"/>
    <n v="392141"/>
    <n v="392324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1"/>
    <s v="Create a web content for each section within the collapsable content"/>
    <s v="S | 00653 - Create a web content for each section within the collapsable content"/>
    <s v="Sub-Task | S | 00653 - Create a web content for each section within the collapsable content"/>
    <n v="390304"/>
    <n v="392141"/>
    <n v="392323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2"/>
    <s v="Add banner image web content to overview page"/>
    <s v="S | 00652 - Add banner image web content to overview page"/>
    <s v="Sub-Task | S | 00652 - Add banner image web content to overview page"/>
    <n v="390304"/>
    <n v="392141"/>
    <n v="392322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3"/>
    <s v="Create/Modify web content for banner image"/>
    <s v="S | 00651 - Create/Modify web content for banner image"/>
    <s v="Sub-Task | S | 00651 - Create/Modify web content for banner image"/>
    <n v="390304"/>
    <n v="392141"/>
    <n v="392321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0"/>
    <x v="3"/>
    <x v="13"/>
    <s v="Sustainability - Overview"/>
    <x v="13"/>
    <x v="0"/>
    <x v="10"/>
    <x v="39"/>
    <s v="Sustainability &gt; Overview"/>
    <s v="00649 - Sustainability &gt; Overview"/>
    <x v="39"/>
    <x v="4"/>
    <x v="4"/>
    <x v="184"/>
    <s v="Create/replace page for sustainability-&gt;overview"/>
    <s v="S | 00650 - Create/replace page for sustainability-&gt;overview"/>
    <s v="Sub-Task | S | 00650 - Create/replace page for sustainability-&gt;overview"/>
    <n v="390304"/>
    <n v="392141"/>
    <n v="392320"/>
    <s v="Plan"/>
    <x v="0"/>
    <n v="0"/>
    <n v="0"/>
    <n v="0"/>
    <n v="21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14285714285714285"/>
    <n v="0.14285714285714285"/>
    <n v="1"/>
    <n v="0"/>
    <x v="2"/>
    <x v="5"/>
    <e v="#N/A"/>
    <x v="1"/>
    <n v="0"/>
    <n v="0"/>
  </r>
  <r>
    <x v="2"/>
    <x v="1"/>
    <x v="1"/>
    <x v="1"/>
    <m/>
    <x v="1"/>
    <x v="2"/>
    <x v="3"/>
    <x v="40"/>
    <s v="Apply and verify fix for CEMEX-13"/>
    <s v="00637 - Apply and verify fix for CEMEX-13"/>
    <x v="40"/>
    <x v="2"/>
    <x v="1"/>
    <x v="185"/>
    <s v="Review of Apply and verify fix for CEMEX-13"/>
    <s v="S | 00646 - Review of Apply and verify fix for CEMEX-13"/>
    <s v="Feature Review | S | 00646 - Review of Apply and verify fix for CEMEX-13"/>
    <m/>
    <n v="390655"/>
    <n v="39191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1"/>
    <n v="0"/>
    <n v="1"/>
    <n v="0"/>
    <x v="1"/>
    <x v="3"/>
    <e v="#N/A"/>
    <x v="1"/>
    <n v="0"/>
    <n v="0"/>
  </r>
  <r>
    <x v="2"/>
    <x v="1"/>
    <x v="1"/>
    <x v="1"/>
    <m/>
    <x v="1"/>
    <x v="2"/>
    <x v="2"/>
    <x v="41"/>
    <s v="Allow HTTP between qa-staging and qa-live to test remote staging"/>
    <s v="00644 - Allow HTTP between qa-staging and qa-live to test remote staging"/>
    <x v="41"/>
    <x v="2"/>
    <x v="2"/>
    <x v="186"/>
    <s v="Review of Allow HTTP between qa-staging and qa-live to test remote staging"/>
    <s v="00645 - Review of Allow HTTP between qa-staging and qa-live to test remote staging"/>
    <s v="Feature Review | 00645 - Review of Allow HTTP between qa-staging and qa-live to test remote staging"/>
    <m/>
    <n v="391206"/>
    <n v="3912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56"/>
    <n v="0"/>
    <n v="0"/>
  </r>
  <r>
    <x v="2"/>
    <x v="1"/>
    <x v="1"/>
    <x v="1"/>
    <m/>
    <x v="1"/>
    <x v="1"/>
    <x v="10"/>
    <x v="42"/>
    <s v="Emails from production server are not being received"/>
    <s v="00635 - Emails from production server are not being received"/>
    <x v="42"/>
    <x v="4"/>
    <x v="2"/>
    <x v="187"/>
    <s v="Test email &quot;group&quot; with multiple emails"/>
    <s v="S | 00643 - Test email &quot;group&quot; with multiple emails"/>
    <s v="Sub-Task | S | 00643 - Test email &quot;group&quot; with multiple emails"/>
    <m/>
    <n v="390553"/>
    <n v="391113"/>
    <s v="Plan"/>
    <x v="0"/>
    <n v="0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.5"/>
    <n v="0"/>
    <n v="0.5"/>
    <n v="0"/>
    <n v="1"/>
    <n v="4.2553191489361701"/>
    <x v="1"/>
    <x v="5"/>
    <s v="0.Done"/>
    <x v="157"/>
    <n v="4.2553191489361701"/>
    <n v="0.5"/>
  </r>
  <r>
    <x v="2"/>
    <x v="1"/>
    <x v="1"/>
    <x v="1"/>
    <m/>
    <x v="1"/>
    <x v="1"/>
    <x v="10"/>
    <x v="42"/>
    <s v="Emails from production server are not being received"/>
    <s v="00635 - Emails from production server are not being received"/>
    <x v="42"/>
    <x v="4"/>
    <x v="2"/>
    <x v="188"/>
    <s v="Verify that form emails work with a single email in the group"/>
    <s v="S | 00642 - Verify that form emails work with a single email in the group"/>
    <s v="Sub-Task | S | 00642 - Verify that form emails work with a single email in the group"/>
    <m/>
    <n v="390553"/>
    <n v="391112"/>
    <s v="Plan"/>
    <x v="0"/>
    <n v="0.5166666666666667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.51666666666666672"/>
    <n v="0"/>
    <n v="0.5"/>
    <n v="0"/>
    <n v="1"/>
    <n v="4.2553191489361701"/>
    <x v="1"/>
    <x v="5"/>
    <s v="0.Done"/>
    <x v="158"/>
    <n v="4.2553191489361701"/>
    <n v="0.51666666666666672"/>
  </r>
  <r>
    <x v="2"/>
    <x v="1"/>
    <x v="1"/>
    <x v="1"/>
    <m/>
    <x v="1"/>
    <x v="2"/>
    <x v="2"/>
    <x v="43"/>
    <s v="Use script to discover which web contents need to be fixed for ghost image issue"/>
    <s v="00597 - Use script to discover which web contents need to be fixed for ghost image issue"/>
    <x v="43"/>
    <x v="2"/>
    <x v="2"/>
    <x v="189"/>
    <s v="Review of Use script to discover which web contents need to be fixed for ghost image issue"/>
    <s v="00636 - Review of Use script to discover which web contents need to be fixed for ghost image issue"/>
    <s v="Feature Review | 00636 - Review of Use script to discover which web contents need to be fixed for ghost image issue"/>
    <m/>
    <n v="387652"/>
    <n v="3905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59"/>
    <n v="0"/>
    <n v="0"/>
  </r>
  <r>
    <x v="2"/>
    <x v="1"/>
    <x v="1"/>
    <x v="1"/>
    <m/>
    <x v="1"/>
    <x v="2"/>
    <x v="2"/>
    <x v="44"/>
    <s v="Build new QA environment."/>
    <s v="00632 - Build new QA environment."/>
    <x v="44"/>
    <x v="2"/>
    <x v="2"/>
    <x v="190"/>
    <s v="Review of Build new QA environment."/>
    <s v="00634 - Review of Build new QA environment."/>
    <s v="Feature Review | 00634 - Review of Build new QA environment."/>
    <m/>
    <n v="390029"/>
    <n v="3905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0"/>
    <n v="0"/>
    <n v="0"/>
  </r>
  <r>
    <x v="2"/>
    <x v="1"/>
    <x v="1"/>
    <x v="1"/>
    <m/>
    <x v="1"/>
    <x v="2"/>
    <x v="2"/>
    <x v="45"/>
    <s v="Configure workspace build to use NPM cache outside of the workspace"/>
    <s v="00566 - Configure workspace build to use NPM cache outside of the workspace"/>
    <x v="45"/>
    <x v="2"/>
    <x v="2"/>
    <x v="191"/>
    <s v="Review of Configure workspace build to use NPM cache outside of the workspace"/>
    <s v="00629 - Review of Configure workspace build to use NPM cache outside of the workspace"/>
    <s v="Feature Review | 00629 - Review of Configure workspace build to use NPM cache outside of the workspace"/>
    <m/>
    <n v="381022"/>
    <n v="3899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1"/>
    <n v="0"/>
    <n v="0"/>
  </r>
  <r>
    <x v="2"/>
    <x v="1"/>
    <x v="1"/>
    <x v="1"/>
    <m/>
    <x v="1"/>
    <x v="2"/>
    <x v="2"/>
    <x v="46"/>
    <s v="Make sure cemex.com redirects to www.cemex.com"/>
    <s v="00549 - Make sure cemex.com redirects to www.cemex.com"/>
    <x v="46"/>
    <x v="2"/>
    <x v="2"/>
    <x v="192"/>
    <s v="Review of Make sure cemex.com redirects to www.cemex.com"/>
    <s v="00628 - Review of Make sure cemex.com redirects to www.cemex.com"/>
    <s v="Feature Review | 00628 - Review of Make sure cemex.com redirects to www.cemex.com"/>
    <m/>
    <n v="379393"/>
    <n v="38976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2"/>
    <n v="0"/>
    <n v="0"/>
  </r>
  <r>
    <x v="2"/>
    <x v="1"/>
    <x v="1"/>
    <x v="1"/>
    <m/>
    <x v="1"/>
    <x v="2"/>
    <x v="2"/>
    <x v="47"/>
    <s v="Disable public access to the QA environment"/>
    <s v="00169 - Disable public access to the QA environment"/>
    <x v="47"/>
    <x v="2"/>
    <x v="2"/>
    <x v="193"/>
    <s v="Review of Disable public access to the QA environment"/>
    <s v="00627 - Review of Disable public access to the QA environment"/>
    <s v="Feature Review | 00627 - Review of Disable public access to the QA environment"/>
    <m/>
    <n v="368348"/>
    <n v="3897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3"/>
    <n v="0"/>
    <n v="0"/>
  </r>
  <r>
    <x v="2"/>
    <x v="1"/>
    <x v="1"/>
    <x v="1"/>
    <m/>
    <x v="1"/>
    <x v="2"/>
    <x v="2"/>
    <x v="48"/>
    <s v="Request a DNS update from Cemex to add subdomains to point to new AWS environment"/>
    <s v="00002 - Request a DNS update from Cemex to add subdomains to point to new AWS environment"/>
    <x v="48"/>
    <x v="2"/>
    <x v="2"/>
    <x v="194"/>
    <s v="Review of Request a DNS update from Cemex to add subdomains to point to new AWS environment"/>
    <s v="00626 - Review of Request a DNS update from Cemex to add subdomains to point to new AWS environment"/>
    <s v="Feature Review | 00626 - Review of Request a DNS update from Cemex to add subdomains to point to new AWS environment"/>
    <m/>
    <n v="360117"/>
    <n v="3897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4"/>
    <n v="0"/>
    <n v="0"/>
  </r>
  <r>
    <x v="2"/>
    <x v="1"/>
    <x v="1"/>
    <x v="1"/>
    <m/>
    <x v="1"/>
    <x v="2"/>
    <x v="2"/>
    <x v="49"/>
    <s v="Request SSL Certificate from Cemex for new website"/>
    <s v="00001 - Request SSL Certificate from Cemex for new website"/>
    <x v="49"/>
    <x v="2"/>
    <x v="2"/>
    <x v="195"/>
    <s v="Review of Request SSL Certificate from Cemex for new website"/>
    <s v="00625 - Review of Request SSL Certificate from Cemex for new website"/>
    <s v="Feature Review | 00625 - Review of Request SSL Certificate from Cemex for new website"/>
    <m/>
    <n v="360116"/>
    <n v="3897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5"/>
    <n v="0"/>
    <n v="0"/>
  </r>
  <r>
    <x v="2"/>
    <x v="1"/>
    <x v="1"/>
    <x v="1"/>
    <m/>
    <x v="1"/>
    <x v="2"/>
    <x v="2"/>
    <x v="50"/>
    <s v="Add FB Pixel snippet to theme"/>
    <s v="00567 - Add FB Pixel snippet to theme"/>
    <x v="50"/>
    <x v="2"/>
    <x v="2"/>
    <x v="196"/>
    <s v="Review of Add FB Pixel snippet to theme"/>
    <s v="00624 - Review of Add FB Pixel snippet to theme"/>
    <s v="Feature Review | 00624 - Review of Add FB Pixel snippet to theme"/>
    <m/>
    <n v="381115"/>
    <n v="38968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6"/>
    <n v="0"/>
    <n v="0"/>
  </r>
  <r>
    <x v="2"/>
    <x v="1"/>
    <x v="1"/>
    <x v="1"/>
    <m/>
    <x v="1"/>
    <x v="2"/>
    <x v="2"/>
    <x v="51"/>
    <s v="Enable staging from QA to PROD (guest site)"/>
    <s v="00476 - Enable staging from QA to PROD (guest site)"/>
    <x v="51"/>
    <x v="2"/>
    <x v="2"/>
    <x v="197"/>
    <s v="Review of Enable staging from QA to PROD (guest site)"/>
    <s v="00623 - Review of Enable staging from QA to PROD (guest site)"/>
    <s v="Feature Review | 00623 - Review of Enable staging from QA to PROD (guest site)"/>
    <m/>
    <n v="376254"/>
    <n v="3896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7"/>
    <n v="0"/>
    <n v="0"/>
  </r>
  <r>
    <x v="2"/>
    <x v="1"/>
    <x v="1"/>
    <x v="1"/>
    <m/>
    <x v="1"/>
    <x v="2"/>
    <x v="2"/>
    <x v="52"/>
    <s v="Patching does not work on Windows"/>
    <s v="00462 - Patching does not work on Windows"/>
    <x v="52"/>
    <x v="2"/>
    <x v="2"/>
    <x v="198"/>
    <s v="Review of Patching does not work on Windows"/>
    <s v="00622 - Review of Patching does not work on Windows"/>
    <s v="Feature Review | 00622 - Review of Patching does not work on Windows"/>
    <m/>
    <n v="376203"/>
    <n v="3896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68"/>
    <n v="0"/>
    <n v="0"/>
  </r>
  <r>
    <x v="2"/>
    <x v="1"/>
    <x v="1"/>
    <x v="1"/>
    <m/>
    <x v="1"/>
    <x v="2"/>
    <x v="2"/>
    <x v="53"/>
    <s v="Setup LCS activation"/>
    <s v="00003 - Setup LCS activation"/>
    <x v="53"/>
    <x v="2"/>
    <x v="2"/>
    <x v="199"/>
    <s v="Review of Setup LCS activation"/>
    <s v="00621 - Review of Setup LCS activation"/>
    <s v="Feature Review | 00621 - Review of Setup LCS activation"/>
    <m/>
    <n v="361679"/>
    <n v="389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69"/>
    <n v="0"/>
    <n v="0"/>
  </r>
  <r>
    <x v="2"/>
    <x v="1"/>
    <x v="1"/>
    <x v="1"/>
    <m/>
    <x v="1"/>
    <x v="0"/>
    <x v="2"/>
    <x v="54"/>
    <s v="Image Animations do not match mockups for Stories"/>
    <s v="00578 - Image Animations do not match mockups for Stories"/>
    <x v="54"/>
    <x v="1"/>
    <x v="2"/>
    <x v="200"/>
    <s v="QA for Image Animations do not match mockups for Stories"/>
    <s v="S | 00620 - QA for Image Animations do not match mockups for Stories"/>
    <s v="QA | S | 00620 - QA for Image Animations do not match mockups for Stories"/>
    <m/>
    <n v="385389"/>
    <n v="3896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0"/>
    <n v="0"/>
    <n v="0"/>
  </r>
  <r>
    <x v="2"/>
    <x v="1"/>
    <x v="1"/>
    <x v="1"/>
    <m/>
    <x v="1"/>
    <x v="0"/>
    <x v="2"/>
    <x v="54"/>
    <s v="Image Animations do not match mockups for Stories"/>
    <s v="00578 - Image Animations do not match mockups for Stories"/>
    <x v="54"/>
    <x v="2"/>
    <x v="2"/>
    <x v="201"/>
    <s v="Review of Image Animations do not match mockups for Stories"/>
    <s v="S | 00619 - Review of Image Animations do not match mockups for Stories"/>
    <s v="Feature Review | S | 00619 - Review of Image Animations do not match mockups for Stories"/>
    <m/>
    <n v="385389"/>
    <n v="3896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1"/>
    <n v="0"/>
    <n v="0"/>
  </r>
  <r>
    <x v="2"/>
    <x v="1"/>
    <x v="1"/>
    <x v="1"/>
    <m/>
    <x v="1"/>
    <x v="1"/>
    <x v="2"/>
    <x v="55"/>
    <s v="Home page &quot;More&quot; button does not work for Internet Explorer 10 or 11"/>
    <s v="00576 - Home page &quot;More&quot; button does not work for Internet Explorer 10 or 11"/>
    <x v="55"/>
    <x v="1"/>
    <x v="2"/>
    <x v="202"/>
    <s v="QA for Home page &quot;More&quot; button does not work for Internet Explorer 10 or 11"/>
    <s v="S | 00618 - QA for Home page &quot;More&quot; button does not work for Internet Explorer 10 or 11"/>
    <s v="QA | S | 00618 - QA for Home page &quot;More&quot; button does not work for Internet Explorer 10 or 11"/>
    <m/>
    <n v="385240"/>
    <n v="3896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2"/>
    <n v="2.1276595744680851"/>
    <n v="0"/>
  </r>
  <r>
    <x v="2"/>
    <x v="1"/>
    <x v="1"/>
    <x v="1"/>
    <m/>
    <x v="1"/>
    <x v="1"/>
    <x v="2"/>
    <x v="55"/>
    <s v="Home page &quot;More&quot; button does not work for Internet Explorer 10 or 11"/>
    <s v="00576 - Home page &quot;More&quot; button does not work for Internet Explorer 10 or 11"/>
    <x v="55"/>
    <x v="2"/>
    <x v="2"/>
    <x v="203"/>
    <s v="Review of Home page &quot;More&quot; button does not work for Internet Explorer 10 or 11"/>
    <s v="S | 00617 - Review of Home page &quot;More&quot; button does not work for Internet Explorer 10 or 11"/>
    <s v="Feature Review | S | 00617 - Review of Home page &quot;More&quot; button does not work for Internet Explorer 10 or 11"/>
    <m/>
    <n v="385240"/>
    <n v="3896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3"/>
    <n v="2.1276595744680851"/>
    <n v="0"/>
  </r>
  <r>
    <x v="2"/>
    <x v="1"/>
    <x v="1"/>
    <x v="1"/>
    <m/>
    <x v="1"/>
    <x v="1"/>
    <x v="2"/>
    <x v="56"/>
    <s v="Publish failed with the JSON formatting error"/>
    <s v="00517 - Publish failed with the JSON formatting error"/>
    <x v="56"/>
    <x v="1"/>
    <x v="2"/>
    <x v="204"/>
    <s v="QA for Publish failed with the JSON formatting error"/>
    <s v="S | 00616 - QA for Publish failed with the JSON formatting error"/>
    <s v="QA | S | 00616 - QA for Publish failed with the JSON formatting error"/>
    <m/>
    <n v="377696"/>
    <n v="3896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4"/>
    <n v="2.1276595744680851"/>
    <n v="0"/>
  </r>
  <r>
    <x v="2"/>
    <x v="1"/>
    <x v="1"/>
    <x v="1"/>
    <m/>
    <x v="1"/>
    <x v="1"/>
    <x v="2"/>
    <x v="56"/>
    <s v="Publish failed with the JSON formatting error"/>
    <s v="00517 - Publish failed with the JSON formatting error"/>
    <x v="56"/>
    <x v="2"/>
    <x v="2"/>
    <x v="205"/>
    <s v="Review of Publish failed with the JSON formatting error"/>
    <s v="S | 00615 - Review of Publish failed with the JSON formatting error"/>
    <s v="Feature Review | S | 00615 - Review of Publish failed with the JSON formatting error"/>
    <m/>
    <n v="377696"/>
    <n v="3896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5"/>
    <n v="2.1276595744680851"/>
    <n v="0"/>
  </r>
  <r>
    <x v="2"/>
    <x v="1"/>
    <x v="1"/>
    <x v="1"/>
    <m/>
    <x v="1"/>
    <x v="1"/>
    <x v="2"/>
    <x v="56"/>
    <s v="Publish failed with the JSON formatting error"/>
    <s v="00517 - Publish failed with the JSON formatting error"/>
    <x v="56"/>
    <x v="0"/>
    <x v="2"/>
    <x v="206"/>
    <s v="Alpha for Publish failed with the JSON formatting error"/>
    <s v="S | 00614 - Alpha for Publish failed with the JSON formatting error"/>
    <s v="Alpha Test | S | 00614 - Alpha for Publish failed with the JSON formatting error"/>
    <m/>
    <n v="377696"/>
    <n v="3896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6"/>
    <n v="2.1276595744680851"/>
    <n v="0"/>
  </r>
  <r>
    <x v="2"/>
    <x v="1"/>
    <x v="1"/>
    <x v="1"/>
    <m/>
    <x v="1"/>
    <x v="1"/>
    <x v="2"/>
    <x v="57"/>
    <s v="Indexing of Web Content has errors"/>
    <s v="00458 - Indexing of Web Content has errors"/>
    <x v="57"/>
    <x v="1"/>
    <x v="2"/>
    <x v="207"/>
    <s v="QA for Indexing of Web Content has errors"/>
    <s v="S | 00613 - QA for Indexing of Web Content has errors"/>
    <s v="QA | S | 00613 - QA for Indexing of Web Content has errors"/>
    <m/>
    <n v="376064"/>
    <n v="3896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7"/>
    <n v="2.1276595744680851"/>
    <n v="0"/>
  </r>
  <r>
    <x v="2"/>
    <x v="1"/>
    <x v="1"/>
    <x v="1"/>
    <m/>
    <x v="1"/>
    <x v="1"/>
    <x v="2"/>
    <x v="57"/>
    <s v="Indexing of Web Content has errors"/>
    <s v="00458 - Indexing of Web Content has errors"/>
    <x v="57"/>
    <x v="2"/>
    <x v="2"/>
    <x v="208"/>
    <s v="Review of Indexing of Web Content has errors"/>
    <s v="S | 00612 - Review of Indexing of Web Content has errors"/>
    <s v="Feature Review | S | 00612 - Review of Indexing of Web Content has errors"/>
    <m/>
    <n v="376064"/>
    <n v="3896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8"/>
    <n v="2.1276595744680851"/>
    <n v="0"/>
  </r>
  <r>
    <x v="2"/>
    <x v="1"/>
    <x v="1"/>
    <x v="1"/>
    <m/>
    <x v="1"/>
    <x v="1"/>
    <x v="2"/>
    <x v="57"/>
    <s v="Indexing of Web Content has errors"/>
    <s v="00458 - Indexing of Web Content has errors"/>
    <x v="57"/>
    <x v="0"/>
    <x v="2"/>
    <x v="209"/>
    <s v="Alpha for Indexing of Web Content has errors"/>
    <s v="S | 00611 - Alpha for Indexing of Web Content has errors"/>
    <s v="Alpha Test | S | 00611 - Alpha for Indexing of Web Content has errors"/>
    <m/>
    <n v="376064"/>
    <n v="3896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79"/>
    <n v="2.1276595744680851"/>
    <n v="0"/>
  </r>
  <r>
    <x v="2"/>
    <x v="1"/>
    <x v="1"/>
    <x v="1"/>
    <m/>
    <x v="1"/>
    <x v="1"/>
    <x v="2"/>
    <x v="58"/>
    <s v="In Cemex, fix where the theme gets placed in the bundle by workspace"/>
    <s v="00225 - In Cemex, fix where the theme gets placed in the bundle by workspace"/>
    <x v="58"/>
    <x v="1"/>
    <x v="2"/>
    <x v="210"/>
    <s v="QA for In Cemex, fix where the theme gets placed in the bundle by workspace"/>
    <s v="S | 00610 - QA for In Cemex, fix where the theme gets placed in the bundle by workspace"/>
    <s v="QA | S | 00610 - QA for In Cemex, fix where the theme gets placed in the bundle by workspace"/>
    <m/>
    <n v="370582"/>
    <n v="3896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80"/>
    <n v="2.1276595744680851"/>
    <n v="0"/>
  </r>
  <r>
    <x v="2"/>
    <x v="1"/>
    <x v="1"/>
    <x v="1"/>
    <m/>
    <x v="1"/>
    <x v="1"/>
    <x v="2"/>
    <x v="58"/>
    <s v="In Cemex, fix where the theme gets placed in the bundle by workspace"/>
    <s v="00225 - In Cemex, fix where the theme gets placed in the bundle by workspace"/>
    <x v="58"/>
    <x v="2"/>
    <x v="2"/>
    <x v="211"/>
    <s v="Review of In Cemex, fix where the theme gets placed in the bundle by workspace"/>
    <s v="S | 00609 - Review of In Cemex, fix where the theme gets placed in the bundle by workspace"/>
    <s v="Feature Review | S | 00609 - Review of In Cemex, fix where the theme gets placed in the bundle by workspace"/>
    <m/>
    <n v="370582"/>
    <n v="3896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81"/>
    <n v="2.1276595744680851"/>
    <n v="0"/>
  </r>
  <r>
    <x v="2"/>
    <x v="1"/>
    <x v="1"/>
    <x v="1"/>
    <m/>
    <x v="1"/>
    <x v="1"/>
    <x v="2"/>
    <x v="59"/>
    <s v="Stock Ticker portlet has content that is not localized"/>
    <s v="00541 - Stock Ticker portlet has content that is not localized"/>
    <x v="59"/>
    <x v="1"/>
    <x v="2"/>
    <x v="212"/>
    <s v="QA for Stock Ticker portlet has content that is not localized"/>
    <s v="XS | 00608 - QA for Stock Ticker portlet has content that is not localized"/>
    <s v="QA | XS | 00608 - QA for Stock Ticker portlet has content that is not localized"/>
    <m/>
    <n v="379106"/>
    <n v="38964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182"/>
    <n v="1.0638297872340425"/>
    <n v="0"/>
  </r>
  <r>
    <x v="2"/>
    <x v="1"/>
    <x v="1"/>
    <x v="1"/>
    <m/>
    <x v="1"/>
    <x v="1"/>
    <x v="2"/>
    <x v="60"/>
    <s v="Page Fix for Careers page"/>
    <s v="00585 - Page Fix for Careers page"/>
    <x v="60"/>
    <x v="1"/>
    <x v="2"/>
    <x v="213"/>
    <s v="QA for Page Fix for Careers page"/>
    <s v="S | 00607 - QA for Page Fix for Careers page"/>
    <s v="QA | S | 00607 - QA for Page Fix for Careers page"/>
    <m/>
    <n v="386562"/>
    <n v="3887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3"/>
    <n v="2.1276595744680851"/>
    <n v="0"/>
  </r>
  <r>
    <x v="2"/>
    <x v="1"/>
    <x v="1"/>
    <x v="1"/>
    <m/>
    <x v="1"/>
    <x v="1"/>
    <x v="2"/>
    <x v="60"/>
    <s v="Page Fix for Careers page"/>
    <s v="00585 - Page Fix for Careers page"/>
    <x v="60"/>
    <x v="2"/>
    <x v="2"/>
    <x v="214"/>
    <s v="Review of Page Fix for Careers page"/>
    <s v="S | 00606 - Review of Page Fix for Careers page"/>
    <s v="Feature Review | S | 00606 - Review of Page Fix for Careers page"/>
    <m/>
    <n v="386562"/>
    <n v="3887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4"/>
    <n v="2.1276595744680851"/>
    <n v="0"/>
  </r>
  <r>
    <x v="2"/>
    <x v="1"/>
    <x v="1"/>
    <x v="1"/>
    <m/>
    <x v="1"/>
    <x v="1"/>
    <x v="2"/>
    <x v="60"/>
    <s v="Page Fix for Careers page"/>
    <s v="00585 - Page Fix for Careers page"/>
    <x v="60"/>
    <x v="0"/>
    <x v="2"/>
    <x v="215"/>
    <s v="Alpha for Page Fix for Careers page"/>
    <s v="S | 00605 - Alpha for Page Fix for Careers page"/>
    <s v="Alpha Test | S | 00605 - Alpha for Page Fix for Careers page"/>
    <m/>
    <n v="386562"/>
    <n v="3887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5"/>
    <n v="2.1276595744680851"/>
    <n v="0"/>
  </r>
  <r>
    <x v="2"/>
    <x v="1"/>
    <x v="1"/>
    <x v="1"/>
    <m/>
    <x v="1"/>
    <x v="2"/>
    <x v="2"/>
    <x v="61"/>
    <s v="Create Earnings Webcast 1Q 17 page"/>
    <s v="00603 - Create Earnings Webcast 1Q 17 page"/>
    <x v="61"/>
    <x v="2"/>
    <x v="2"/>
    <x v="216"/>
    <s v="Review of Create Earnings Webcast 1Q 17 page"/>
    <s v="00604 - Review of Create Earnings Webcast 1Q 17 page"/>
    <s v="Feature Review | 00604 - Review of Create Earnings Webcast 1Q 17 page"/>
    <m/>
    <n v="388359"/>
    <n v="3883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86"/>
    <n v="0"/>
    <n v="0"/>
  </r>
  <r>
    <x v="2"/>
    <x v="1"/>
    <x v="1"/>
    <x v="1"/>
    <m/>
    <x v="1"/>
    <x v="2"/>
    <x v="10"/>
    <x v="62"/>
    <s v="Fix issue with titles not being shown for image selector"/>
    <s v="00598 - Fix issue with titles not being shown for image selector"/>
    <x v="62"/>
    <x v="3"/>
    <x v="4"/>
    <x v="217"/>
    <s v="Development for - Fix issue with titles not being shown for image selector"/>
    <s v="S | 00602 - Development for - Fix issue with titles not being shown for image selector"/>
    <s v="Frontend Development | S | 00602 - Development for - Fix issue with titles not being shown for image selector"/>
    <m/>
    <n v="387657"/>
    <n v="38831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x v="5"/>
    <e v="#N/A"/>
    <x v="1"/>
    <n v="0"/>
    <n v="0"/>
  </r>
  <r>
    <x v="2"/>
    <x v="1"/>
    <x v="1"/>
    <x v="1"/>
    <m/>
    <x v="1"/>
    <x v="2"/>
    <x v="8"/>
    <x v="63"/>
    <s v="Anchor tags not working for some pages"/>
    <s v="00596 - Anchor tags not working for some pages"/>
    <x v="63"/>
    <x v="2"/>
    <x v="1"/>
    <x v="218"/>
    <s v="Review of Anchor tags not working for some pages"/>
    <s v="00601 - Review of Anchor tags not working for some pages"/>
    <s v="Feature Review | 00601 - Review of Anchor tags not working for some pages"/>
    <m/>
    <n v="387360"/>
    <n v="3879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8"/>
    <e v="#N/A"/>
    <x v="1"/>
    <n v="0"/>
    <n v="0"/>
  </r>
  <r>
    <x v="2"/>
    <x v="1"/>
    <x v="1"/>
    <x v="1"/>
    <m/>
    <x v="1"/>
    <x v="2"/>
    <x v="2"/>
    <x v="64"/>
    <s v="Change country menu cut off vertically"/>
    <s v="00593 - Change country menu cut off vertically"/>
    <x v="64"/>
    <x v="2"/>
    <x v="2"/>
    <x v="219"/>
    <s v="Review of Change country menu cut off vertically"/>
    <s v="00600 - Review of Change country menu cut off vertically"/>
    <s v="Feature Review | 00600 - Review of Change country menu cut off vertically"/>
    <m/>
    <n v="387357"/>
    <n v="3877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87"/>
    <n v="0"/>
    <n v="0"/>
  </r>
  <r>
    <x v="2"/>
    <x v="1"/>
    <x v="1"/>
    <x v="1"/>
    <m/>
    <x v="1"/>
    <x v="1"/>
    <x v="2"/>
    <x v="60"/>
    <s v="Page Fix for Careers page"/>
    <s v="00585 - Page Fix for Careers page"/>
    <x v="60"/>
    <x v="3"/>
    <x v="2"/>
    <x v="220"/>
    <s v="Development for - Page Fix for Careers page"/>
    <s v="S | 00588 - Development for - Page Fix for Careers page"/>
    <s v="Frontend Development | S | 00588 - Development for - Page Fix for Careers page"/>
    <m/>
    <n v="386562"/>
    <n v="38734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88"/>
    <n v="4.2553191489361701"/>
    <n v="0"/>
  </r>
  <r>
    <x v="2"/>
    <x v="1"/>
    <x v="1"/>
    <x v="1"/>
    <m/>
    <x v="1"/>
    <x v="2"/>
    <x v="2"/>
    <x v="65"/>
    <s v="Create microsite page for Switzerland"/>
    <s v="00583 - Create microsite page for Switzerland"/>
    <x v="65"/>
    <x v="2"/>
    <x v="2"/>
    <x v="221"/>
    <s v="Review of Create microsite page for Switzerland"/>
    <s v="00587 - Review of Create microsite page for Switzerland"/>
    <s v="Feature Review | 00587 - Review of Create microsite page for Switzerland"/>
    <m/>
    <n v="386501"/>
    <n v="3867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89"/>
    <n v="0"/>
    <n v="0"/>
  </r>
  <r>
    <x v="2"/>
    <x v="1"/>
    <x v="1"/>
    <x v="1"/>
    <m/>
    <x v="1"/>
    <x v="2"/>
    <x v="2"/>
    <x v="66"/>
    <s v="Make the user Jose Alberto as a site admin"/>
    <s v="00584 - Make the user Jose Alberto as a site admin"/>
    <x v="66"/>
    <x v="2"/>
    <x v="2"/>
    <x v="222"/>
    <s v="Review of Make the user Jose Alberto as a site admin"/>
    <s v="00586 - Review of Make the user Jose Alberto as a site admin"/>
    <s v="Feature Review | 00586 - Review of Make the user Jose Alberto as a site admin"/>
    <m/>
    <n v="386509"/>
    <n v="3866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90"/>
    <n v="0"/>
    <n v="0"/>
  </r>
  <r>
    <x v="2"/>
    <x v="1"/>
    <x v="1"/>
    <x v="1"/>
    <m/>
    <x v="1"/>
    <x v="2"/>
    <x v="2"/>
    <x v="67"/>
    <s v="Change Reports page &quot;SEC Filings&quot; section to open in a new tab"/>
    <s v="00580 - Change Reports page &quot;SEC Filings&quot; section to open in a new tab"/>
    <x v="67"/>
    <x v="2"/>
    <x v="2"/>
    <x v="223"/>
    <s v="Review of Change Reports page &quot;SEC Filings&quot; section to open in a new tab"/>
    <s v="00581 - Review of Change Reports page &quot;SEC Filings&quot; section to open in a new tab"/>
    <s v="Feature Review | 00581 - Review of Change Reports page &quot;SEC Filings&quot; section to open in a new tab"/>
    <m/>
    <n v="385391"/>
    <n v="3853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91"/>
    <n v="0"/>
    <n v="0"/>
  </r>
  <r>
    <x v="2"/>
    <x v="1"/>
    <x v="1"/>
    <x v="1"/>
    <m/>
    <x v="1"/>
    <x v="0"/>
    <x v="2"/>
    <x v="54"/>
    <s v="Image Animations do not match mockups for Stories"/>
    <s v="00578 - Image Animations do not match mockups for Stories"/>
    <x v="54"/>
    <x v="0"/>
    <x v="2"/>
    <x v="224"/>
    <s v="Alpha for Image Animations do not match mockups for Stories"/>
    <s v="S | 00579 - Alpha for Image Animations do not match mockups for Stories"/>
    <s v="Alpha Test | S | 00579 - Alpha for Image Animations do not match mockups for Stories"/>
    <m/>
    <n v="385389"/>
    <n v="3853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2"/>
    <n v="0"/>
    <n v="0"/>
  </r>
  <r>
    <x v="2"/>
    <x v="1"/>
    <x v="1"/>
    <x v="1"/>
    <m/>
    <x v="1"/>
    <x v="1"/>
    <x v="2"/>
    <x v="55"/>
    <s v="Home page &quot;More&quot; button does not work for Internet Explorer 10 or 11"/>
    <s v="00576 - Home page &quot;More&quot; button does not work for Internet Explorer 10 or 11"/>
    <x v="55"/>
    <x v="0"/>
    <x v="2"/>
    <x v="225"/>
    <s v="Alpha for Home page &quot;More&quot; button does not work for Internet Explorer 10 or 11"/>
    <s v="S | 00577 - Alpha for Home page &quot;More&quot; button does not work for Internet Explorer 10 or 11"/>
    <s v="Alpha Test | S | 00577 - Alpha for Home page &quot;More&quot; button does not work for Internet Explorer 10 or 11"/>
    <m/>
    <n v="385240"/>
    <n v="3853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3"/>
    <n v="2.1276595744680851"/>
    <n v="0"/>
  </r>
  <r>
    <x v="2"/>
    <x v="1"/>
    <x v="1"/>
    <x v="1"/>
    <m/>
    <x v="1"/>
    <x v="1"/>
    <x v="2"/>
    <x v="68"/>
    <s v="Publishing via PROD ELB is failing"/>
    <s v="00568 - Publishing via PROD ELB is failing"/>
    <x v="68"/>
    <x v="1"/>
    <x v="2"/>
    <x v="226"/>
    <s v="QA for Publishing via PROD ELB is failing"/>
    <s v="S | 00574 - QA for Publishing via PROD ELB is failing"/>
    <s v="QA | S | 00574 - QA for Publishing via PROD ELB is failing"/>
    <m/>
    <n v="382220"/>
    <n v="3834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4"/>
    <n v="2.1276595744680851"/>
    <n v="0"/>
  </r>
  <r>
    <x v="2"/>
    <x v="1"/>
    <x v="1"/>
    <x v="1"/>
    <m/>
    <x v="1"/>
    <x v="1"/>
    <x v="2"/>
    <x v="68"/>
    <s v="Publishing via PROD ELB is failing"/>
    <s v="00568 - Publishing via PROD ELB is failing"/>
    <x v="68"/>
    <x v="2"/>
    <x v="2"/>
    <x v="227"/>
    <s v="Review of Publishing via PROD ELB is failing"/>
    <s v="S | 00573 - Review of Publishing via PROD ELB is failing"/>
    <s v="Feature Review | S | 00573 - Review of Publishing via PROD ELB is failing"/>
    <m/>
    <n v="382220"/>
    <n v="3834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5"/>
    <n v="2.1276595744680851"/>
    <n v="0"/>
  </r>
  <r>
    <x v="2"/>
    <x v="1"/>
    <x v="1"/>
    <x v="1"/>
    <m/>
    <x v="1"/>
    <x v="1"/>
    <x v="2"/>
    <x v="68"/>
    <s v="Publishing via PROD ELB is failing"/>
    <s v="00568 - Publishing via PROD ELB is failing"/>
    <x v="68"/>
    <x v="0"/>
    <x v="2"/>
    <x v="228"/>
    <s v="Alpha for Publishing via PROD ELB is failing"/>
    <s v="S | 00572 - Alpha for Publishing via PROD ELB is failing"/>
    <s v="Alpha Test | S | 00572 - Alpha for Publishing via PROD ELB is failing"/>
    <m/>
    <n v="382220"/>
    <n v="3834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6"/>
    <n v="2.1276595744680851"/>
    <n v="0"/>
  </r>
  <r>
    <x v="2"/>
    <x v="1"/>
    <x v="1"/>
    <x v="1"/>
    <m/>
    <x v="1"/>
    <x v="2"/>
    <x v="2"/>
    <x v="69"/>
    <s v="Investigate rejected SVG icons in Chrome when using CDN"/>
    <s v="00510 - Investigate rejected SVG icons in Chrome when using CDN"/>
    <x v="69"/>
    <x v="2"/>
    <x v="2"/>
    <x v="229"/>
    <s v="Review of Investigate rejected SVG icons in Chrome when using CDN"/>
    <s v="00571 - Review of Investigate rejected SVG icons in Chrome when using CDN"/>
    <s v="Feature Review | 00571 - Review of Investigate rejected SVG icons in Chrome when using CDN"/>
    <m/>
    <n v="377303"/>
    <n v="3834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97"/>
    <n v="0"/>
    <n v="0"/>
  </r>
  <r>
    <x v="2"/>
    <x v="1"/>
    <x v="1"/>
    <x v="1"/>
    <m/>
    <x v="1"/>
    <x v="2"/>
    <x v="2"/>
    <x v="70"/>
    <s v="Build PROD definition and execute it in us-east-1"/>
    <s v="00227 - Build PROD definition and execute it in us-east-1"/>
    <x v="70"/>
    <x v="2"/>
    <x v="2"/>
    <x v="230"/>
    <s v="Review of Build PROD definition and execute it in us-east-1"/>
    <s v="00570 - Review of Build PROD definition and execute it in us-east-1"/>
    <s v="Feature Review | 00570 - Review of Build PROD definition and execute it in us-east-1"/>
    <m/>
    <n v="370589"/>
    <n v="382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19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1"/>
    <x v="2"/>
    <x v="231"/>
    <s v="QA for Adjustments throughout the portal"/>
    <s v="S | 00564 - QA for Adjustments throughout the portal"/>
    <s v="QA | S | 00564 - QA for Adjustments throughout the portal"/>
    <n v="362223"/>
    <n v="375000"/>
    <n v="380038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x v="2"/>
    <s v="0.Done"/>
    <x v="19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2"/>
    <x v="2"/>
    <x v="232"/>
    <s v="Review of Adjustments throughout the portal"/>
    <s v="S | 00563 - Review of Adjustments throughout the portal"/>
    <s v="Feature Review | S | 00563 - Review of Adjustments throughout the portal"/>
    <n v="362223"/>
    <n v="375000"/>
    <n v="380037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x v="2"/>
    <s v="0.Done"/>
    <x v="20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0"/>
    <x v="2"/>
    <x v="233"/>
    <s v="Alpha for Adjustments throughout the portal"/>
    <s v="S | 00562 - Alpha for Adjustments throughout the portal"/>
    <s v="Alpha Test | S | 00562 - Alpha for Adjustments throughout the portal"/>
    <n v="362223"/>
    <n v="375000"/>
    <n v="380036"/>
    <s v="Plan"/>
    <x v="4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.4925373134328358E-2"/>
    <n v="8.3333333333333332E-3"/>
    <n v="1"/>
    <n v="2.1276595744680851"/>
    <x v="3"/>
    <x v="2"/>
    <s v="0.Done"/>
    <x v="201"/>
    <n v="0"/>
    <n v="0"/>
  </r>
  <r>
    <x v="2"/>
    <x v="0"/>
    <x v="4"/>
    <x v="14"/>
    <s v="Theme"/>
    <x v="14"/>
    <x v="0"/>
    <x v="2"/>
    <x v="72"/>
    <s v="Custom 404 page"/>
    <s v="00328 - Custom 404 page"/>
    <x v="72"/>
    <x v="1"/>
    <x v="2"/>
    <x v="234"/>
    <s v="QA for Custom 404 page"/>
    <s v="XS | 00560 - QA for Custom 404 page"/>
    <s v="QA | XS | 00560 - QA for Custom 404 page"/>
    <n v="362223"/>
    <n v="373394"/>
    <n v="380034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02"/>
    <n v="0"/>
    <n v="0"/>
  </r>
  <r>
    <x v="2"/>
    <x v="0"/>
    <x v="4"/>
    <x v="14"/>
    <s v="Theme"/>
    <x v="14"/>
    <x v="0"/>
    <x v="2"/>
    <x v="72"/>
    <s v="Custom 404 page"/>
    <s v="00328 - Custom 404 page"/>
    <x v="72"/>
    <x v="2"/>
    <x v="2"/>
    <x v="235"/>
    <s v="Review of Custom 404 page"/>
    <s v="XS | 00559 - Review of Custom 404 page"/>
    <s v="Feature Review | XS | 00559 - Review of Custom 404 page"/>
    <n v="362223"/>
    <n v="373394"/>
    <n v="380033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03"/>
    <n v="0"/>
    <n v="0"/>
  </r>
  <r>
    <x v="2"/>
    <x v="0"/>
    <x v="4"/>
    <x v="14"/>
    <s v="Theme"/>
    <x v="14"/>
    <x v="0"/>
    <x v="2"/>
    <x v="72"/>
    <s v="Custom 404 page"/>
    <s v="00328 - Custom 404 page"/>
    <x v="72"/>
    <x v="0"/>
    <x v="2"/>
    <x v="236"/>
    <s v="Alpha for Custom 404 page"/>
    <s v="XS | 00558 - Alpha for Custom 404 page"/>
    <s v="Alpha Test | XS | 00558 - Alpha for Custom 404 page"/>
    <n v="362223"/>
    <n v="373394"/>
    <n v="380032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0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37"/>
    <s v="Not found page"/>
    <s v="S | 00557 - Not found page"/>
    <s v="Frontend Development | S | 00557 - Not found page"/>
    <n v="362223"/>
    <n v="375000"/>
    <n v="379856"/>
    <s v="Plan"/>
    <x v="4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1.4925373134328358E-2"/>
    <n v="8.3333333333333332E-3"/>
    <n v="1"/>
    <n v="4.2553191489361701"/>
    <x v="3"/>
    <x v="2"/>
    <s v="0.Done"/>
    <x v="20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38"/>
    <s v="About Us &gt; Our History - The Our Approach buttons aren't switching information. "/>
    <s v="XS | 00556 - About Us &gt; Our History - The Our Approach buttons aren't switching information. "/>
    <s v="Frontend Development | XS | 00556 - About Us &gt; Our History - The Our Approach buttons aren't switching information. "/>
    <n v="362223"/>
    <n v="375000"/>
    <n v="379772"/>
    <s v="Plan"/>
    <x v="4"/>
    <n v="8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8"/>
    <n v="0"/>
    <n v="1.4925373134328358E-2"/>
    <n v="8.3333333333333332E-3"/>
    <n v="1"/>
    <n v="1.0638297872340425"/>
    <x v="3"/>
    <x v="2"/>
    <s v="0.Done"/>
    <x v="20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39"/>
    <s v="Media &gt; Stories - Update related articles layout"/>
    <s v="XS | 00555 - Media &gt; Stories - Update related articles layout"/>
    <s v="Frontend Development | XS | 00555 - Media &gt; Stories - Update related articles layout"/>
    <n v="362223"/>
    <n v="375000"/>
    <n v="379524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0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0"/>
    <s v="Change related articles layout"/>
    <s v="S | 00554 - Change related articles layout"/>
    <s v="Frontend Development | S | 00554 - Change related articles layout"/>
    <n v="362223"/>
    <n v="375000"/>
    <n v="379523"/>
    <s v="Plan"/>
    <x v="4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1.4925373134328358E-2"/>
    <n v="8.3333333333333332E-3"/>
    <n v="1"/>
    <n v="4.2553191489361701"/>
    <x v="3"/>
    <x v="2"/>
    <s v="0.Done"/>
    <x v="20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1"/>
    <s v="Media &gt; Change link color in all subpages to 628fb6"/>
    <s v="XS | 00553 - Media &gt; Change link color in all subpages to 628fb6"/>
    <s v="Frontend Development | XS | 00553 - Media &gt; Change link color in all subpages to 628fb6"/>
    <n v="362223"/>
    <n v="375000"/>
    <n v="379468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0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2"/>
    <s v="Products + Services &gt; Local Sales Contact - Tableau"/>
    <s v="XS | 00552 - Products + Services &gt; Local Sales Contact - Tableau"/>
    <s v="Frontend Development | XS | 00552 - Products + Services &gt; Local Sales Contact - Tableau"/>
    <n v="362223"/>
    <n v="375000"/>
    <n v="37942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3"/>
    <s v="Building Solutions &gt; Pavements tab - Change color of the background to match images"/>
    <s v="XS | 00551 - Building Solutions &gt; Pavements tab - Change color of the background to match images"/>
    <s v="Frontend Development | XS | 00551 - Building Solutions &gt; Pavements tab - Change color of the background to match images"/>
    <n v="362223"/>
    <n v="375000"/>
    <n v="379420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4"/>
    <s v="Forms &gt; Adjust layout"/>
    <s v="S | 00550 - Forms &gt; Adjust layout"/>
    <s v="Frontend Development | S | 00550 - Forms &gt; Adjust layout"/>
    <n v="362223"/>
    <n v="375000"/>
    <n v="379409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x v="2"/>
    <s v="0.Done"/>
    <x v="21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5"/>
    <s v="Careers &gt; Overview - In Spanish the content of the red and blue box is not displayed"/>
    <s v="XS | 00548 - Careers &gt; Overview - In Spanish the content of the red and blue box is not displayed"/>
    <s v="Frontend Development | XS | 00548 - Careers &gt; Overview - In Spanish the content of the red and blue box is not displayed"/>
    <n v="362223"/>
    <n v="375000"/>
    <n v="37934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6"/>
    <s v="Suppliers &gt; Sourcing Approach - Set tableau in &quot;Country Negociation&quot; button"/>
    <s v="S | 00547 - Suppliers &gt; Sourcing Approach - Set tableau in &quot;Country Negociation&quot; button"/>
    <s v="Frontend Development | S | 00547 - Suppliers &gt; Sourcing Approach - Set tableau in &quot;Country Negociation&quot; button"/>
    <n v="362223"/>
    <n v="375000"/>
    <n v="379339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x v="2"/>
    <s v="0.Done"/>
    <x v="21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7"/>
    <s v="Investors &gt; Overview &gt; Calendar + Events - Buttons doesn't allow HTML content"/>
    <s v="XS | 00546 - Investors &gt; Overview &gt; Calendar + Events - Buttons doesn't allow HTML content"/>
    <s v="Frontend Development | XS | 00546 - Investors &gt; Overview &gt; Calendar + Events - Buttons doesn't allow HTML content"/>
    <n v="362223"/>
    <n v="375000"/>
    <n v="379265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8"/>
    <s v="Investors &gt; Overview &gt; Calendar + Events - Fix links to pages"/>
    <s v="XS | 00545 - Investors &gt; Overview &gt; Calendar + Events - Fix links to pages"/>
    <s v="Frontend Development | XS | 00545 - Investors &gt; Overview &gt; Calendar + Events - Fix links to pages"/>
    <n v="362223"/>
    <n v="375000"/>
    <n v="379263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1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49"/>
    <s v="Expandable buttons anchors changed in production"/>
    <s v="S | 00544 - Expandable buttons anchors changed in production"/>
    <s v="Frontend Development | S | 00544 - Expandable buttons anchors changed in production"/>
    <n v="362223"/>
    <n v="375000"/>
    <n v="379262"/>
    <s v="Plan"/>
    <x v="4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x v="2"/>
    <s v="0.Done"/>
    <x v="217"/>
    <n v="0"/>
    <n v="0"/>
  </r>
  <r>
    <x v="2"/>
    <x v="1"/>
    <x v="1"/>
    <x v="1"/>
    <m/>
    <x v="1"/>
    <x v="1"/>
    <x v="2"/>
    <x v="59"/>
    <s v="Stock Ticker portlet has content that is not localized"/>
    <s v="00541 - Stock Ticker portlet has content that is not localized"/>
    <x v="59"/>
    <x v="2"/>
    <x v="2"/>
    <x v="250"/>
    <s v="Review of Stock Ticker portlet has content that is not localized"/>
    <s v="XS | 00543 - Review of Stock Ticker portlet has content that is not localized"/>
    <s v="Feature Review | XS | 00543 - Review of Stock Ticker portlet has content that is not localized"/>
    <m/>
    <n v="379106"/>
    <n v="37911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218"/>
    <n v="1.0638297872340425"/>
    <n v="0"/>
  </r>
  <r>
    <x v="2"/>
    <x v="1"/>
    <x v="1"/>
    <x v="1"/>
    <m/>
    <x v="1"/>
    <x v="1"/>
    <x v="2"/>
    <x v="59"/>
    <s v="Stock Ticker portlet has content that is not localized"/>
    <s v="00541 - Stock Ticker portlet has content that is not localized"/>
    <x v="59"/>
    <x v="0"/>
    <x v="2"/>
    <x v="251"/>
    <s v="Alpha for Stock Ticker portlet has content that is not localized"/>
    <s v="XS | 00542 - Alpha for Stock Ticker portlet has content that is not localized"/>
    <s v="Alpha Test | XS | 00542 - Alpha for Stock Ticker portlet has content that is not localized"/>
    <m/>
    <n v="379106"/>
    <n v="37910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219"/>
    <n v="1.0638297872340425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2"/>
    <s v="Fix Iframe width"/>
    <s v="M | 00540 - Fix Iframe width"/>
    <s v="Frontend Development | M | 00540 - Fix Iframe width"/>
    <n v="362223"/>
    <n v="375000"/>
    <n v="379081"/>
    <s v="Plan"/>
    <x v="4"/>
    <n v="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1.4925373134328358E-2"/>
    <n v="8.3333333333333332E-3"/>
    <n v="1"/>
    <n v="5.3191489361702127"/>
    <x v="3"/>
    <x v="2"/>
    <s v="0.Done"/>
    <x v="22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3"/>
    <s v="Adjust management team images and descriptions"/>
    <s v="S | 00539 - Adjust management team images and descriptions"/>
    <s v="Frontend Development | S | 00539 - Adjust management team images and descriptions"/>
    <n v="362223"/>
    <n v="375000"/>
    <n v="379035"/>
    <s v="Plan"/>
    <x v="4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1.4925373134328358E-2"/>
    <n v="8.3333333333333332E-3"/>
    <n v="1"/>
    <n v="4.2553191489361701"/>
    <x v="3"/>
    <x v="2"/>
    <s v="0.Done"/>
    <x v="22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4"/>
    <s v="Fix active expandable button arrows for 7 buttons on 13'' screen"/>
    <s v="XS | 00538 - Fix active expandable button arrows for 7 buttons on 13'' screen"/>
    <s v="Frontend Development | XS | 00538 - Fix active expandable button arrows for 7 buttons on 13'' screen"/>
    <n v="362223"/>
    <n v="375000"/>
    <n v="378974"/>
    <s v="Plan"/>
    <x v="4"/>
    <n v="1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.5"/>
    <n v="0"/>
    <n v="1.4925373134328358E-2"/>
    <n v="8.3333333333333332E-3"/>
    <n v="1"/>
    <n v="1.0638297872340425"/>
    <x v="3"/>
    <x v="2"/>
    <s v="0.Done"/>
    <x v="22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5"/>
    <s v="Investors &gt; Overview - Calendar + Events - Must be possible to include future dates"/>
    <s v="XS | 00536 - Investors &gt; Overview - Calendar + Events - Must be possible to include future dates"/>
    <s v="Frontend Development | XS | 00536 - Investors &gt; Overview - Calendar + Events - Must be possible to include future dates"/>
    <n v="362223"/>
    <n v="375000"/>
    <n v="378560"/>
    <s v="Plan"/>
    <x v="4"/>
    <n v="8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8"/>
    <n v="0"/>
    <n v="1.4925373134328358E-2"/>
    <n v="8.3333333333333332E-3"/>
    <n v="1"/>
    <n v="1.0638297872340425"/>
    <x v="3"/>
    <x v="2"/>
    <s v="0.Done"/>
    <x v="22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6"/>
    <s v="Home Page &gt; Article pointing to CEMEX Day 2017"/>
    <s v="S | 00535 - Home Page &gt; Article pointing to CEMEX Day 2017"/>
    <s v="Frontend Development | S | 00535 - Home Page &gt; Article pointing to CEMEX Day 2017"/>
    <n v="362223"/>
    <n v="375000"/>
    <n v="378559"/>
    <s v="Plan"/>
    <x v="4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22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7"/>
    <s v="Menu &gt; When in spanish the menu break on 12&quot; monitor"/>
    <s v="S | 00534 - Menu &gt; When in spanish the menu break on 12&quot; monitor"/>
    <s v="Frontend Development | S | 00534 - Menu &gt; When in spanish the menu break on 12&quot; monitor"/>
    <n v="362223"/>
    <n v="375000"/>
    <n v="378558"/>
    <s v="Plan"/>
    <x v="4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1.4925373134328358E-2"/>
    <n v="8.3333333333333332E-3"/>
    <n v="1"/>
    <n v="4.2553191489361701"/>
    <x v="3"/>
    <x v="2"/>
    <s v="0.Done"/>
    <x v="22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8"/>
    <s v="Carrers &gt; Overview - Images from the buttons are too big"/>
    <s v="XS | 00533 - Carrers &gt; Overview - Images from the buttons are too big"/>
    <s v="Frontend Development | XS | 00533 - Carrers &gt; Overview - Images from the buttons are too big"/>
    <n v="362223"/>
    <n v="375000"/>
    <n v="378557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2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59"/>
    <s v="Products + Services &gt; Trading - Remove de buttons &quot;Contact Us&quot; and &quot;Petcoke and coal trading&quot;. Place the content underneath"/>
    <s v="XS | 00532 - Products + Services &gt; Trading - Remove de buttons &quot;Contact Us&quot; and &quot;Petcoke and coal trading&quot;. Place the content underneath"/>
    <s v="Frontend Development | XS | 00532 - Products + Services &gt; Trading - Remove de buttons &quot;Contact Us&quot; and &quot;Petcoke and coal trading&quot;. Place the content underneath"/>
    <n v="362223"/>
    <n v="375000"/>
    <n v="378556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2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0"/>
    <s v="Standardize the font sizes from h1, h2, h3, h4"/>
    <s v="S | 00531 - Standardize the font sizes from h1, h2, h3, h4"/>
    <s v="Frontend Development | S | 00531 - Standardize the font sizes from h1, h2, h3, h4"/>
    <n v="362223"/>
    <n v="375000"/>
    <n v="378555"/>
    <s v="Plan"/>
    <x v="4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22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1"/>
    <s v="CEMEX Day 2017 &gt; The banner must be bigger"/>
    <s v="XS | 00530 - CEMEX Day 2017 &gt; The banner must be bigger"/>
    <s v="Frontend Development | XS | 00530 - CEMEX Day 2017 &gt; The banner must be bigger"/>
    <n v="362223"/>
    <n v="375000"/>
    <n v="378554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2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2"/>
    <s v="Investors &gt; Overview - Image on the square is breaking the layout on 15&quot; monitor when in spanish"/>
    <s v="XS | 00529 - Investors &gt; Overview - Image on the square is breaking the layout on 15&quot; monitor when in spanish"/>
    <s v="Frontend Development | XS | 00529 - Investors &gt; Overview - Image on the square is breaking the layout on 15&quot; monitor when in spanish"/>
    <n v="362223"/>
    <n v="375000"/>
    <n v="378553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3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3"/>
    <s v="Sustainability &gt; Overview - The image on the square on the left must occupy all the space."/>
    <s v="S | 00528 - Sustainability &gt; Overview - The image on the square on the left must occupy all the space."/>
    <s v="Frontend Development | S | 00528 - Sustainability &gt; Overview - The image on the square on the left must occupy all the space."/>
    <n v="362223"/>
    <n v="375000"/>
    <n v="378552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x v="2"/>
    <s v="0.Done"/>
    <x v="23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3"/>
    <x v="264"/>
    <s v="All links must be red"/>
    <s v="XS | 00527 - All links must be red"/>
    <s v="Frontend Development | XS | 00527 - All links must be red"/>
    <n v="362223"/>
    <n v="375000"/>
    <n v="378551"/>
    <s v="Plan"/>
    <x v="4"/>
    <n v="4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4"/>
    <n v="0"/>
    <n v="1.4925373134328358E-2"/>
    <n v="8.3333333333333332E-3"/>
    <n v="1"/>
    <n v="0"/>
    <x v="3"/>
    <x v="2"/>
    <s v="0.Cancelled"/>
    <x v="23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4"/>
    <x v="2"/>
    <x v="265"/>
    <s v="Fix hero small square on overview pages for IE and Safari"/>
    <s v="XS | 00526 - Fix hero small square on overview pages for IE and Safari"/>
    <s v="Sub-Task | XS | 00526 - Fix hero small square on overview pages for IE and Safari"/>
    <n v="362223"/>
    <n v="375000"/>
    <n v="378196"/>
    <s v="Plan"/>
    <x v="4"/>
    <n v="4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4"/>
    <n v="0"/>
    <n v="1.4925373134328358E-2"/>
    <n v="8.3333333333333332E-3"/>
    <n v="1"/>
    <n v="2.1276595744680851"/>
    <x v="3"/>
    <x v="2"/>
    <s v="0.Done"/>
    <x v="23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6"/>
    <s v="Small fixes and adjustments"/>
    <s v="XS | 00525 - Small fixes and adjustments"/>
    <s v="Frontend Development | XS | 00525 - Small fixes and adjustments"/>
    <n v="362223"/>
    <n v="375000"/>
    <n v="377910"/>
    <s v="Plan"/>
    <x v="4"/>
    <n v="14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4.5"/>
    <n v="0"/>
    <n v="1.4925373134328358E-2"/>
    <n v="8.3333333333333332E-3"/>
    <n v="1"/>
    <n v="1.0638297872340425"/>
    <x v="3"/>
    <x v="2"/>
    <s v="0.Done"/>
    <x v="234"/>
    <n v="0"/>
    <n v="0"/>
  </r>
  <r>
    <x v="2"/>
    <x v="1"/>
    <x v="1"/>
    <x v="1"/>
    <m/>
    <x v="1"/>
    <x v="2"/>
    <x v="2"/>
    <x v="73"/>
    <s v="Identify .lpkg files in default bundle which we don't need to speepup the initial Tomcat start"/>
    <s v="00511 - Identify .lpkg files in default bundle which we don't need to speepup the initial Tomcat start"/>
    <x v="73"/>
    <x v="2"/>
    <x v="2"/>
    <x v="267"/>
    <s v="Review of Identify .lpkg files in default bundle which we don't need to speepup the initial Tomcat start"/>
    <s v="00524 - Review of Identify .lpkg files in default bundle which we don't need to speepup the initial Tomcat start"/>
    <s v="Feature Review | 00524 - Review of Identify .lpkg files in default bundle which we don't need to speepup the initial Tomcat start"/>
    <m/>
    <n v="377361"/>
    <n v="3778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3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8"/>
    <s v="Theme &gt; Content should have min padding of 30px each side (not on mobiles)"/>
    <s v="S | 00522 - Theme &gt; Content should have min padding of 30px each side (not on mobiles)"/>
    <s v="Frontend Development | S | 00522 - Theme &gt; Content should have min padding of 30px each side (not on mobiles)"/>
    <n v="362223"/>
    <n v="375000"/>
    <n v="377737"/>
    <s v="Plan"/>
    <x v="4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.4925373134328358E-2"/>
    <n v="8.3333333333333332E-3"/>
    <n v="1"/>
    <n v="4.2553191489361701"/>
    <x v="3"/>
    <x v="2"/>
    <s v="0.Done"/>
    <x v="23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69"/>
    <s v="Locations page &gt; Remove white space on the bottom"/>
    <s v="XS | 00521 - Locations page &gt; Remove white space on the bottom"/>
    <s v="Frontend Development | XS | 00521 - Locations page &gt; Remove white space on the bottom"/>
    <n v="362223"/>
    <n v="375000"/>
    <n v="377736"/>
    <s v="Plan"/>
    <x v="4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1.4925373134328358E-2"/>
    <n v="8.3333333333333332E-3"/>
    <n v="1"/>
    <n v="1.0638297872340425"/>
    <x v="3"/>
    <x v="2"/>
    <s v="0.Done"/>
    <x v="23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0"/>
    <s v="Producst &amp; Services &gt; Building Solutions "/>
    <s v="XS | 00520 - Producst &amp; Services &gt; Building Solutions "/>
    <s v="Frontend Development | XS | 00520 - Producst &amp; Services &gt; Building Solutions "/>
    <n v="362223"/>
    <n v="375000"/>
    <n v="377735"/>
    <s v="Plan"/>
    <x v="4"/>
    <n v="2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.5"/>
    <n v="0"/>
    <n v="1.4925373134328358E-2"/>
    <n v="8.3333333333333332E-3"/>
    <n v="1"/>
    <n v="1.0638297872340425"/>
    <x v="3"/>
    <x v="2"/>
    <s v="0.Done"/>
    <x v="23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1"/>
    <s v="Investors &gt; Overview &gt; Stock ticker number bigger on FULL HD"/>
    <s v="XS | 00519 - Investors &gt; Overview &gt; Stock ticker number bigger on FULL HD"/>
    <s v="Frontend Development | XS | 00519 - Investors &gt; Overview &gt; Stock ticker number bigger on FULL HD"/>
    <n v="362223"/>
    <n v="375000"/>
    <n v="377734"/>
    <s v="Plan"/>
    <x v="4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x v="2"/>
    <s v="0.Done"/>
    <x v="239"/>
    <n v="0"/>
    <n v="0"/>
  </r>
  <r>
    <x v="2"/>
    <x v="1"/>
    <x v="1"/>
    <x v="1"/>
    <m/>
    <x v="1"/>
    <x v="2"/>
    <x v="2"/>
    <x v="74"/>
    <s v="Research &amp; Apply URL Rewrite for URL containing String .aspx"/>
    <s v="00514 - Research &amp; Apply URL Rewrite for URL containing String .aspx"/>
    <x v="74"/>
    <x v="2"/>
    <x v="2"/>
    <x v="272"/>
    <s v="Review of Research &amp; Apply URL Rewrite for URL containing String .aspx"/>
    <s v="00518 - Review of Research &amp; Apply URL Rewrite for URL containing String .aspx"/>
    <s v="Feature Review | 00518 - Review of Research &amp; Apply URL Rewrite for URL containing String .aspx"/>
    <m/>
    <n v="377538"/>
    <n v="3777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0"/>
    <n v="0"/>
    <n v="0"/>
  </r>
  <r>
    <x v="2"/>
    <x v="1"/>
    <x v="1"/>
    <x v="1"/>
    <m/>
    <x v="1"/>
    <x v="2"/>
    <x v="2"/>
    <x v="75"/>
    <s v="Change &quot;submit for publication&quot; text to &quot;submit&quot;"/>
    <s v="00512 - Change &quot;submit for publication&quot; text to &quot;submit&quot;"/>
    <x v="75"/>
    <x v="2"/>
    <x v="2"/>
    <x v="273"/>
    <s v="Review of Change &quot;submit for publication&quot; text to &quot;submit&quot;"/>
    <s v="00513 - Review of Change &quot;submit for publication&quot; text to &quot;submit&quot;"/>
    <s v="Feature Review | 00513 - Review of Change &quot;submit for publication&quot; text to &quot;submit&quot;"/>
    <m/>
    <n v="377486"/>
    <n v="377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4"/>
    <s v="Investors &gt; Adjust form for email subscription"/>
    <s v="S | 00509 - Investors &gt; Adjust form for email subscription"/>
    <s v="Frontend Development | S | 00509 - Investors &gt; Adjust form for email subscription"/>
    <n v="362223"/>
    <n v="375000"/>
    <n v="377069"/>
    <s v="Plan"/>
    <x v="4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1.4925373134328358E-2"/>
    <n v="8.3333333333333332E-3"/>
    <n v="1"/>
    <n v="4.2553191489361701"/>
    <x v="3"/>
    <x v="2"/>
    <s v="0.Done"/>
    <x v="24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5"/>
    <s v="About us &gt; Our History: Text from square are not centralized"/>
    <s v="XS | 00507 - About us &gt; Our History: Text from square are not centralized"/>
    <s v="Frontend Development | XS | 00507 - About us &gt; Our History: Text from square are not centralized"/>
    <n v="362223"/>
    <n v="375000"/>
    <n v="376940"/>
    <s v="Plan"/>
    <x v="4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x v="2"/>
    <s v="0.Done"/>
    <x v="24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3"/>
    <x v="276"/>
    <s v="Investors &gt; Reports: Display Button &quot;Eventos Relevantes&quot; only in Spanish"/>
    <s v="XS | 00506 - Investors &gt; Reports: Display Button &quot;Eventos Relevantes&quot; only in Spanish"/>
    <s v="Frontend Development | XS | 00506 - Investors &gt; Reports: Display Button &quot;Eventos Relevantes&quot; only in Spanish"/>
    <n v="362223"/>
    <n v="375000"/>
    <n v="376939"/>
    <s v="Plan"/>
    <x v="4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0"/>
    <x v="3"/>
    <x v="2"/>
    <s v="0.Cancelled"/>
    <x v="24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7"/>
    <s v="Stories categories: Not changing language"/>
    <s v="S | 00505 - Stories categories: Not changing language"/>
    <s v="Frontend Development | S | 00505 - Stories categories: Not changing language"/>
    <n v="362223"/>
    <n v="375000"/>
    <n v="376938"/>
    <s v="Plan"/>
    <x v="4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x v="2"/>
    <s v="0.Done"/>
    <x v="24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78"/>
    <s v="User friendly way to create anchors"/>
    <s v="S | 00504 - User friendly way to create anchors"/>
    <s v="Frontend Development | S | 00504 - User friendly way to create anchors"/>
    <n v="362223"/>
    <n v="375000"/>
    <n v="376936"/>
    <s v="Plan"/>
    <x v="4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1.4925373134328358E-2"/>
    <n v="8.3333333333333332E-3"/>
    <n v="1"/>
    <n v="4.2553191489361701"/>
    <x v="3"/>
    <x v="2"/>
    <s v="0.Done"/>
    <x v="246"/>
    <n v="0"/>
    <n v="0"/>
  </r>
  <r>
    <x v="2"/>
    <x v="0"/>
    <x v="4"/>
    <x v="14"/>
    <s v="Theme"/>
    <x v="14"/>
    <x v="0"/>
    <x v="2"/>
    <x v="76"/>
    <s v="Adjust forms layouts"/>
    <s v="00406 - Adjust forms layouts"/>
    <x v="76"/>
    <x v="1"/>
    <x v="2"/>
    <x v="279"/>
    <s v="QA for Adjust forms layouts"/>
    <s v="XS | 00503 - QA for Adjust forms layouts"/>
    <s v="QA | XS | 00503 - QA for Adjust forms layouts"/>
    <n v="362223"/>
    <n v="374708"/>
    <n v="376932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47"/>
    <n v="0"/>
    <n v="0"/>
  </r>
  <r>
    <x v="2"/>
    <x v="0"/>
    <x v="4"/>
    <x v="14"/>
    <s v="Theme"/>
    <x v="14"/>
    <x v="0"/>
    <x v="2"/>
    <x v="76"/>
    <s v="Adjust forms layouts"/>
    <s v="00406 - Adjust forms layouts"/>
    <x v="76"/>
    <x v="2"/>
    <x v="2"/>
    <x v="280"/>
    <s v="Review of Adjust forms layouts"/>
    <s v="XS | 00502 - Review of Adjust forms layouts"/>
    <s v="Feature Review | XS | 00502 - Review of Adjust forms layouts"/>
    <n v="362223"/>
    <n v="374708"/>
    <n v="376931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48"/>
    <n v="0"/>
    <n v="0"/>
  </r>
  <r>
    <x v="2"/>
    <x v="0"/>
    <x v="4"/>
    <x v="14"/>
    <s v="Theme"/>
    <x v="14"/>
    <x v="0"/>
    <x v="2"/>
    <x v="76"/>
    <s v="Adjust forms layouts"/>
    <s v="00406 - Adjust forms layouts"/>
    <x v="76"/>
    <x v="0"/>
    <x v="2"/>
    <x v="281"/>
    <s v="Alpha for Adjust forms layouts"/>
    <s v="XS | 00501 - Alpha for Adjust forms layouts"/>
    <s v="Alpha Test | XS | 00501 - Alpha for Adjust forms layouts"/>
    <n v="362223"/>
    <n v="374708"/>
    <n v="376930"/>
    <s v="Plan"/>
    <x v="5"/>
    <n v="0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3333333333333332E-3"/>
    <n v="1"/>
    <n v="1.0638297872340425"/>
    <x v="3"/>
    <x v="2"/>
    <s v="0.Done"/>
    <x v="24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82"/>
    <s v="Change IFrame height according to screen width"/>
    <s v="M | 00500 - Change IFrame height according to screen width"/>
    <s v="Frontend Development | M | 00500 - Change IFrame height according to screen width"/>
    <n v="362223"/>
    <n v="375000"/>
    <n v="376713"/>
    <s v="Plan"/>
    <x v="4"/>
    <n v="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6"/>
    <n v="0"/>
    <n v="1.4925373134328358E-2"/>
    <n v="8.3333333333333332E-3"/>
    <n v="1"/>
    <n v="5.3191489361702127"/>
    <x v="3"/>
    <x v="2"/>
    <s v="0.Done"/>
    <x v="25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283"/>
    <s v="Products + Services &gt; Overview - Adjust layout"/>
    <s v="S | 00499 - Products + Services &gt; Overview - Adjust layout"/>
    <s v="Frontend Development | S | 00499 - Products + Services &gt; Overview - Adjust layout"/>
    <n v="362223"/>
    <n v="375000"/>
    <n v="376707"/>
    <s v="Plan"/>
    <x v="4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x v="2"/>
    <s v="0.Done"/>
    <x v="251"/>
    <n v="0"/>
    <n v="0"/>
  </r>
  <r>
    <x v="2"/>
    <x v="1"/>
    <x v="1"/>
    <x v="1"/>
    <m/>
    <x v="1"/>
    <x v="0"/>
    <x v="2"/>
    <x v="77"/>
    <s v="Create a sign in page"/>
    <s v="00389 - Create a sign in page"/>
    <x v="77"/>
    <x v="1"/>
    <x v="2"/>
    <x v="284"/>
    <s v="QA for Create a sign in page"/>
    <s v="00497 - QA for Create a sign in page"/>
    <s v="QA | 00497 - QA for Create a sign in page"/>
    <m/>
    <n v="373779"/>
    <n v="3765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2"/>
    <n v="0"/>
    <n v="0"/>
  </r>
  <r>
    <x v="2"/>
    <x v="1"/>
    <x v="1"/>
    <x v="1"/>
    <m/>
    <x v="1"/>
    <x v="0"/>
    <x v="2"/>
    <x v="77"/>
    <s v="Create a sign in page"/>
    <s v="00389 - Create a sign in page"/>
    <x v="77"/>
    <x v="2"/>
    <x v="2"/>
    <x v="285"/>
    <s v="Review of Create a sign in page"/>
    <s v="00496 - Review of Create a sign in page"/>
    <s v="Feature Review | 00496 - Review of Create a sign in page"/>
    <m/>
    <n v="373779"/>
    <n v="3765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3"/>
    <n v="0"/>
    <n v="0"/>
  </r>
  <r>
    <x v="2"/>
    <x v="1"/>
    <x v="1"/>
    <x v="1"/>
    <m/>
    <x v="1"/>
    <x v="0"/>
    <x v="2"/>
    <x v="77"/>
    <s v="Create a sign in page"/>
    <s v="00389 - Create a sign in page"/>
    <x v="77"/>
    <x v="0"/>
    <x v="2"/>
    <x v="286"/>
    <s v="Alpha for Create a sign in page"/>
    <s v="00495 - Alpha for Create a sign in page"/>
    <s v="Alpha Test | 00495 - Alpha for Create a sign in page"/>
    <m/>
    <n v="373779"/>
    <n v="37658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4"/>
    <n v="0"/>
    <n v="0"/>
  </r>
  <r>
    <x v="2"/>
    <x v="1"/>
    <x v="1"/>
    <x v="1"/>
    <m/>
    <x v="1"/>
    <x v="1"/>
    <x v="2"/>
    <x v="78"/>
    <s v="Adjust layout of stock ticker in different screen sizes"/>
    <s v="00379 - Adjust layout of stock ticker in different screen sizes"/>
    <x v="78"/>
    <x v="1"/>
    <x v="2"/>
    <x v="287"/>
    <s v="QA for Adjust layout of stock ticker in different screen sizes"/>
    <s v="00494 - QA for Adjust layout of stock ticker in different screen sizes"/>
    <s v="QA | 00494 - QA for Adjust layout of stock ticker in different screen sizes"/>
    <m/>
    <n v="373764"/>
    <n v="37658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55"/>
    <n v="0"/>
    <n v="0"/>
  </r>
  <r>
    <x v="2"/>
    <x v="1"/>
    <x v="1"/>
    <x v="1"/>
    <m/>
    <x v="1"/>
    <x v="1"/>
    <x v="2"/>
    <x v="78"/>
    <s v="Adjust layout of stock ticker in different screen sizes"/>
    <s v="00379 - Adjust layout of stock ticker in different screen sizes"/>
    <x v="78"/>
    <x v="2"/>
    <x v="2"/>
    <x v="288"/>
    <s v="Review of Adjust layout of stock ticker in different screen sizes"/>
    <s v="00493 - Review of Adjust layout of stock ticker in different screen sizes"/>
    <s v="Feature Review | 00493 - Review of Adjust layout of stock ticker in different screen sizes"/>
    <m/>
    <n v="373764"/>
    <n v="37658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56"/>
    <n v="0"/>
    <n v="0"/>
  </r>
  <r>
    <x v="2"/>
    <x v="1"/>
    <x v="1"/>
    <x v="1"/>
    <m/>
    <x v="1"/>
    <x v="1"/>
    <x v="2"/>
    <x v="79"/>
    <s v="Our History &gt; Adjust padding in map for IPhone"/>
    <s v="00408 - Our History &gt; Adjust padding in map for IPhone"/>
    <x v="79"/>
    <x v="1"/>
    <x v="2"/>
    <x v="289"/>
    <s v="QA for Our History &gt; Adjust padding in map for IPhone"/>
    <s v="00492 - QA for Our History &gt; Adjust padding in map for IPhone"/>
    <s v="QA | 00492 - QA for Our History &gt; Adjust padding in map for IPhone"/>
    <m/>
    <n v="374714"/>
    <n v="376581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7"/>
    <n v="0"/>
    <n v="0"/>
  </r>
  <r>
    <x v="2"/>
    <x v="1"/>
    <x v="1"/>
    <x v="1"/>
    <m/>
    <x v="1"/>
    <x v="1"/>
    <x v="2"/>
    <x v="79"/>
    <s v="Our History &gt; Adjust padding in map for IPhone"/>
    <s v="00408 - Our History &gt; Adjust padding in map for IPhone"/>
    <x v="79"/>
    <x v="2"/>
    <x v="2"/>
    <x v="290"/>
    <s v="Review of Our History &gt; Adjust padding in map for IPhone"/>
    <s v="00491 - Review of Our History &gt; Adjust padding in map for IPhone"/>
    <s v="Feature Review | 00491 - Review of Our History &gt; Adjust padding in map for IPhone"/>
    <m/>
    <n v="374714"/>
    <n v="376580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8"/>
    <n v="0"/>
    <n v="0"/>
  </r>
  <r>
    <x v="2"/>
    <x v="1"/>
    <x v="1"/>
    <x v="1"/>
    <m/>
    <x v="1"/>
    <x v="1"/>
    <x v="2"/>
    <x v="80"/>
    <s v="Homepage &gt; Change &quot;Media and Events&quot; section"/>
    <s v="00412 - Homepage &gt; Change &quot;Media and Events&quot; section"/>
    <x v="80"/>
    <x v="1"/>
    <x v="2"/>
    <x v="291"/>
    <s v="QA for Homepage &gt; Change &quot;Media and Events&quot; section"/>
    <s v="00490 - QA for Homepage &gt; Change &quot;Media and Events&quot; section"/>
    <s v="QA | 00490 - QA for Homepage &gt; Change &quot;Media and Events&quot; section"/>
    <m/>
    <n v="374725"/>
    <n v="37657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9"/>
    <n v="0"/>
    <n v="0"/>
  </r>
  <r>
    <x v="2"/>
    <x v="1"/>
    <x v="1"/>
    <x v="1"/>
    <m/>
    <x v="1"/>
    <x v="1"/>
    <x v="2"/>
    <x v="80"/>
    <s v="Homepage &gt; Change &quot;Media and Events&quot; section"/>
    <s v="00412 - Homepage &gt; Change &quot;Media and Events&quot; section"/>
    <x v="80"/>
    <x v="2"/>
    <x v="2"/>
    <x v="292"/>
    <s v="Review of Homepage &gt; Change &quot;Media and Events&quot; section"/>
    <s v="00489 - Review of Homepage &gt; Change &quot;Media and Events&quot; section"/>
    <s v="Feature Review | 00489 - Review of Homepage &gt; Change &quot;Media and Events&quot; section"/>
    <m/>
    <n v="374725"/>
    <n v="37657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60"/>
    <n v="0"/>
    <n v="0"/>
  </r>
  <r>
    <x v="2"/>
    <x v="0"/>
    <x v="4"/>
    <x v="14"/>
    <s v="Theme"/>
    <x v="14"/>
    <x v="0"/>
    <x v="2"/>
    <x v="81"/>
    <s v="Footer"/>
    <s v="00013 - Footer"/>
    <x v="81"/>
    <x v="1"/>
    <x v="2"/>
    <x v="293"/>
    <s v="QA for Footer"/>
    <s v="00488 - QA for Footer"/>
    <s v="QA | 00488 - QA for Footer"/>
    <n v="362223"/>
    <n v="362234"/>
    <n v="37657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1"/>
    <n v="0"/>
    <n v="0"/>
  </r>
  <r>
    <x v="2"/>
    <x v="0"/>
    <x v="4"/>
    <x v="14"/>
    <s v="Theme"/>
    <x v="14"/>
    <x v="0"/>
    <x v="2"/>
    <x v="81"/>
    <s v="Footer"/>
    <s v="00013 - Footer"/>
    <x v="81"/>
    <x v="2"/>
    <x v="2"/>
    <x v="294"/>
    <s v="Review of Footer"/>
    <s v="00487 - Review of Footer"/>
    <s v="Feature Review | 00487 - Review of Footer"/>
    <n v="362223"/>
    <n v="362234"/>
    <n v="37657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2"/>
    <n v="0"/>
    <n v="0"/>
  </r>
  <r>
    <x v="2"/>
    <x v="0"/>
    <x v="4"/>
    <x v="14"/>
    <s v="Theme"/>
    <x v="14"/>
    <x v="0"/>
    <x v="2"/>
    <x v="82"/>
    <s v="Search function on menu bar"/>
    <s v="00407 - Search function on menu bar"/>
    <x v="82"/>
    <x v="1"/>
    <x v="2"/>
    <x v="295"/>
    <s v="QA for Search function on menu bar"/>
    <s v="00486 - QA for Search function on menu bar"/>
    <s v="QA | 00486 - QA for Search function on menu bar"/>
    <n v="362223"/>
    <n v="374713"/>
    <n v="376575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3"/>
    <n v="0"/>
    <n v="0"/>
  </r>
  <r>
    <x v="2"/>
    <x v="0"/>
    <x v="4"/>
    <x v="14"/>
    <s v="Theme"/>
    <x v="14"/>
    <x v="0"/>
    <x v="2"/>
    <x v="82"/>
    <s v="Search function on menu bar"/>
    <s v="00407 - Search function on menu bar"/>
    <x v="82"/>
    <x v="2"/>
    <x v="2"/>
    <x v="296"/>
    <s v="Review of Search function on menu bar"/>
    <s v="00485 - Review of Search function on menu bar"/>
    <s v="Feature Review | 00485 - Review of Search function on menu bar"/>
    <n v="362223"/>
    <n v="374713"/>
    <n v="376574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4"/>
    <n v="0"/>
    <n v="0"/>
  </r>
  <r>
    <x v="2"/>
    <x v="0"/>
    <x v="4"/>
    <x v="14"/>
    <s v="Theme"/>
    <x v="14"/>
    <x v="0"/>
    <x v="2"/>
    <x v="82"/>
    <s v="Search function on menu bar"/>
    <s v="00407 - Search function on menu bar"/>
    <x v="82"/>
    <x v="0"/>
    <x v="2"/>
    <x v="297"/>
    <s v="Alpha for Search function on menu bar"/>
    <s v="00484 - Alpha for Search function on menu bar"/>
    <s v="Alpha Test | 00484 - Alpha for Search function on menu bar"/>
    <n v="362223"/>
    <n v="374713"/>
    <n v="376573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65"/>
    <n v="0"/>
    <n v="0"/>
  </r>
  <r>
    <x v="2"/>
    <x v="1"/>
    <x v="1"/>
    <x v="1"/>
    <m/>
    <x v="1"/>
    <x v="0"/>
    <x v="2"/>
    <x v="83"/>
    <s v="Media &gt; Overview"/>
    <s v="00455 - Media &gt; Overview"/>
    <x v="83"/>
    <x v="1"/>
    <x v="2"/>
    <x v="298"/>
    <s v="QA for Media &gt; Overview"/>
    <s v="00483 - QA for Media &gt; Overview"/>
    <s v="QA | 00483 - QA for Media &gt; Overview"/>
    <m/>
    <n v="375160"/>
    <n v="376572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66"/>
    <n v="0"/>
    <n v="0"/>
  </r>
  <r>
    <x v="2"/>
    <x v="1"/>
    <x v="1"/>
    <x v="1"/>
    <m/>
    <x v="1"/>
    <x v="0"/>
    <x v="2"/>
    <x v="83"/>
    <s v="Media &gt; Overview"/>
    <s v="00455 - Media &gt; Overview"/>
    <x v="83"/>
    <x v="2"/>
    <x v="2"/>
    <x v="299"/>
    <s v="Review of Media &gt; Overview"/>
    <s v="00482 - Review of Media &gt; Overview"/>
    <s v="Feature Review | 00482 - Review of Media &gt; Overview"/>
    <m/>
    <n v="375160"/>
    <n v="376571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67"/>
    <n v="0"/>
    <n v="0"/>
  </r>
  <r>
    <x v="2"/>
    <x v="0"/>
    <x v="4"/>
    <x v="14"/>
    <s v="Theme"/>
    <x v="14"/>
    <x v="0"/>
    <x v="2"/>
    <x v="81"/>
    <s v="Footer"/>
    <s v="00013 - Footer"/>
    <x v="81"/>
    <x v="0"/>
    <x v="2"/>
    <x v="300"/>
    <s v="Alpha for Footer"/>
    <s v="S | 00481 - Alpha for Footer"/>
    <s v="Alpha Test | S | 00481 - Alpha for Footer"/>
    <n v="362223"/>
    <n v="362234"/>
    <n v="376469"/>
    <s v="Plan"/>
    <x v="6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3333333333333332E-3"/>
    <n v="1"/>
    <n v="2.1276595744680851"/>
    <x v="3"/>
    <x v="2"/>
    <s v="0.Done"/>
    <x v="268"/>
    <n v="0"/>
    <n v="0"/>
  </r>
  <r>
    <x v="2"/>
    <x v="1"/>
    <x v="1"/>
    <x v="1"/>
    <m/>
    <x v="1"/>
    <x v="1"/>
    <x v="2"/>
    <x v="78"/>
    <s v="Adjust layout of stock ticker in different screen sizes"/>
    <s v="00379 - Adjust layout of stock ticker in different screen sizes"/>
    <x v="78"/>
    <x v="0"/>
    <x v="2"/>
    <x v="301"/>
    <s v="Alpha for Adjust layout of stock ticker in different screen sizes"/>
    <s v="00480 - Alpha for Adjust layout of stock ticker in different screen sizes"/>
    <s v="Alpha Test | 00480 - Alpha for Adjust layout of stock ticker in different screen sizes"/>
    <m/>
    <n v="373764"/>
    <n v="37646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6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2"/>
    <s v="Form - Place forms in all pages"/>
    <s v="S | 00478 - Form - Place forms in all pages"/>
    <s v="Frontend Development | S | 00478 - Form - Place forms in all pages"/>
    <n v="362223"/>
    <n v="375000"/>
    <n v="376349"/>
    <s v="Plan"/>
    <x v="4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1.4925373134328358E-2"/>
    <n v="8.3333333333333332E-3"/>
    <n v="1"/>
    <n v="4.2553191489361701"/>
    <x v="3"/>
    <x v="2"/>
    <s v="0.Done"/>
    <x v="270"/>
    <n v="0"/>
    <n v="0"/>
  </r>
  <r>
    <x v="2"/>
    <x v="1"/>
    <x v="1"/>
    <x v="1"/>
    <m/>
    <x v="1"/>
    <x v="2"/>
    <x v="2"/>
    <x v="84"/>
    <s v="Investigate 413 Request Entity Too Large when uploading file &gt; 1MB"/>
    <s v="00461 - Investigate 413 Request Entity Too Large when uploading file &gt; 1MB"/>
    <x v="84"/>
    <x v="2"/>
    <x v="2"/>
    <x v="303"/>
    <s v="Review of Investigate 413 Request Entity Too Large when uploading file &gt; 1MB"/>
    <s v="00477 - Review of Investigate 413 Request Entity Too Large when uploading file &gt; 1MB"/>
    <s v="Feature Review | 00477 - Review of Investigate 413 Request Entity Too Large when uploading file &gt; 1MB"/>
    <m/>
    <n v="376199"/>
    <n v="3763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7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4"/>
    <s v="Products + Services &gt; Building Solutions - Buttons stacked without necessity"/>
    <s v="S | 00475 - Products + Services &gt; Building Solutions - Buttons stacked without necessity"/>
    <s v="Frontend Development | S | 00475 - Products + Services &gt; Building Solutions - Buttons stacked without necessity"/>
    <n v="362223"/>
    <n v="375000"/>
    <n v="376252"/>
    <s v="Plan"/>
    <x v="5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.4925373134328358E-2"/>
    <n v="8.3333333333333332E-3"/>
    <n v="1"/>
    <n v="4.2553191489361701"/>
    <x v="3"/>
    <x v="2"/>
    <s v="0.Done"/>
    <x v="27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5"/>
    <s v="Products + Services &gt; Trading &gt; &quot;Construction Systems&quot; - Subtitle font smaller than paragraph, display text on the side of image"/>
    <s v="S | 00474 - Products + Services &gt; Trading &gt; &quot;Construction Systems&quot; - Subtitle font smaller than paragraph, display text on the side of image"/>
    <s v="Frontend Development | S | 00474 - Products + Services &gt; Trading &gt; &quot;Construction Systems&quot; - Subtitle font smaller than paragraph, display text on the side of image"/>
    <n v="362223"/>
    <n v="375000"/>
    <n v="376251"/>
    <s v="Plan"/>
    <x v="5"/>
    <n v="2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.5"/>
    <n v="0"/>
    <n v="1.4925373134328358E-2"/>
    <n v="8.3333333333333332E-3"/>
    <n v="1"/>
    <n v="4.2553191489361701"/>
    <x v="3"/>
    <x v="2"/>
    <s v="0.Done"/>
    <x v="27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6"/>
    <s v="Investors &gt; Corporate Governance &gt; &quot;Cemex and the NYSE&quot; - Fix table layout"/>
    <s v="XS | 00473 - Investors &gt; Corporate Governance &gt; &quot;Cemex and the NYSE&quot; - Fix table layout"/>
    <s v="Frontend Development | XS | 00473 - Investors &gt; Corporate Governance &gt; &quot;Cemex and the NYSE&quot; - Fix table layout"/>
    <n v="362223"/>
    <n v="375000"/>
    <n v="376250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x v="2"/>
    <s v="0.Done"/>
    <x v="27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7"/>
    <s v="Investors &gt; Corporate Governance &gt; &quot;Management Team&quot; - Team names should be white"/>
    <s v="XS | 00472 - Investors &gt; Corporate Governance &gt; &quot;Management Team&quot; - Team names should be white"/>
    <s v="Frontend Development | XS | 00472 - Investors &gt; Corporate Governance &gt; &quot;Management Team&quot; - Team names should be white"/>
    <n v="362223"/>
    <n v="375000"/>
    <n v="376249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x v="2"/>
    <s v="0.Done"/>
    <x v="27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08"/>
    <s v="Investors &gt; Reports - Should load with button &quot;Reports&quot; open"/>
    <s v="M | 00471 - Investors &gt; Reports - Should load with button &quot;Reports&quot; open"/>
    <s v="Frontend Development | M | 00471 - Investors &gt; Reports - Should load with button &quot;Reports&quot; open"/>
    <n v="362223"/>
    <n v="375000"/>
    <n v="376247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x v="2"/>
    <s v="0.Done"/>
    <x v="276"/>
    <n v="0"/>
    <n v="0"/>
  </r>
  <r>
    <x v="2"/>
    <x v="1"/>
    <x v="1"/>
    <x v="1"/>
    <m/>
    <x v="1"/>
    <x v="1"/>
    <x v="2"/>
    <x v="79"/>
    <s v="Our History &gt; Adjust padding in map for IPhone"/>
    <s v="00408 - Our History &gt; Adjust padding in map for IPhone"/>
    <x v="79"/>
    <x v="0"/>
    <x v="2"/>
    <x v="309"/>
    <s v="Alpha for Our History &gt; Adjust padding in map for IPhone"/>
    <s v="00470 - Alpha for Our History &gt; Adjust padding in map for IPhone"/>
    <s v="Alpha Test | 00470 - Alpha for Our History &gt; Adjust padding in map for IPhone"/>
    <m/>
    <n v="374714"/>
    <n v="376246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7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0"/>
    <s v="Investors &gt; &quot;View all Report&quot; - Button should redirect to page &quot;Reports&quot;"/>
    <s v="M | 00469 - Investors &gt; &quot;View all Report&quot; - Button should redirect to page &quot;Reports&quot;"/>
    <s v="Frontend Development | M | 00469 - Investors &gt; &quot;View all Report&quot; - Button should redirect to page &quot;Reports&quot;"/>
    <n v="362223"/>
    <n v="375000"/>
    <n v="376244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x v="2"/>
    <s v="0.Done"/>
    <x v="27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1"/>
    <s v="Investors &gt; Calendar - The button more should be hidden when there is no event details"/>
    <s v="S | 00468 - Investors &gt; Calendar - The button more should be hidden when there is no event details"/>
    <s v="Frontend Development | S | 00468 - Investors &gt; Calendar - The button more should be hidden when there is no event details"/>
    <n v="362223"/>
    <n v="375000"/>
    <n v="376243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27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2"/>
    <s v="Investors &gt; Calendar - Change date format when in spanish"/>
    <s v="XS | 00467 - Investors &gt; Calendar - Change date format when in spanish"/>
    <s v="Frontend Development | XS | 00467 - Investors &gt; Calendar - Change date format when in spanish"/>
    <n v="362223"/>
    <n v="375000"/>
    <n v="376242"/>
    <s v="Plan"/>
    <x v="4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1.4925373134328358E-2"/>
    <n v="8.3333333333333332E-3"/>
    <n v="1"/>
    <n v="1.0638297872340425"/>
    <x v="3"/>
    <x v="2"/>
    <s v="0.Done"/>
    <x v="28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3"/>
    <s v="Suppliers &gt; Overview - Layout of squares break on 15&quot; monitor"/>
    <s v="M | 00466 - Suppliers &gt; Overview - Layout of squares break on 15&quot; monitor"/>
    <s v="Frontend Development | M | 00466 - Suppliers &gt; Overview - Layout of squares break on 15&quot; monitor"/>
    <n v="362223"/>
    <n v="375000"/>
    <n v="376240"/>
    <s v="Plan"/>
    <x v="5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.4925373134328358E-2"/>
    <n v="8.3333333333333332E-3"/>
    <n v="1"/>
    <n v="5.3191489361702127"/>
    <x v="3"/>
    <x v="2"/>
    <s v="0.Done"/>
    <x v="28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4"/>
    <s v="Forms - Replace form when language changes"/>
    <s v="S | 00465 - Forms - Replace form when language changes"/>
    <s v="Frontend Development | S | 00465 - Forms - Replace form when language changes"/>
    <n v="362223"/>
    <n v="375000"/>
    <n v="376239"/>
    <s v="Plan"/>
    <x v="4"/>
    <n v="2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.5"/>
    <n v="0"/>
    <n v="1.4925373134328358E-2"/>
    <n v="8.3333333333333332E-3"/>
    <n v="1"/>
    <n v="4.2553191489361701"/>
    <x v="3"/>
    <x v="2"/>
    <s v="0.Done"/>
    <x v="28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15"/>
    <s v="Investors &gt; Overview - Link &quot;Board of Directors&quot; redirect to page, but display the content out of screen"/>
    <s v="XS | 00464 - Investors &gt; Overview - Link &quot;Board of Directors&quot; redirect to page, but display the content out of screen"/>
    <s v="Frontend Development | XS | 00464 - Investors &gt; Overview - Link &quot;Board of Directors&quot; redirect to page, but display the content out of screen"/>
    <n v="362223"/>
    <n v="375000"/>
    <n v="376238"/>
    <s v="Plan"/>
    <x v="5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.4925373134328358E-2"/>
    <n v="8.3333333333333332E-3"/>
    <n v="1"/>
    <n v="1.0638297872340425"/>
    <x v="3"/>
    <x v="2"/>
    <s v="0.Done"/>
    <x v="283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316"/>
    <s v="Scrum master - March"/>
    <s v="M | 00463 - Scrum master - March"/>
    <s v="Sub-Task | M | 00463 - Scrum master - March"/>
    <m/>
    <n v="362994"/>
    <n v="376222"/>
    <s v="Plan"/>
    <x v="7"/>
    <n v="81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81.5"/>
    <n v="0"/>
    <n v="0.14285714285714285"/>
    <n v="0"/>
    <n v="1"/>
    <n v="8.5106382978723403"/>
    <x v="1"/>
    <x v="6"/>
    <s v="0.Done"/>
    <x v="284"/>
    <n v="0"/>
    <n v="0"/>
  </r>
  <r>
    <x v="2"/>
    <x v="1"/>
    <x v="1"/>
    <x v="1"/>
    <m/>
    <x v="1"/>
    <x v="2"/>
    <x v="6"/>
    <x v="86"/>
    <s v="Test stronger instance types to see relation to slow Liferay startup"/>
    <s v="00456 - Test stronger instance types to see relation to slow Liferay startup"/>
    <x v="86"/>
    <x v="2"/>
    <x v="2"/>
    <x v="317"/>
    <s v="Review of Test stronger instance types to see relation to slow Liferay startup"/>
    <s v="00460 - Review of Test stronger instance types to see relation to slow Liferay startup"/>
    <s v="Feature Review | 00460 - Review of Test stronger instance types to see relation to slow Liferay startup"/>
    <m/>
    <n v="375910"/>
    <n v="3761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6"/>
    <s v="0.Done"/>
    <x v="285"/>
    <n v="0"/>
    <n v="0"/>
  </r>
  <r>
    <x v="2"/>
    <x v="1"/>
    <x v="1"/>
    <x v="1"/>
    <m/>
    <x v="1"/>
    <x v="0"/>
    <x v="2"/>
    <x v="83"/>
    <s v="Media &gt; Overview"/>
    <s v="00455 - Media &gt; Overview"/>
    <x v="83"/>
    <x v="0"/>
    <x v="2"/>
    <x v="318"/>
    <s v="Alpha for Media &gt; Overview"/>
    <s v="00459 - Alpha for Media &gt; Overview"/>
    <s v="Alpha Test | 00459 - Alpha for Media &gt; Overview"/>
    <m/>
    <n v="375160"/>
    <n v="376085"/>
    <s v="Plan"/>
    <x v="5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86"/>
    <n v="0"/>
    <n v="0"/>
  </r>
  <r>
    <x v="2"/>
    <x v="1"/>
    <x v="1"/>
    <x v="1"/>
    <m/>
    <x v="1"/>
    <x v="0"/>
    <x v="2"/>
    <x v="83"/>
    <s v="Media &gt; Overview"/>
    <s v="00455 - Media &gt; Overview"/>
    <x v="83"/>
    <x v="3"/>
    <x v="2"/>
    <x v="319"/>
    <s v="Media &gt; Overview Page"/>
    <s v="S | 00457 - Media &gt; Overview Page"/>
    <s v="Frontend Development | S | 00457 - Media &gt; Overview Page"/>
    <m/>
    <n v="375160"/>
    <n v="376029"/>
    <s v="Plan"/>
    <x v="5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0"/>
    <n v="1"/>
    <n v="4.2553191489361701"/>
    <x v="1"/>
    <x v="2"/>
    <s v="0.Done"/>
    <x v="287"/>
    <n v="0"/>
    <n v="0"/>
  </r>
  <r>
    <x v="2"/>
    <x v="1"/>
    <x v="1"/>
    <x v="1"/>
    <m/>
    <x v="1"/>
    <x v="1"/>
    <x v="2"/>
    <x v="80"/>
    <s v="Homepage &gt; Change &quot;Media and Events&quot; section"/>
    <s v="00412 - Homepage &gt; Change &quot;Media and Events&quot; section"/>
    <x v="80"/>
    <x v="0"/>
    <x v="2"/>
    <x v="320"/>
    <s v="Alpha for Homepage &gt; Change &quot;Media and Events&quot; section"/>
    <s v="00454 - Alpha for Homepage &gt; Change &quot;Media and Events&quot; section"/>
    <s v="Alpha Test | 00454 - Alpha for Homepage &gt; Change &quot;Media and Events&quot; section"/>
    <m/>
    <n v="374725"/>
    <n v="37514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88"/>
    <n v="0"/>
    <n v="0"/>
  </r>
  <r>
    <x v="2"/>
    <x v="0"/>
    <x v="4"/>
    <x v="14"/>
    <s v="Theme"/>
    <x v="14"/>
    <x v="0"/>
    <x v="2"/>
    <x v="87"/>
    <s v="Page Legal "/>
    <s v="00331 - Page Legal "/>
    <x v="87"/>
    <x v="1"/>
    <x v="2"/>
    <x v="321"/>
    <s v="QA for Page Legal "/>
    <s v="00453 - QA for Page Legal "/>
    <s v="QA | 00453 - QA for Page Legal "/>
    <n v="362223"/>
    <n v="373412"/>
    <n v="37511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89"/>
    <n v="0"/>
    <n v="0"/>
  </r>
  <r>
    <x v="2"/>
    <x v="0"/>
    <x v="4"/>
    <x v="14"/>
    <s v="Theme"/>
    <x v="14"/>
    <x v="0"/>
    <x v="2"/>
    <x v="87"/>
    <s v="Page Legal "/>
    <s v="00331 - Page Legal "/>
    <x v="87"/>
    <x v="2"/>
    <x v="2"/>
    <x v="322"/>
    <s v="Review of Page Legal "/>
    <s v="00452 - Review of Page Legal "/>
    <s v="Feature Review | 00452 - Review of Page Legal "/>
    <n v="362223"/>
    <n v="373412"/>
    <n v="37511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0"/>
    <n v="0"/>
    <n v="0"/>
  </r>
  <r>
    <x v="2"/>
    <x v="0"/>
    <x v="4"/>
    <x v="14"/>
    <s v="Theme"/>
    <x v="14"/>
    <x v="0"/>
    <x v="2"/>
    <x v="87"/>
    <s v="Page Legal "/>
    <s v="00331 - Page Legal "/>
    <x v="87"/>
    <x v="0"/>
    <x v="2"/>
    <x v="323"/>
    <s v="Alpha for Page Legal "/>
    <s v="00451 - Alpha for Page Legal "/>
    <s v="Alpha Test | 00451 - Alpha for Page Legal "/>
    <n v="362223"/>
    <n v="373412"/>
    <n v="37511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1"/>
    <n v="0"/>
    <n v="0"/>
  </r>
  <r>
    <x v="2"/>
    <x v="0"/>
    <x v="4"/>
    <x v="14"/>
    <s v="Theme"/>
    <x v="14"/>
    <x v="0"/>
    <x v="2"/>
    <x v="88"/>
    <s v="Careers &gt; Life at Cemex"/>
    <s v="00397 - Careers &gt; Life at Cemex"/>
    <x v="88"/>
    <x v="1"/>
    <x v="2"/>
    <x v="324"/>
    <s v="QA for Careers &gt; Life at Cemex"/>
    <s v="00450 - QA for Careers &gt; Life at Cemex"/>
    <s v="QA | 00450 - QA for Careers &gt; Life at Cemex"/>
    <n v="362223"/>
    <n v="374252"/>
    <n v="37511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2"/>
    <n v="0"/>
    <n v="0"/>
  </r>
  <r>
    <x v="2"/>
    <x v="0"/>
    <x v="4"/>
    <x v="14"/>
    <s v="Theme"/>
    <x v="14"/>
    <x v="0"/>
    <x v="2"/>
    <x v="88"/>
    <s v="Careers &gt; Life at Cemex"/>
    <s v="00397 - Careers &gt; Life at Cemex"/>
    <x v="88"/>
    <x v="2"/>
    <x v="2"/>
    <x v="325"/>
    <s v="Review of Careers &gt; Life at Cemex"/>
    <s v="00449 - Review of Careers &gt; Life at Cemex"/>
    <s v="Feature Review | 00449 - Review of Careers &gt; Life at Cemex"/>
    <n v="362223"/>
    <n v="374252"/>
    <n v="37511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3"/>
    <n v="0"/>
    <n v="0"/>
  </r>
  <r>
    <x v="2"/>
    <x v="0"/>
    <x v="4"/>
    <x v="14"/>
    <s v="Theme"/>
    <x v="14"/>
    <x v="0"/>
    <x v="2"/>
    <x v="89"/>
    <s v="Careers &gt; Locations and Functions"/>
    <s v="00401 - Careers &gt; Locations and Functions"/>
    <x v="89"/>
    <x v="1"/>
    <x v="2"/>
    <x v="326"/>
    <s v="QA for Careers &gt; Locations and Functions"/>
    <s v="00448 - QA for Careers &gt; Locations and Functions"/>
    <s v="QA | 00448 - QA for Careers &gt; Locations and Functions"/>
    <n v="362223"/>
    <n v="374429"/>
    <n v="375100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4"/>
    <n v="0"/>
    <n v="0"/>
  </r>
  <r>
    <x v="2"/>
    <x v="0"/>
    <x v="4"/>
    <x v="14"/>
    <s v="Theme"/>
    <x v="14"/>
    <x v="0"/>
    <x v="2"/>
    <x v="89"/>
    <s v="Careers &gt; Locations and Functions"/>
    <s v="00401 - Careers &gt; Locations and Functions"/>
    <x v="89"/>
    <x v="2"/>
    <x v="2"/>
    <x v="327"/>
    <s v="Review of Careers &gt; Locations and Functions"/>
    <s v="00447 - Review of Careers &gt; Locations and Functions"/>
    <s v="Feature Review | 00447 - Review of Careers &gt; Locations and Functions"/>
    <n v="362223"/>
    <n v="374429"/>
    <n v="37509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5"/>
    <n v="0"/>
    <n v="0"/>
  </r>
  <r>
    <x v="2"/>
    <x v="0"/>
    <x v="4"/>
    <x v="14"/>
    <s v="Theme"/>
    <x v="14"/>
    <x v="1"/>
    <x v="2"/>
    <x v="90"/>
    <s v="In overview pages the banner and image below must fill in all screen size"/>
    <s v="00405 - In overview pages the banner and image below must fill in all screen size"/>
    <x v="90"/>
    <x v="1"/>
    <x v="2"/>
    <x v="328"/>
    <s v="QA for In overview pages the banner and image below must fill in all screen size"/>
    <s v="00446 - QA for In overview pages the banner and image below must fill in all screen size"/>
    <s v="QA | 00446 - QA for In overview pages the banner and image below must fill in all screen size"/>
    <n v="362223"/>
    <n v="374701"/>
    <n v="37509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x v="2"/>
    <s v="0.Done"/>
    <x v="296"/>
    <n v="0"/>
    <n v="0"/>
  </r>
  <r>
    <x v="2"/>
    <x v="0"/>
    <x v="4"/>
    <x v="14"/>
    <s v="Theme"/>
    <x v="14"/>
    <x v="1"/>
    <x v="2"/>
    <x v="90"/>
    <s v="In overview pages the banner and image below must fill in all screen size"/>
    <s v="00405 - In overview pages the banner and image below must fill in all screen size"/>
    <x v="90"/>
    <x v="2"/>
    <x v="2"/>
    <x v="329"/>
    <s v="Review of In overview pages the banner and image below must fill in all screen size"/>
    <s v="00445 - Review of In overview pages the banner and image below must fill in all screen size"/>
    <s v="Feature Review | 00445 - Review of In overview pages the banner and image below must fill in all screen size"/>
    <n v="362223"/>
    <n v="374701"/>
    <n v="37509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x v="2"/>
    <s v="0.Done"/>
    <x v="297"/>
    <n v="0"/>
    <n v="0"/>
  </r>
  <r>
    <x v="2"/>
    <x v="0"/>
    <x v="4"/>
    <x v="14"/>
    <s v="Theme"/>
    <x v="14"/>
    <x v="0"/>
    <x v="2"/>
    <x v="89"/>
    <s v="Careers &gt; Locations and Functions"/>
    <s v="00401 - Careers &gt; Locations and Functions"/>
    <x v="89"/>
    <x v="0"/>
    <x v="2"/>
    <x v="330"/>
    <s v="Alpha for Careers &gt; Locations and Functions"/>
    <s v="00444 - Alpha for Careers &gt; Locations and Functions"/>
    <s v="Alpha Test | 00444 - Alpha for Careers &gt; Locations and Functions"/>
    <n v="362223"/>
    <n v="374429"/>
    <n v="37509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298"/>
    <n v="0"/>
    <n v="0"/>
  </r>
  <r>
    <x v="2"/>
    <x v="0"/>
    <x v="4"/>
    <x v="15"/>
    <s v="Stories"/>
    <x v="15"/>
    <x v="0"/>
    <x v="2"/>
    <x v="91"/>
    <s v="Related articles"/>
    <s v="00074 - Related articles"/>
    <x v="91"/>
    <x v="1"/>
    <x v="2"/>
    <x v="331"/>
    <s v="QA for Related articles"/>
    <s v="00442 - QA for Related articles"/>
    <s v="QA | 00442 - QA for Related articles"/>
    <n v="362239"/>
    <n v="364384"/>
    <n v="375088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299"/>
    <n v="0"/>
    <n v="0"/>
  </r>
  <r>
    <x v="2"/>
    <x v="0"/>
    <x v="4"/>
    <x v="15"/>
    <s v="Stories"/>
    <x v="15"/>
    <x v="0"/>
    <x v="2"/>
    <x v="91"/>
    <s v="Related articles"/>
    <s v="00074 - Related articles"/>
    <x v="91"/>
    <x v="2"/>
    <x v="2"/>
    <x v="332"/>
    <s v="Review of Related articles"/>
    <s v="00441 - Review of Related articles"/>
    <s v="Feature Review | 00441 - Review of Related articles"/>
    <n v="362239"/>
    <n v="364384"/>
    <n v="37508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00"/>
    <n v="0"/>
    <n v="0"/>
  </r>
  <r>
    <x v="2"/>
    <x v="0"/>
    <x v="4"/>
    <x v="14"/>
    <s v="Theme"/>
    <x v="14"/>
    <x v="0"/>
    <x v="2"/>
    <x v="92"/>
    <s v="Site map"/>
    <s v="00329 - Site map"/>
    <x v="92"/>
    <x v="1"/>
    <x v="2"/>
    <x v="333"/>
    <s v="QA for Site map"/>
    <s v="00440 - QA for Site map"/>
    <s v="QA | 00440 - QA for Site map"/>
    <n v="362223"/>
    <n v="373398"/>
    <n v="3750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01"/>
    <n v="0"/>
    <n v="0"/>
  </r>
  <r>
    <x v="2"/>
    <x v="0"/>
    <x v="4"/>
    <x v="14"/>
    <s v="Theme"/>
    <x v="14"/>
    <x v="0"/>
    <x v="2"/>
    <x v="92"/>
    <s v="Site map"/>
    <s v="00329 - Site map"/>
    <x v="92"/>
    <x v="2"/>
    <x v="2"/>
    <x v="334"/>
    <s v="Review of Site map"/>
    <s v="00439 - Review of Site map"/>
    <s v="Feature Review | 00439 - Review of Site map"/>
    <n v="362223"/>
    <n v="373398"/>
    <n v="3750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02"/>
    <n v="0"/>
    <n v="0"/>
  </r>
  <r>
    <x v="2"/>
    <x v="0"/>
    <x v="4"/>
    <x v="14"/>
    <s v="Theme"/>
    <x v="14"/>
    <x v="0"/>
    <x v="2"/>
    <x v="92"/>
    <s v="Site map"/>
    <s v="00329 - Site map"/>
    <x v="92"/>
    <x v="0"/>
    <x v="2"/>
    <x v="335"/>
    <s v="Alpha for Site map"/>
    <s v="00438 - Alpha for Site map"/>
    <s v="Alpha Test | 00438 - Alpha for Site map"/>
    <n v="362223"/>
    <n v="373398"/>
    <n v="37508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03"/>
    <n v="0"/>
    <n v="0"/>
  </r>
  <r>
    <x v="2"/>
    <x v="0"/>
    <x v="4"/>
    <x v="15"/>
    <s v="Stories"/>
    <x v="15"/>
    <x v="0"/>
    <x v="2"/>
    <x v="91"/>
    <s v="Related articles"/>
    <s v="00074 - Related articles"/>
    <x v="91"/>
    <x v="0"/>
    <x v="2"/>
    <x v="336"/>
    <s v="Alpha for Related articles"/>
    <s v="S | 00437 - Alpha for Related articles"/>
    <s v="Alpha Test | S | 00437 - Alpha for Related articles"/>
    <n v="362239"/>
    <n v="364384"/>
    <n v="375082"/>
    <s v="Plan"/>
    <x v="6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7543859649122806E-2"/>
    <n v="1"/>
    <n v="2.1276595744680851"/>
    <x v="3"/>
    <x v="2"/>
    <s v="0.Done"/>
    <x v="304"/>
    <n v="0"/>
    <n v="0"/>
  </r>
  <r>
    <x v="2"/>
    <x v="0"/>
    <x v="4"/>
    <x v="16"/>
    <s v="Products + Service"/>
    <x v="16"/>
    <x v="0"/>
    <x v="2"/>
    <x v="93"/>
    <s v="Global Solutions"/>
    <s v="00236 - Global Solutions"/>
    <x v="93"/>
    <x v="1"/>
    <x v="2"/>
    <x v="337"/>
    <s v="QA for Global Solutions"/>
    <s v="00435 - QA for Global Solutions"/>
    <s v="QA | 00435 - QA for Global Solutions"/>
    <n v="362971"/>
    <n v="370623"/>
    <n v="37505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5.2631578947368418E-2"/>
    <n v="1"/>
    <n v="0"/>
    <x v="3"/>
    <x v="2"/>
    <s v="0.Done"/>
    <x v="305"/>
    <n v="0"/>
    <n v="0"/>
  </r>
  <r>
    <x v="2"/>
    <x v="0"/>
    <x v="4"/>
    <x v="16"/>
    <s v="Products + Service"/>
    <x v="16"/>
    <x v="0"/>
    <x v="2"/>
    <x v="93"/>
    <s v="Global Solutions"/>
    <s v="00236 - Global Solutions"/>
    <x v="93"/>
    <x v="2"/>
    <x v="2"/>
    <x v="338"/>
    <s v="Review of Global Solutions"/>
    <s v="00434 - Review of Global Solutions"/>
    <s v="Feature Review | 00434 - Review of Global Solutions"/>
    <n v="362971"/>
    <n v="370623"/>
    <n v="37505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5.2631578947368418E-2"/>
    <n v="1"/>
    <n v="0"/>
    <x v="3"/>
    <x v="2"/>
    <s v="0.Done"/>
    <x v="30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39"/>
    <s v="Images taking whole page"/>
    <s v="XS | 00429 - Images taking whole page"/>
    <s v="Frontend Development | XS | 00429 - Images taking whole page"/>
    <n v="362223"/>
    <n v="375000"/>
    <n v="375025"/>
    <s v="Plan"/>
    <x v="6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x v="2"/>
    <s v="0.Done"/>
    <x v="30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0"/>
    <s v="Footnotes text"/>
    <s v="S | 00428 - Footnotes text"/>
    <s v="Frontend Development | S | 00428 - Footnotes text"/>
    <n v="362223"/>
    <n v="375000"/>
    <n v="375024"/>
    <s v="Plan"/>
    <x v="5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x v="2"/>
    <s v="0.Done"/>
    <x v="30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1"/>
    <s v="Adjust calendar on investor overview"/>
    <s v="S | 00427 - Adjust calendar on investor overview"/>
    <s v="Frontend Development | S | 00427 - Adjust calendar on investor overview"/>
    <n v="362223"/>
    <n v="375000"/>
    <n v="375023"/>
    <s v="Plan"/>
    <x v="4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1.4925373134328358E-2"/>
    <n v="8.3333333333333332E-3"/>
    <n v="1"/>
    <n v="4.2553191489361701"/>
    <x v="3"/>
    <x v="2"/>
    <s v="0.Done"/>
    <x v="309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2"/>
    <s v="Change layout of images displaying in page"/>
    <s v="S | 00426 - Change layout of images displaying in page"/>
    <s v="Frontend Development | S | 00426 - Change layout of images displaying in page"/>
    <n v="362223"/>
    <n v="375000"/>
    <n v="375021"/>
    <s v="Plan"/>
    <x v="6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1.4925373134328358E-2"/>
    <n v="8.3333333333333332E-3"/>
    <n v="1"/>
    <n v="4.2553191489361701"/>
    <x v="3"/>
    <x v="2"/>
    <s v="0.Done"/>
    <x v="310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3"/>
    <s v="Format the header of tables"/>
    <s v="S | 00425 - Format the header of tables"/>
    <s v="Frontend Development | S | 00425 - Format the header of tables"/>
    <n v="362223"/>
    <n v="375000"/>
    <n v="375018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311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4"/>
    <s v="Buttons should not be mandatory"/>
    <s v="S | 00424 - Buttons should not be mandatory"/>
    <s v="Frontend Development | S | 00424 - Buttons should not be mandatory"/>
    <n v="362223"/>
    <n v="375000"/>
    <n v="375016"/>
    <s v="Plan"/>
    <x v="5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1.4925373134328358E-2"/>
    <n v="8.3333333333333332E-3"/>
    <n v="1"/>
    <n v="4.2553191489361701"/>
    <x v="3"/>
    <x v="2"/>
    <s v="0.Done"/>
    <x v="312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5"/>
    <s v="Links must have anchors"/>
    <s v="S | 00423 - Links must have anchors"/>
    <s v="Frontend Development | S | 00423 - Links must have anchors"/>
    <n v="362223"/>
    <n v="375000"/>
    <n v="375013"/>
    <s v="Plan"/>
    <x v="6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313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6"/>
    <s v="Can't edit the name in Spanish in the Management Team page"/>
    <s v="XS | 00422 - Can't edit the name in Spanish in the Management Team page"/>
    <s v="Frontend Development | XS | 00422 - Can't edit the name in Spanish in the Management Team page"/>
    <n v="362223"/>
    <n v="375000"/>
    <n v="375011"/>
    <s v="Plan"/>
    <x v="6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1.4925373134328358E-2"/>
    <n v="8.3333333333333332E-3"/>
    <n v="1"/>
    <n v="1.0638297872340425"/>
    <x v="3"/>
    <x v="2"/>
    <s v="0.Done"/>
    <x v="314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7"/>
    <s v="Have more than one recipient of the form based on a field"/>
    <s v="S | 00421 - Have more than one recipient of the form based on a field"/>
    <s v="Frontend Development | S | 00421 - Have more than one recipient of the form based on a field"/>
    <n v="362223"/>
    <n v="375000"/>
    <n v="375010"/>
    <s v="Plan"/>
    <x v="4"/>
    <n v="1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3"/>
    <n v="0"/>
    <n v="1.4925373134328358E-2"/>
    <n v="8.3333333333333332E-3"/>
    <n v="1"/>
    <n v="4.2553191489361701"/>
    <x v="3"/>
    <x v="2"/>
    <s v="0.Done"/>
    <x v="315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8"/>
    <s v="Adjust the padding in the dark gray area of buttons"/>
    <s v="XS | 00420 - Adjust the padding in the dark gray area of buttons"/>
    <s v="Frontend Development | XS | 00420 - Adjust the padding in the dark gray area of buttons"/>
    <n v="362223"/>
    <n v="375000"/>
    <n v="375006"/>
    <s v="Plan"/>
    <x v="6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1.4925373134328358E-2"/>
    <n v="8.3333333333333332E-3"/>
    <n v="1"/>
    <n v="1.0638297872340425"/>
    <x v="3"/>
    <x v="2"/>
    <s v="0.Done"/>
    <x v="316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49"/>
    <s v="Change the color of visited links"/>
    <s v="XS | 00419 - Change the color of visited links"/>
    <s v="Frontend Development | XS | 00419 - Change the color of visited links"/>
    <n v="362223"/>
    <n v="375000"/>
    <n v="375004"/>
    <s v="Plan"/>
    <x v="6"/>
    <n v="0.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1.4925373134328358E-2"/>
    <n v="8.3333333333333332E-3"/>
    <n v="1"/>
    <n v="1.0638297872340425"/>
    <x v="3"/>
    <x v="2"/>
    <s v="0.Done"/>
    <x v="317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50"/>
    <s v="Image to identify external links"/>
    <s v="M | 00418 - Image to identify external links"/>
    <s v="Frontend Development | M | 00418 - Image to identify external links"/>
    <n v="362223"/>
    <n v="375000"/>
    <n v="375003"/>
    <s v="Plan"/>
    <x v="6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1.4925373134328358E-2"/>
    <n v="8.3333333333333332E-3"/>
    <n v="1"/>
    <n v="5.3191489361702127"/>
    <x v="3"/>
    <x v="2"/>
    <s v="0.Done"/>
    <x v="318"/>
    <n v="0"/>
    <n v="0"/>
  </r>
  <r>
    <x v="2"/>
    <x v="0"/>
    <x v="4"/>
    <x v="14"/>
    <s v="Theme"/>
    <x v="14"/>
    <x v="0"/>
    <x v="2"/>
    <x v="71"/>
    <s v="Adjustments throughout the portal"/>
    <s v="00416 - Adjustments throughout the portal"/>
    <x v="71"/>
    <x v="3"/>
    <x v="2"/>
    <x v="351"/>
    <s v="Must not change the menu on reload"/>
    <s v="S | 00417 - Must not change the menu on reload"/>
    <s v="Frontend Development | S | 00417 - Must not change the menu on reload"/>
    <n v="362223"/>
    <n v="375000"/>
    <n v="375002"/>
    <s v="Plan"/>
    <x v="5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1.4925373134328358E-2"/>
    <n v="8.3333333333333332E-3"/>
    <n v="1"/>
    <n v="4.2553191489361701"/>
    <x v="3"/>
    <x v="2"/>
    <s v="0.Done"/>
    <x v="319"/>
    <n v="0"/>
    <n v="0"/>
  </r>
  <r>
    <x v="2"/>
    <x v="0"/>
    <x v="4"/>
    <x v="14"/>
    <s v="Theme"/>
    <x v="14"/>
    <x v="0"/>
    <x v="2"/>
    <x v="88"/>
    <s v="Careers &gt; Life at Cemex"/>
    <s v="00397 - Careers &gt; Life at Cemex"/>
    <x v="88"/>
    <x v="0"/>
    <x v="2"/>
    <x v="352"/>
    <s v="Alpha for Careers &gt; Life at Cemex"/>
    <s v="00415 - Alpha for Careers &gt; Life at Cemex"/>
    <s v="Alpha Test | 00415 - Alpha for Careers &gt; Life at Cemex"/>
    <n v="362223"/>
    <n v="374252"/>
    <n v="37498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20"/>
    <n v="0"/>
    <n v="0"/>
  </r>
  <r>
    <x v="2"/>
    <x v="0"/>
    <x v="4"/>
    <x v="14"/>
    <s v="Theme"/>
    <x v="14"/>
    <x v="1"/>
    <x v="2"/>
    <x v="90"/>
    <s v="In overview pages the banner and image below must fill in all screen size"/>
    <s v="00405 - In overview pages the banner and image below must fill in all screen size"/>
    <x v="90"/>
    <x v="0"/>
    <x v="2"/>
    <x v="353"/>
    <s v="Alpha for In overview pages the banner and image below must fill in all screen size"/>
    <s v="00414 - Alpha for In overview pages the banner and image below must fill in all screen size"/>
    <s v="Alpha Test | 00414 - Alpha for In overview pages the banner and image below must fill in all screen size"/>
    <n v="362223"/>
    <n v="374701"/>
    <n v="37497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8.3333333333333332E-3"/>
    <n v="1"/>
    <n v="0"/>
    <x v="3"/>
    <x v="2"/>
    <s v="0.Done"/>
    <x v="321"/>
    <n v="0"/>
    <n v="0"/>
  </r>
  <r>
    <x v="2"/>
    <x v="0"/>
    <x v="4"/>
    <x v="14"/>
    <s v="Theme"/>
    <x v="14"/>
    <x v="0"/>
    <x v="2"/>
    <x v="82"/>
    <s v="Search function on menu bar"/>
    <s v="00407 - Search function on menu bar"/>
    <x v="82"/>
    <x v="3"/>
    <x v="2"/>
    <x v="354"/>
    <s v="Search function on menu bar"/>
    <s v="S | 00413 - Search function on menu bar"/>
    <s v="Frontend Development | S | 00413 - Search function on menu bar"/>
    <n v="362223"/>
    <n v="374713"/>
    <n v="374807"/>
    <s v="Plan"/>
    <x v="5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x v="2"/>
    <s v="0.Done"/>
    <x v="322"/>
    <n v="0"/>
    <n v="0"/>
  </r>
  <r>
    <x v="2"/>
    <x v="0"/>
    <x v="4"/>
    <x v="15"/>
    <s v="Stories"/>
    <x v="15"/>
    <x v="0"/>
    <x v="2"/>
    <x v="94"/>
    <s v="Format text and add links to image description"/>
    <s v="00161 - Format text and add links to image description"/>
    <x v="94"/>
    <x v="1"/>
    <x v="2"/>
    <x v="355"/>
    <s v="QA for Format text and add links to image description"/>
    <s v="00411 - QA for Format text and add links to image description"/>
    <s v="QA | 00411 - QA for Format text and add links to image description"/>
    <n v="362239"/>
    <n v="368221"/>
    <n v="374722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23"/>
    <n v="0"/>
    <n v="0"/>
  </r>
  <r>
    <x v="2"/>
    <x v="0"/>
    <x v="4"/>
    <x v="15"/>
    <s v="Stories"/>
    <x v="15"/>
    <x v="0"/>
    <x v="2"/>
    <x v="94"/>
    <s v="Format text and add links to image description"/>
    <s v="00161 - Format text and add links to image description"/>
    <x v="94"/>
    <x v="2"/>
    <x v="2"/>
    <x v="356"/>
    <s v="Review of Format text and add links to image description"/>
    <s v="00410 - Review of Format text and add links to image description"/>
    <s v="Feature Review | 00410 - Review of Format text and add links to image description"/>
    <n v="362239"/>
    <n v="368221"/>
    <n v="374721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24"/>
    <n v="0"/>
    <n v="0"/>
  </r>
  <r>
    <x v="2"/>
    <x v="0"/>
    <x v="4"/>
    <x v="15"/>
    <s v="Stories"/>
    <x v="15"/>
    <x v="0"/>
    <x v="2"/>
    <x v="94"/>
    <s v="Format text and add links to image description"/>
    <s v="00161 - Format text and add links to image description"/>
    <x v="94"/>
    <x v="0"/>
    <x v="2"/>
    <x v="357"/>
    <s v="Alpha for Format text and add links to image description"/>
    <s v="XS | 00409 - Alpha for Format text and add links to image description"/>
    <s v="Alpha Test | XS | 00409 - Alpha for Format text and add links to image description"/>
    <n v="362239"/>
    <n v="368221"/>
    <n v="374720"/>
    <s v="Plan"/>
    <x v="6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x v="2"/>
    <s v="0.Done"/>
    <x v="325"/>
    <n v="0"/>
    <n v="0"/>
  </r>
  <r>
    <x v="2"/>
    <x v="1"/>
    <x v="1"/>
    <x v="1"/>
    <m/>
    <x v="1"/>
    <x v="2"/>
    <x v="2"/>
    <x v="95"/>
    <s v="Add Basic auth for QA environment"/>
    <s v="00403 - Add Basic auth for QA environment"/>
    <x v="95"/>
    <x v="2"/>
    <x v="2"/>
    <x v="358"/>
    <s v="Review of Add Basic auth for QA environment"/>
    <s v="S | 00404 - Review of Add Basic auth for QA environment"/>
    <s v="Feature Review | S | 00404 - Review of Add Basic auth for QA environment"/>
    <m/>
    <n v="374611"/>
    <n v="3746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326"/>
    <n v="0"/>
    <n v="0"/>
  </r>
  <r>
    <x v="2"/>
    <x v="0"/>
    <x v="4"/>
    <x v="14"/>
    <s v="Theme"/>
    <x v="14"/>
    <x v="0"/>
    <x v="2"/>
    <x v="89"/>
    <s v="Careers &gt; Locations and Functions"/>
    <s v="00401 - Careers &gt; Locations and Functions"/>
    <x v="89"/>
    <x v="3"/>
    <x v="2"/>
    <x v="359"/>
    <s v="Careers &gt; Locations and Functions"/>
    <s v="XS | 00402 - Careers &gt; Locations and Functions"/>
    <s v="Frontend Development | XS | 00402 - Careers &gt; Locations and Functions"/>
    <n v="362223"/>
    <n v="374429"/>
    <n v="374430"/>
    <s v="Plan"/>
    <x v="6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8.3333333333333332E-3"/>
    <n v="1"/>
    <n v="1.0638297872340425"/>
    <x v="3"/>
    <x v="2"/>
    <s v="0.Done"/>
    <x v="327"/>
    <n v="0"/>
    <n v="0"/>
  </r>
  <r>
    <x v="2"/>
    <x v="0"/>
    <x v="4"/>
    <x v="14"/>
    <s v="Theme"/>
    <x v="14"/>
    <x v="0"/>
    <x v="2"/>
    <x v="87"/>
    <s v="Page Legal "/>
    <s v="00331 - Page Legal "/>
    <x v="87"/>
    <x v="3"/>
    <x v="2"/>
    <x v="360"/>
    <s v="Legal Page"/>
    <s v="S | 00400 - Legal Page"/>
    <s v="Frontend Development | S | 00400 - Legal Page"/>
    <n v="362223"/>
    <n v="373412"/>
    <n v="374309"/>
    <s v="Plan"/>
    <x v="6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25"/>
    <n v="8.3333333333333332E-3"/>
    <n v="1"/>
    <n v="4.2553191489361701"/>
    <x v="3"/>
    <x v="2"/>
    <s v="0.Done"/>
    <x v="328"/>
    <n v="0"/>
    <n v="0"/>
  </r>
  <r>
    <x v="2"/>
    <x v="0"/>
    <x v="4"/>
    <x v="14"/>
    <s v="Theme"/>
    <x v="14"/>
    <x v="0"/>
    <x v="2"/>
    <x v="92"/>
    <s v="Site map"/>
    <s v="00329 - Site map"/>
    <x v="92"/>
    <x v="3"/>
    <x v="2"/>
    <x v="361"/>
    <s v="Site map"/>
    <s v="S | 00399 - Site map"/>
    <s v="Frontend Development | S | 00399 - Site map"/>
    <n v="362223"/>
    <n v="373398"/>
    <n v="374261"/>
    <s v="Plan"/>
    <x v="6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8.3333333333333332E-3"/>
    <n v="1"/>
    <n v="4.2553191489361701"/>
    <x v="3"/>
    <x v="2"/>
    <s v="0.Done"/>
    <x v="329"/>
    <n v="0"/>
    <n v="0"/>
  </r>
  <r>
    <x v="2"/>
    <x v="0"/>
    <x v="4"/>
    <x v="14"/>
    <s v="Theme"/>
    <x v="14"/>
    <x v="0"/>
    <x v="2"/>
    <x v="88"/>
    <s v="Careers &gt; Life at Cemex"/>
    <s v="00397 - Careers &gt; Life at Cemex"/>
    <x v="88"/>
    <x v="3"/>
    <x v="2"/>
    <x v="362"/>
    <s v="Life at Cemex"/>
    <s v="XS | 00398 - Life at Cemex"/>
    <s v="Frontend Development | XS | 00398 - Life at Cemex"/>
    <n v="362223"/>
    <n v="374252"/>
    <n v="374255"/>
    <s v="Plan"/>
    <x v="6"/>
    <n v="1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0"/>
    <n v="0"/>
    <n v="0.25"/>
    <n v="8.3333333333333332E-3"/>
    <n v="1"/>
    <n v="1.0638297872340425"/>
    <x v="3"/>
    <x v="2"/>
    <s v="0.Done"/>
    <x v="330"/>
    <n v="0"/>
    <n v="0"/>
  </r>
  <r>
    <x v="2"/>
    <x v="1"/>
    <x v="1"/>
    <x v="1"/>
    <m/>
    <x v="1"/>
    <x v="2"/>
    <x v="2"/>
    <x v="96"/>
    <s v="Redirect to a friendly &quot;page not found&quot;"/>
    <s v="00334 - Redirect to a friendly &quot;page not found&quot;"/>
    <x v="96"/>
    <x v="2"/>
    <x v="2"/>
    <x v="363"/>
    <s v="Review of Redirect to a friendly &quot;page not found&quot;"/>
    <s v="00395 - Review of Redirect to a friendly &quot;page not found&quot;"/>
    <s v="Feature Review | 00395 - Review of Redirect to a friendly &quot;page not found&quot;"/>
    <m/>
    <n v="373424"/>
    <n v="3740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331"/>
    <n v="0"/>
    <n v="0"/>
  </r>
  <r>
    <x v="2"/>
    <x v="1"/>
    <x v="1"/>
    <x v="1"/>
    <m/>
    <x v="1"/>
    <x v="2"/>
    <x v="2"/>
    <x v="97"/>
    <s v="Install Audience Targeting on QA servers"/>
    <s v="00316 - Install Audience Targeting on QA servers"/>
    <x v="97"/>
    <x v="2"/>
    <x v="2"/>
    <x v="364"/>
    <s v="Review of Install Audience Targeting on QA servers"/>
    <s v="S | 00394 - Review of Install Audience Targeting on QA servers"/>
    <s v="Feature Review | S | 00394 - Review of Install Audience Targeting on QA servers"/>
    <m/>
    <n v="372965"/>
    <n v="3740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332"/>
    <n v="0"/>
    <n v="0"/>
  </r>
  <r>
    <x v="2"/>
    <x v="0"/>
    <x v="4"/>
    <x v="16"/>
    <s v="Products + Service"/>
    <x v="16"/>
    <x v="0"/>
    <x v="2"/>
    <x v="93"/>
    <s v="Global Solutions"/>
    <s v="00236 - Global Solutions"/>
    <x v="93"/>
    <x v="0"/>
    <x v="2"/>
    <x v="365"/>
    <s v="Alpha for Global Solutions"/>
    <s v="XS | 00393 - Alpha for Global Solutions"/>
    <s v="Alpha Test | XS | 00393 - Alpha for Global Solutions"/>
    <n v="362971"/>
    <n v="370623"/>
    <n v="374056"/>
    <s v="Plan"/>
    <x v="6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5.2631578947368418E-2"/>
    <n v="1"/>
    <n v="1.0638297872340425"/>
    <x v="3"/>
    <x v="2"/>
    <s v="0.Done"/>
    <x v="333"/>
    <n v="0"/>
    <n v="0"/>
  </r>
  <r>
    <x v="2"/>
    <x v="0"/>
    <x v="4"/>
    <x v="17"/>
    <s v="About Us"/>
    <x v="17"/>
    <x v="0"/>
    <x v="2"/>
    <x v="98"/>
    <s v="Our History"/>
    <s v="00377 - Our History"/>
    <x v="98"/>
    <x v="1"/>
    <x v="2"/>
    <x v="366"/>
    <s v="QA for Our History"/>
    <s v="00392 - QA for Our History"/>
    <s v="QA | 00392 - QA for Our History"/>
    <n v="362970"/>
    <n v="373715"/>
    <n v="37378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34"/>
    <n v="0"/>
    <n v="0"/>
  </r>
  <r>
    <x v="2"/>
    <x v="0"/>
    <x v="4"/>
    <x v="17"/>
    <s v="About Us"/>
    <x v="17"/>
    <x v="0"/>
    <x v="2"/>
    <x v="98"/>
    <s v="Our History"/>
    <s v="00377 - Our History"/>
    <x v="98"/>
    <x v="2"/>
    <x v="2"/>
    <x v="367"/>
    <s v="Review of Our History"/>
    <s v="00391 - Review of Our History"/>
    <s v="Feature Review | 00391 - Review of Our History"/>
    <n v="362970"/>
    <n v="373715"/>
    <n v="37378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35"/>
    <n v="0"/>
    <n v="0"/>
  </r>
  <r>
    <x v="2"/>
    <x v="0"/>
    <x v="4"/>
    <x v="17"/>
    <s v="About Us"/>
    <x v="17"/>
    <x v="0"/>
    <x v="2"/>
    <x v="98"/>
    <s v="Our History"/>
    <s v="00377 - Our History"/>
    <x v="98"/>
    <x v="0"/>
    <x v="2"/>
    <x v="368"/>
    <s v="Alpha for Our History"/>
    <s v="00390 - Alpha for Our History"/>
    <s v="Alpha Test | 00390 - Alpha for Our History"/>
    <n v="362970"/>
    <n v="373715"/>
    <n v="373780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36"/>
    <n v="0"/>
    <n v="0"/>
  </r>
  <r>
    <x v="2"/>
    <x v="0"/>
    <x v="4"/>
    <x v="18"/>
    <s v="Suppliers Section"/>
    <x v="18"/>
    <x v="0"/>
    <x v="2"/>
    <x v="99"/>
    <s v="Become a supplier"/>
    <s v="00320 - Become a supplier"/>
    <x v="99"/>
    <x v="1"/>
    <x v="2"/>
    <x v="369"/>
    <s v="QA for Become a supplier"/>
    <s v="00388 - QA for Become a supplier"/>
    <s v="QA | 00388 - QA for Become a supplier"/>
    <n v="371762"/>
    <n v="373260"/>
    <n v="373775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37"/>
    <n v="0"/>
    <n v="0"/>
  </r>
  <r>
    <x v="2"/>
    <x v="0"/>
    <x v="4"/>
    <x v="18"/>
    <s v="Suppliers Section"/>
    <x v="18"/>
    <x v="0"/>
    <x v="2"/>
    <x v="99"/>
    <s v="Become a supplier"/>
    <s v="00320 - Become a supplier"/>
    <x v="99"/>
    <x v="2"/>
    <x v="2"/>
    <x v="370"/>
    <s v="Review of Become a supplier"/>
    <s v="00387 - Review of Become a supplier"/>
    <s v="Feature Review | 00387 - Review of Become a supplier"/>
    <n v="371762"/>
    <n v="373260"/>
    <n v="373774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38"/>
    <n v="0"/>
    <n v="0"/>
  </r>
  <r>
    <x v="2"/>
    <x v="0"/>
    <x v="4"/>
    <x v="18"/>
    <s v="Suppliers Section"/>
    <x v="18"/>
    <x v="0"/>
    <x v="2"/>
    <x v="100"/>
    <s v="Sustainable Sourcing"/>
    <s v="00319 - Sustainable Sourcing"/>
    <x v="100"/>
    <x v="1"/>
    <x v="2"/>
    <x v="371"/>
    <s v="QA for Sustainable Sourcing"/>
    <s v="00386 - QA for Sustainable Sourcing"/>
    <s v="QA | 00386 - QA for Sustainable Sourcing"/>
    <n v="371762"/>
    <n v="373259"/>
    <n v="373773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39"/>
    <n v="0"/>
    <n v="0"/>
  </r>
  <r>
    <x v="2"/>
    <x v="0"/>
    <x v="4"/>
    <x v="18"/>
    <s v="Suppliers Section"/>
    <x v="18"/>
    <x v="0"/>
    <x v="2"/>
    <x v="100"/>
    <s v="Sustainable Sourcing"/>
    <s v="00319 - Sustainable Sourcing"/>
    <x v="100"/>
    <x v="2"/>
    <x v="2"/>
    <x v="372"/>
    <s v="Review of Sustainable Sourcing"/>
    <s v="00385 - Review of Sustainable Sourcing"/>
    <s v="Feature Review | 00385 - Review of Sustainable Sourcing"/>
    <n v="371762"/>
    <n v="373259"/>
    <n v="373772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40"/>
    <n v="0"/>
    <n v="0"/>
  </r>
  <r>
    <x v="2"/>
    <x v="0"/>
    <x v="4"/>
    <x v="19"/>
    <s v="Investors"/>
    <x v="19"/>
    <x v="0"/>
    <x v="2"/>
    <x v="101"/>
    <s v="Reports Page"/>
    <s v="00232 - Reports Page"/>
    <x v="101"/>
    <x v="1"/>
    <x v="2"/>
    <x v="373"/>
    <s v="QA for Reports Page"/>
    <s v="00384 - QA for Reports Page"/>
    <s v="QA | 00384 - QA for Reports Page"/>
    <n v="362240"/>
    <n v="370618"/>
    <n v="37377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341"/>
    <n v="0"/>
    <n v="0"/>
  </r>
  <r>
    <x v="2"/>
    <x v="0"/>
    <x v="4"/>
    <x v="19"/>
    <s v="Investors"/>
    <x v="19"/>
    <x v="0"/>
    <x v="2"/>
    <x v="101"/>
    <s v="Reports Page"/>
    <s v="00232 - Reports Page"/>
    <x v="101"/>
    <x v="2"/>
    <x v="2"/>
    <x v="374"/>
    <s v="Review of Reports Page"/>
    <s v="00383 - Review of Reports Page"/>
    <s v="Feature Review | 00383 - Review of Reports Page"/>
    <n v="362240"/>
    <n v="370618"/>
    <n v="37377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342"/>
    <n v="0"/>
    <n v="0"/>
  </r>
  <r>
    <x v="2"/>
    <x v="1"/>
    <x v="1"/>
    <x v="1"/>
    <m/>
    <x v="1"/>
    <x v="1"/>
    <x v="2"/>
    <x v="102"/>
    <s v="Break page buttons evenly, centered"/>
    <s v="00306 - Break page buttons evenly, centered"/>
    <x v="102"/>
    <x v="1"/>
    <x v="2"/>
    <x v="375"/>
    <s v="QA for Break page buttons evenly, centered"/>
    <s v="00382 - QA for Break page buttons evenly, centered"/>
    <s v="QA | 00382 - QA for Break page buttons evenly, centered"/>
    <m/>
    <n v="372901"/>
    <n v="373767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43"/>
    <n v="0"/>
    <n v="0"/>
  </r>
  <r>
    <x v="2"/>
    <x v="1"/>
    <x v="1"/>
    <x v="1"/>
    <m/>
    <x v="1"/>
    <x v="1"/>
    <x v="2"/>
    <x v="102"/>
    <s v="Break page buttons evenly, centered"/>
    <s v="00306 - Break page buttons evenly, centered"/>
    <x v="102"/>
    <x v="2"/>
    <x v="2"/>
    <x v="376"/>
    <s v="Review of Break page buttons evenly, centered"/>
    <s v="00381 - Review of Break page buttons evenly, centered"/>
    <s v="Feature Review | 00381 - Review of Break page buttons evenly, centered"/>
    <m/>
    <n v="372901"/>
    <n v="373766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44"/>
    <n v="0"/>
    <n v="0"/>
  </r>
  <r>
    <x v="2"/>
    <x v="1"/>
    <x v="1"/>
    <x v="1"/>
    <m/>
    <x v="1"/>
    <x v="1"/>
    <x v="2"/>
    <x v="78"/>
    <s v="Adjust layout of stock ticker in different screen sizes"/>
    <s v="00379 - Adjust layout of stock ticker in different screen sizes"/>
    <x v="78"/>
    <x v="3"/>
    <x v="2"/>
    <x v="377"/>
    <s v="Adjust layout of stock ticker in different screen sizes"/>
    <s v="S | 00380 - Adjust layout of stock ticker in different screen sizes"/>
    <s v="Frontend Development | S | 00380 - Adjust layout of stock ticker in different screen sizes"/>
    <m/>
    <n v="373764"/>
    <n v="373765"/>
    <s v="Plan"/>
    <x v="6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345"/>
    <n v="4.2553191489361701"/>
    <n v="0"/>
  </r>
  <r>
    <x v="2"/>
    <x v="0"/>
    <x v="4"/>
    <x v="17"/>
    <s v="About Us"/>
    <x v="17"/>
    <x v="0"/>
    <x v="2"/>
    <x v="98"/>
    <s v="Our History"/>
    <s v="00377 - Our History"/>
    <x v="98"/>
    <x v="3"/>
    <x v="2"/>
    <x v="378"/>
    <s v="Our History &gt; Configure map from tableau"/>
    <s v="S | 00378 - Our History &gt; Configure map from tableau"/>
    <s v="Frontend Development | S | 00378 - Our History &gt; Configure map from tableau"/>
    <n v="362970"/>
    <n v="373715"/>
    <n v="373716"/>
    <s v="Plan"/>
    <x v="6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3.5714285714285712E-2"/>
    <n v="1"/>
    <n v="4.2553191489361701"/>
    <x v="3"/>
    <x v="2"/>
    <s v="0.Done"/>
    <x v="346"/>
    <n v="0"/>
    <n v="0"/>
  </r>
  <r>
    <x v="2"/>
    <x v="0"/>
    <x v="4"/>
    <x v="19"/>
    <s v="Investors"/>
    <x v="19"/>
    <x v="0"/>
    <x v="2"/>
    <x v="101"/>
    <s v="Reports Page"/>
    <s v="00232 - Reports Page"/>
    <x v="101"/>
    <x v="0"/>
    <x v="2"/>
    <x v="379"/>
    <s v="Alpha for Reports Page"/>
    <s v="XS | 00376 - Alpha for Reports Page"/>
    <s v="Alpha Test | XS | 00376 - Alpha for Reports Page"/>
    <n v="362240"/>
    <n v="370618"/>
    <n v="373711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347"/>
    <n v="0"/>
    <n v="0"/>
  </r>
  <r>
    <x v="2"/>
    <x v="0"/>
    <x v="4"/>
    <x v="19"/>
    <s v="Investors"/>
    <x v="19"/>
    <x v="0"/>
    <x v="2"/>
    <x v="101"/>
    <s v="Reports Page"/>
    <s v="00232 - Reports Page"/>
    <x v="101"/>
    <x v="3"/>
    <x v="2"/>
    <x v="380"/>
    <s v="Adjust Reports Page"/>
    <s v="S | 00375 - Adjust Reports Page"/>
    <s v="Frontend Development | S | 00375 - Adjust Reports Page"/>
    <n v="362240"/>
    <n v="370618"/>
    <n v="373710"/>
    <s v="Plan"/>
    <x v="8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3.0303030303030304E-2"/>
    <n v="1"/>
    <n v="4.2553191489361701"/>
    <x v="3"/>
    <x v="2"/>
    <s v="0.Done"/>
    <x v="348"/>
    <n v="0"/>
    <n v="0"/>
  </r>
  <r>
    <x v="2"/>
    <x v="0"/>
    <x v="4"/>
    <x v="18"/>
    <s v="Suppliers Section"/>
    <x v="18"/>
    <x v="0"/>
    <x v="2"/>
    <x v="100"/>
    <s v="Sustainable Sourcing"/>
    <s v="00319 - Sustainable Sourcing"/>
    <x v="100"/>
    <x v="0"/>
    <x v="2"/>
    <x v="381"/>
    <s v="Alpha for Sustainable Sourcing"/>
    <s v="00374 - Alpha for Sustainable Sourcing"/>
    <s v="Alpha Test | 00374 - Alpha for Sustainable Sourcing"/>
    <n v="371762"/>
    <n v="373259"/>
    <n v="373701"/>
    <s v="Plan"/>
    <x v="6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49"/>
    <n v="0"/>
    <n v="0"/>
  </r>
  <r>
    <x v="2"/>
    <x v="0"/>
    <x v="4"/>
    <x v="18"/>
    <s v="Suppliers Section"/>
    <x v="18"/>
    <x v="0"/>
    <x v="2"/>
    <x v="100"/>
    <s v="Sustainable Sourcing"/>
    <s v="00319 - Sustainable Sourcing"/>
    <x v="100"/>
    <x v="3"/>
    <x v="2"/>
    <x v="382"/>
    <s v="Sustainable Sourcing"/>
    <s v="M | 00373 - Sustainable Sourcing"/>
    <s v="Frontend Development | M | 00373 - Sustainable Sourcing"/>
    <n v="371762"/>
    <n v="373259"/>
    <n v="373700"/>
    <s v="Plan"/>
    <x v="6"/>
    <n v="2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0.25"/>
    <n v="6.25E-2"/>
    <n v="1"/>
    <n v="5.3191489361702127"/>
    <x v="3"/>
    <x v="2"/>
    <s v="0.Done"/>
    <x v="350"/>
    <n v="0"/>
    <n v="0"/>
  </r>
  <r>
    <x v="2"/>
    <x v="0"/>
    <x v="4"/>
    <x v="18"/>
    <s v="Suppliers Section"/>
    <x v="18"/>
    <x v="0"/>
    <x v="2"/>
    <x v="99"/>
    <s v="Become a supplier"/>
    <s v="00320 - Become a supplier"/>
    <x v="99"/>
    <x v="0"/>
    <x v="2"/>
    <x v="383"/>
    <s v="Alpha for Become a supplier"/>
    <s v="00372 - Alpha for Become a supplier"/>
    <s v="Alpha Test | 00372 - Alpha for Become a supplier"/>
    <n v="371762"/>
    <n v="373260"/>
    <n v="373699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51"/>
    <n v="0"/>
    <n v="0"/>
  </r>
  <r>
    <x v="2"/>
    <x v="0"/>
    <x v="4"/>
    <x v="16"/>
    <s v="Products + Service"/>
    <x v="16"/>
    <x v="0"/>
    <x v="2"/>
    <x v="103"/>
    <s v="Services Page"/>
    <s v="00234 - Services Page"/>
    <x v="103"/>
    <x v="1"/>
    <x v="2"/>
    <x v="384"/>
    <s v="QA for Services Page"/>
    <s v="00371 - QA for Services Page"/>
    <s v="QA | 00371 - QA for Services Page"/>
    <n v="362971"/>
    <n v="370621"/>
    <n v="37348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52"/>
    <n v="0"/>
    <n v="0"/>
  </r>
  <r>
    <x v="2"/>
    <x v="0"/>
    <x v="4"/>
    <x v="16"/>
    <s v="Products + Service"/>
    <x v="16"/>
    <x v="0"/>
    <x v="2"/>
    <x v="103"/>
    <s v="Services Page"/>
    <s v="00234 - Services Page"/>
    <x v="103"/>
    <x v="2"/>
    <x v="2"/>
    <x v="385"/>
    <s v="Review of Services Page"/>
    <s v="00370 - Review of Services Page"/>
    <s v="Feature Review | 00370 - Review of Services Page"/>
    <n v="362971"/>
    <n v="370621"/>
    <n v="37348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53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1"/>
    <x v="2"/>
    <x v="386"/>
    <s v="QA for Choose the section of the image to show"/>
    <s v="00369 - QA for Choose the section of the image to show"/>
    <s v="QA | 00369 - QA for Choose the section of the image to show"/>
    <n v="362239"/>
    <n v="366917"/>
    <n v="37348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354"/>
    <n v="0"/>
    <n v="0"/>
  </r>
  <r>
    <x v="2"/>
    <x v="0"/>
    <x v="4"/>
    <x v="15"/>
    <s v="Stories"/>
    <x v="15"/>
    <x v="0"/>
    <x v="2"/>
    <x v="105"/>
    <s v="Include videos on the full story page"/>
    <s v="00118 - Include videos on the full story page"/>
    <x v="105"/>
    <x v="1"/>
    <x v="2"/>
    <x v="387"/>
    <s v="QA for Include videos on the full story page"/>
    <s v="00368 - QA for Include videos on the full story page"/>
    <s v="QA | 00368 - QA for Include videos on the full story page"/>
    <n v="362239"/>
    <n v="366182"/>
    <n v="373479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55"/>
    <n v="0"/>
    <n v="0"/>
  </r>
  <r>
    <x v="2"/>
    <x v="0"/>
    <x v="4"/>
    <x v="15"/>
    <s v="Stories"/>
    <x v="15"/>
    <x v="0"/>
    <x v="2"/>
    <x v="105"/>
    <s v="Include videos on the full story page"/>
    <s v="00118 - Include videos on the full story page"/>
    <x v="105"/>
    <x v="2"/>
    <x v="2"/>
    <x v="388"/>
    <s v="Review of Include videos on the full story page"/>
    <s v="00367 - Review of Include videos on the full story page"/>
    <s v="Feature Review | 00367 - Review of Include videos on the full story page"/>
    <n v="362239"/>
    <n v="366182"/>
    <n v="37347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56"/>
    <n v="0"/>
    <n v="0"/>
  </r>
  <r>
    <x v="2"/>
    <x v="0"/>
    <x v="4"/>
    <x v="18"/>
    <s v="Suppliers Section"/>
    <x v="18"/>
    <x v="0"/>
    <x v="2"/>
    <x v="106"/>
    <s v="Sourcing Approach"/>
    <s v="00318 - Sourcing Approach"/>
    <x v="106"/>
    <x v="1"/>
    <x v="2"/>
    <x v="389"/>
    <s v="QA for Sourcing Approach"/>
    <s v="00366 - QA for Sourcing Approach"/>
    <s v="QA | 00366 - QA for Sourcing Approach"/>
    <n v="371762"/>
    <n v="373258"/>
    <n v="373475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57"/>
    <n v="0"/>
    <n v="0"/>
  </r>
  <r>
    <x v="2"/>
    <x v="0"/>
    <x v="4"/>
    <x v="18"/>
    <s v="Suppliers Section"/>
    <x v="18"/>
    <x v="0"/>
    <x v="2"/>
    <x v="106"/>
    <s v="Sourcing Approach"/>
    <s v="00318 - Sourcing Approach"/>
    <x v="106"/>
    <x v="2"/>
    <x v="2"/>
    <x v="390"/>
    <s v="Review of Sourcing Approach"/>
    <s v="00365 - Review of Sourcing Approach"/>
    <s v="Feature Review | 00365 - Review of Sourcing Approach"/>
    <n v="371762"/>
    <n v="373258"/>
    <n v="373474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58"/>
    <n v="0"/>
    <n v="0"/>
  </r>
  <r>
    <x v="2"/>
    <x v="0"/>
    <x v="4"/>
    <x v="14"/>
    <s v="Theme"/>
    <x v="14"/>
    <x v="0"/>
    <x v="2"/>
    <x v="107"/>
    <s v="Set maximum width for pages in 1300 px"/>
    <s v="00308 - Set maximum width for pages in 1300 px"/>
    <x v="107"/>
    <x v="1"/>
    <x v="2"/>
    <x v="391"/>
    <s v="QA for Set maximum width for pages in 1300 px"/>
    <s v="00364 - QA for Set maximum width for pages in 1300 px"/>
    <s v="QA | 00364 - QA for Set maximum width for pages in 1300 px"/>
    <n v="362223"/>
    <n v="372909"/>
    <n v="37347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59"/>
    <n v="0"/>
    <n v="0"/>
  </r>
  <r>
    <x v="2"/>
    <x v="0"/>
    <x v="4"/>
    <x v="14"/>
    <s v="Theme"/>
    <x v="14"/>
    <x v="0"/>
    <x v="2"/>
    <x v="107"/>
    <s v="Set maximum width for pages in 1300 px"/>
    <s v="00308 - Set maximum width for pages in 1300 px"/>
    <x v="107"/>
    <x v="2"/>
    <x v="2"/>
    <x v="392"/>
    <s v="Review of Set maximum width for pages in 1300 px"/>
    <s v="00363 - Review of Set maximum width for pages in 1300 px"/>
    <s v="Feature Review | 00363 - Review of Set maximum width for pages in 1300 px"/>
    <n v="362223"/>
    <n v="372909"/>
    <n v="37347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60"/>
    <n v="0"/>
    <n v="0"/>
  </r>
  <r>
    <x v="2"/>
    <x v="0"/>
    <x v="4"/>
    <x v="17"/>
    <s v="About Us"/>
    <x v="17"/>
    <x v="0"/>
    <x v="2"/>
    <x v="108"/>
    <s v="About Us &gt; Position Papers"/>
    <s v="00293 - About Us &gt; Position Papers"/>
    <x v="108"/>
    <x v="1"/>
    <x v="2"/>
    <x v="393"/>
    <s v="QA for About Us &gt; Position Papers"/>
    <s v="00362 - QA for About Us &gt; Position Papers"/>
    <s v="QA | 00362 - QA for About Us &gt; Position Papers"/>
    <n v="362970"/>
    <n v="372508"/>
    <n v="37347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61"/>
    <n v="0"/>
    <n v="0"/>
  </r>
  <r>
    <x v="2"/>
    <x v="0"/>
    <x v="4"/>
    <x v="17"/>
    <s v="About Us"/>
    <x v="17"/>
    <x v="0"/>
    <x v="2"/>
    <x v="108"/>
    <s v="About Us &gt; Position Papers"/>
    <s v="00293 - About Us &gt; Position Papers"/>
    <x v="108"/>
    <x v="2"/>
    <x v="2"/>
    <x v="394"/>
    <s v="Review of About Us &gt; Position Papers"/>
    <s v="00361 - Review of About Us &gt; Position Papers"/>
    <s v="Feature Review | 00361 - Review of About Us &gt; Position Papers"/>
    <n v="362970"/>
    <n v="372508"/>
    <n v="37347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62"/>
    <n v="0"/>
    <n v="0"/>
  </r>
  <r>
    <x v="2"/>
    <x v="0"/>
    <x v="4"/>
    <x v="14"/>
    <s v="Theme"/>
    <x v="14"/>
    <x v="0"/>
    <x v="2"/>
    <x v="109"/>
    <s v="Careers Page"/>
    <s v="00280 - Careers Page"/>
    <x v="109"/>
    <x v="1"/>
    <x v="2"/>
    <x v="395"/>
    <s v="QA for Careers Page"/>
    <s v="00360 - QA for Careers Page"/>
    <s v="QA | 00360 - QA for Careers Page"/>
    <n v="362223"/>
    <n v="372155"/>
    <n v="37346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63"/>
    <n v="0"/>
    <n v="0"/>
  </r>
  <r>
    <x v="2"/>
    <x v="0"/>
    <x v="4"/>
    <x v="14"/>
    <s v="Theme"/>
    <x v="14"/>
    <x v="0"/>
    <x v="2"/>
    <x v="109"/>
    <s v="Careers Page"/>
    <s v="00280 - Careers Page"/>
    <x v="109"/>
    <x v="2"/>
    <x v="2"/>
    <x v="396"/>
    <s v="Review of Careers Page"/>
    <s v="00359 - Review of Careers Page"/>
    <s v="Feature Review | 00359 - Review of Careers Page"/>
    <n v="362223"/>
    <n v="372155"/>
    <n v="37346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364"/>
    <n v="0"/>
    <n v="0"/>
  </r>
  <r>
    <x v="2"/>
    <x v="0"/>
    <x v="4"/>
    <x v="18"/>
    <s v="Suppliers Section"/>
    <x v="18"/>
    <x v="0"/>
    <x v="2"/>
    <x v="110"/>
    <s v="Suppliers Overview"/>
    <s v="00266 - Suppliers Overview"/>
    <x v="110"/>
    <x v="1"/>
    <x v="2"/>
    <x v="397"/>
    <s v="QA for Suppliers Overview"/>
    <s v="00358 - QA for Suppliers Overview"/>
    <s v="QA | 00358 - QA for Suppliers Overview"/>
    <n v="371762"/>
    <n v="371763"/>
    <n v="373466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65"/>
    <n v="0"/>
    <n v="0"/>
  </r>
  <r>
    <x v="2"/>
    <x v="0"/>
    <x v="4"/>
    <x v="18"/>
    <s v="Suppliers Section"/>
    <x v="18"/>
    <x v="0"/>
    <x v="2"/>
    <x v="110"/>
    <s v="Suppliers Overview"/>
    <s v="00266 - Suppliers Overview"/>
    <x v="110"/>
    <x v="2"/>
    <x v="2"/>
    <x v="398"/>
    <s v="Review of Suppliers Overview"/>
    <s v="00357 - Review of Suppliers Overview"/>
    <s v="Feature Review | 00357 - Review of Suppliers Overview"/>
    <n v="371762"/>
    <n v="371763"/>
    <n v="37346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66"/>
    <n v="0"/>
    <n v="0"/>
  </r>
  <r>
    <x v="2"/>
    <x v="0"/>
    <x v="4"/>
    <x v="16"/>
    <s v="Products + Service"/>
    <x v="16"/>
    <x v="0"/>
    <x v="2"/>
    <x v="111"/>
    <s v="Building Solutions"/>
    <s v="00235 - Building Solutions"/>
    <x v="111"/>
    <x v="1"/>
    <x v="2"/>
    <x v="399"/>
    <s v="QA for Building Solutions"/>
    <s v="00356 - QA for Building Solutions"/>
    <s v="QA | 00356 - QA for Building Solutions"/>
    <n v="362971"/>
    <n v="370622"/>
    <n v="37346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67"/>
    <n v="0"/>
    <n v="0"/>
  </r>
  <r>
    <x v="2"/>
    <x v="0"/>
    <x v="4"/>
    <x v="16"/>
    <s v="Products + Service"/>
    <x v="16"/>
    <x v="0"/>
    <x v="2"/>
    <x v="111"/>
    <s v="Building Solutions"/>
    <s v="00235 - Building Solutions"/>
    <x v="111"/>
    <x v="2"/>
    <x v="2"/>
    <x v="400"/>
    <s v="Review of Building Solutions"/>
    <s v="00355 - Review of Building Solutions"/>
    <s v="Feature Review | 00355 - Review of Building Solutions"/>
    <n v="362971"/>
    <n v="370622"/>
    <n v="37346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68"/>
    <n v="0"/>
    <n v="0"/>
  </r>
  <r>
    <x v="2"/>
    <x v="0"/>
    <x v="4"/>
    <x v="19"/>
    <s v="Investors"/>
    <x v="19"/>
    <x v="0"/>
    <x v="2"/>
    <x v="112"/>
    <s v="Key Company Data"/>
    <s v="00184 - Key Company Data"/>
    <x v="112"/>
    <x v="1"/>
    <x v="2"/>
    <x v="401"/>
    <s v="QA for Key Company Data"/>
    <s v="00354 - QA for Key Company Data"/>
    <s v="QA | 00354 - QA for Key Company Data"/>
    <n v="362240"/>
    <n v="368645"/>
    <n v="37345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369"/>
    <n v="0"/>
    <n v="0"/>
  </r>
  <r>
    <x v="2"/>
    <x v="0"/>
    <x v="4"/>
    <x v="19"/>
    <s v="Investors"/>
    <x v="19"/>
    <x v="0"/>
    <x v="2"/>
    <x v="112"/>
    <s v="Key Company Data"/>
    <s v="00184 - Key Company Data"/>
    <x v="112"/>
    <x v="2"/>
    <x v="2"/>
    <x v="402"/>
    <s v="Review of Key Company Data"/>
    <s v="00353 - Review of Key Company Data"/>
    <s v="Feature Review | 00353 - Review of Key Company Data"/>
    <n v="362240"/>
    <n v="368645"/>
    <n v="37345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370"/>
    <n v="0"/>
    <n v="0"/>
  </r>
  <r>
    <x v="2"/>
    <x v="1"/>
    <x v="1"/>
    <x v="1"/>
    <m/>
    <x v="1"/>
    <x v="1"/>
    <x v="2"/>
    <x v="113"/>
    <s v="White spaces above images in story pages template 2"/>
    <s v="00180 - White spaces above images in story pages template 2"/>
    <x v="113"/>
    <x v="1"/>
    <x v="2"/>
    <x v="403"/>
    <s v="QA for White spaces above images in story pages template 2"/>
    <s v="00352 - QA for White spaces above images in story pages template 2"/>
    <s v="QA | 00352 - QA for White spaces above images in story pages template 2"/>
    <m/>
    <n v="368569"/>
    <n v="373456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71"/>
    <n v="0"/>
    <n v="0"/>
  </r>
  <r>
    <x v="2"/>
    <x v="1"/>
    <x v="1"/>
    <x v="1"/>
    <m/>
    <x v="1"/>
    <x v="1"/>
    <x v="2"/>
    <x v="113"/>
    <s v="White spaces above images in story pages template 2"/>
    <s v="00180 - White spaces above images in story pages template 2"/>
    <x v="113"/>
    <x v="2"/>
    <x v="2"/>
    <x v="404"/>
    <s v="Review of White spaces above images in story pages template 2"/>
    <s v="00351 - Review of White spaces above images in story pages template 2"/>
    <s v="Feature Review | 00351 - Review of White spaces above images in story pages template 2"/>
    <m/>
    <n v="368569"/>
    <n v="373455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72"/>
    <n v="0"/>
    <n v="0"/>
  </r>
  <r>
    <x v="2"/>
    <x v="1"/>
    <x v="1"/>
    <x v="1"/>
    <m/>
    <x v="1"/>
    <x v="1"/>
    <x v="2"/>
    <x v="114"/>
    <s v="Internet Explorer Story List Text Missing"/>
    <s v="00179 - Internet Explorer Story List Text Missing"/>
    <x v="114"/>
    <x v="1"/>
    <x v="2"/>
    <x v="405"/>
    <s v="QA for Internet Explorer Story List Text Missing"/>
    <s v="00350 - QA for Internet Explorer Story List Text Missing"/>
    <s v="QA | 00350 - QA for Internet Explorer Story List Text Missing"/>
    <m/>
    <n v="368568"/>
    <n v="37345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73"/>
    <n v="0"/>
    <n v="0"/>
  </r>
  <r>
    <x v="2"/>
    <x v="1"/>
    <x v="1"/>
    <x v="1"/>
    <m/>
    <x v="1"/>
    <x v="1"/>
    <x v="2"/>
    <x v="114"/>
    <s v="Internet Explorer Story List Text Missing"/>
    <s v="00179 - Internet Explorer Story List Text Missing"/>
    <x v="114"/>
    <x v="2"/>
    <x v="2"/>
    <x v="406"/>
    <s v="Review of Internet Explorer Story List Text Missing"/>
    <s v="00349 - Review of Internet Explorer Story List Text Missing"/>
    <s v="Feature Review | 00349 - Review of Internet Explorer Story List Text Missing"/>
    <m/>
    <n v="368568"/>
    <n v="37345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74"/>
    <n v="0"/>
    <n v="0"/>
  </r>
  <r>
    <x v="2"/>
    <x v="1"/>
    <x v="1"/>
    <x v="1"/>
    <m/>
    <x v="1"/>
    <x v="1"/>
    <x v="2"/>
    <x v="115"/>
    <s v="Stories page without footer"/>
    <s v="00177 - Stories page without footer"/>
    <x v="115"/>
    <x v="1"/>
    <x v="2"/>
    <x v="407"/>
    <s v="QA for Stories page without footer"/>
    <s v="00348 - QA for Stories page without footer"/>
    <s v="QA | 00348 - QA for Stories page without footer"/>
    <m/>
    <n v="368561"/>
    <n v="37345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375"/>
    <n v="0"/>
    <n v="0"/>
  </r>
  <r>
    <x v="2"/>
    <x v="1"/>
    <x v="1"/>
    <x v="1"/>
    <m/>
    <x v="1"/>
    <x v="1"/>
    <x v="2"/>
    <x v="115"/>
    <s v="Stories page without footer"/>
    <s v="00177 - Stories page without footer"/>
    <x v="115"/>
    <x v="2"/>
    <x v="2"/>
    <x v="408"/>
    <s v="Review of Stories page without footer"/>
    <s v="00347 - Review of Stories page without footer"/>
    <s v="Feature Review | 00347 - Review of Stories page without footer"/>
    <m/>
    <n v="368561"/>
    <n v="37345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376"/>
    <n v="0"/>
    <n v="0"/>
  </r>
  <r>
    <x v="2"/>
    <x v="0"/>
    <x v="4"/>
    <x v="20"/>
    <s v="Homepage"/>
    <x v="20"/>
    <x v="0"/>
    <x v="2"/>
    <x v="116"/>
    <s v="Add behavior to Homepage links"/>
    <s v="00166 - Add behavior to Homepage links"/>
    <x v="116"/>
    <x v="1"/>
    <x v="2"/>
    <x v="409"/>
    <s v="QA for Add behavior to Homepage links"/>
    <s v="00346 - QA for Add behavior to Homepage links"/>
    <s v="QA | 00346 - QA for Add behavior to Homepage links"/>
    <n v="362226"/>
    <n v="368267"/>
    <n v="373449"/>
    <s v="Plan"/>
    <x v="8"/>
    <n v="0"/>
    <n v="0"/>
    <n v="0"/>
    <n v="5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377"/>
    <n v="0"/>
    <n v="0"/>
  </r>
  <r>
    <x v="2"/>
    <x v="0"/>
    <x v="4"/>
    <x v="20"/>
    <s v="Homepage"/>
    <x v="20"/>
    <x v="0"/>
    <x v="2"/>
    <x v="116"/>
    <s v="Add behavior to Homepage links"/>
    <s v="00166 - Add behavior to Homepage links"/>
    <x v="116"/>
    <x v="2"/>
    <x v="2"/>
    <x v="410"/>
    <s v="Review of Add behavior to Homepage links"/>
    <s v="00345 - Review of Add behavior to Homepage links"/>
    <s v="Feature Review | 00345 - Review of Add behavior to Homepage links"/>
    <n v="362226"/>
    <n v="368267"/>
    <n v="373448"/>
    <s v="Plan"/>
    <x v="8"/>
    <n v="0"/>
    <n v="0"/>
    <n v="0"/>
    <n v="5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378"/>
    <n v="0"/>
    <n v="0"/>
  </r>
  <r>
    <x v="2"/>
    <x v="0"/>
    <x v="4"/>
    <x v="17"/>
    <s v="About Us"/>
    <x v="17"/>
    <x v="0"/>
    <x v="2"/>
    <x v="117"/>
    <s v="Our history page without timeline section"/>
    <s v="00144 - Our history page without timeline section"/>
    <x v="117"/>
    <x v="1"/>
    <x v="2"/>
    <x v="411"/>
    <s v="QA for Our history page without timeline section"/>
    <s v="00344 - QA for Our history page without timeline section"/>
    <s v="QA | 00344 - QA for Our history page without timeline section"/>
    <n v="362970"/>
    <n v="367341"/>
    <n v="37344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79"/>
    <n v="0"/>
    <n v="0"/>
  </r>
  <r>
    <x v="2"/>
    <x v="0"/>
    <x v="4"/>
    <x v="17"/>
    <s v="About Us"/>
    <x v="17"/>
    <x v="0"/>
    <x v="2"/>
    <x v="117"/>
    <s v="Our history page without timeline section"/>
    <s v="00144 - Our history page without timeline section"/>
    <x v="117"/>
    <x v="2"/>
    <x v="2"/>
    <x v="412"/>
    <s v="Review of Our history page without timeline section"/>
    <s v="00343 - Review of Our history page without timeline section"/>
    <s v="Feature Review | 00343 - Review of Our history page without timeline section"/>
    <n v="362970"/>
    <n v="367341"/>
    <n v="373446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380"/>
    <n v="0"/>
    <n v="0"/>
  </r>
  <r>
    <x v="2"/>
    <x v="0"/>
    <x v="4"/>
    <x v="15"/>
    <s v="Stories"/>
    <x v="15"/>
    <x v="0"/>
    <x v="2"/>
    <x v="118"/>
    <s v="Carousel for full story pages"/>
    <s v="00138 - Carousel for full story pages"/>
    <x v="118"/>
    <x v="1"/>
    <x v="2"/>
    <x v="413"/>
    <s v="QA for Carousel for full story pages"/>
    <s v="00342 - QA for Carousel for full story pages"/>
    <s v="QA | 00342 - QA for Carousel for full story pages"/>
    <n v="362239"/>
    <n v="366921"/>
    <n v="37344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81"/>
    <n v="0"/>
    <n v="0"/>
  </r>
  <r>
    <x v="2"/>
    <x v="0"/>
    <x v="4"/>
    <x v="15"/>
    <s v="Stories"/>
    <x v="15"/>
    <x v="0"/>
    <x v="2"/>
    <x v="118"/>
    <s v="Carousel for full story pages"/>
    <s v="00138 - Carousel for full story pages"/>
    <x v="118"/>
    <x v="2"/>
    <x v="2"/>
    <x v="414"/>
    <s v="Review of Carousel for full story pages"/>
    <s v="00341 - Review of Carousel for full story pages"/>
    <s v="Feature Review | 00341 - Review of Carousel for full story pages"/>
    <n v="362239"/>
    <n v="366921"/>
    <n v="37344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382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2"/>
    <x v="2"/>
    <x v="415"/>
    <s v="Review of Choose the section of the image to show"/>
    <s v="00340 - Review of Choose the section of the image to show"/>
    <s v="Feature Review | 00340 - Review of Choose the section of the image to show"/>
    <n v="362239"/>
    <n v="366917"/>
    <n v="37344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383"/>
    <n v="0"/>
    <n v="0"/>
  </r>
  <r>
    <x v="2"/>
    <x v="0"/>
    <x v="4"/>
    <x v="18"/>
    <s v="Suppliers Section"/>
    <x v="18"/>
    <x v="0"/>
    <x v="2"/>
    <x v="106"/>
    <s v="Sourcing Approach"/>
    <s v="00318 - Sourcing Approach"/>
    <x v="106"/>
    <x v="0"/>
    <x v="2"/>
    <x v="416"/>
    <s v="Alpha for Sourcing Approach"/>
    <s v="00339 - Alpha for Sourcing Approach"/>
    <s v="Alpha Test | 00339 - Alpha for Sourcing Approach"/>
    <n v="371762"/>
    <n v="373258"/>
    <n v="373440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6.25E-2"/>
    <n v="1"/>
    <n v="0"/>
    <x v="3"/>
    <x v="2"/>
    <s v="0.Done"/>
    <x v="384"/>
    <n v="0"/>
    <n v="0"/>
  </r>
  <r>
    <x v="2"/>
    <x v="1"/>
    <x v="1"/>
    <x v="1"/>
    <m/>
    <x v="1"/>
    <x v="1"/>
    <x v="2"/>
    <x v="119"/>
    <s v="Adjust company profile page"/>
    <s v="00196 - Adjust company profile page"/>
    <x v="119"/>
    <x v="1"/>
    <x v="2"/>
    <x v="417"/>
    <s v="QA for Adjust company profile page"/>
    <s v="00338 - QA for Adjust company profile page"/>
    <s v="QA | 00338 - QA for Adjust company profile page"/>
    <m/>
    <n v="369451"/>
    <n v="373428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5"/>
    <n v="0"/>
    <n v="0"/>
  </r>
  <r>
    <x v="2"/>
    <x v="1"/>
    <x v="1"/>
    <x v="1"/>
    <m/>
    <x v="1"/>
    <x v="1"/>
    <x v="2"/>
    <x v="119"/>
    <s v="Adjust company profile page"/>
    <s v="00196 - Adjust company profile page"/>
    <x v="119"/>
    <x v="2"/>
    <x v="2"/>
    <x v="418"/>
    <s v="Review of Adjust company profile page"/>
    <s v="00337 - Review of Adjust company profile page"/>
    <s v="Feature Review | 00337 - Review of Adjust company profile page"/>
    <m/>
    <n v="369451"/>
    <n v="37342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6"/>
    <n v="0"/>
    <n v="0"/>
  </r>
  <r>
    <x v="2"/>
    <x v="1"/>
    <x v="1"/>
    <x v="1"/>
    <m/>
    <x v="1"/>
    <x v="1"/>
    <x v="2"/>
    <x v="120"/>
    <s v="HomePage is not adjusting to fit correctly on 1366x768"/>
    <s v="00283 - HomePage is not adjusting to fit correctly on 1366x768"/>
    <x v="120"/>
    <x v="1"/>
    <x v="2"/>
    <x v="419"/>
    <s v="QA for HomePage is not adjusting to fit correctly on 1366x768"/>
    <s v="00336 - QA for HomePage is not adjusting to fit correctly on 1366x768"/>
    <s v="QA | 00336 - QA for HomePage is not adjusting to fit correctly on 1366x768"/>
    <m/>
    <n v="372249"/>
    <n v="373426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7"/>
    <n v="0"/>
    <n v="0"/>
  </r>
  <r>
    <x v="2"/>
    <x v="1"/>
    <x v="1"/>
    <x v="1"/>
    <m/>
    <x v="1"/>
    <x v="1"/>
    <x v="2"/>
    <x v="120"/>
    <s v="HomePage is not adjusting to fit correctly on 1366x768"/>
    <s v="00283 - HomePage is not adjusting to fit correctly on 1366x768"/>
    <x v="120"/>
    <x v="2"/>
    <x v="2"/>
    <x v="420"/>
    <s v="Review of HomePage is not adjusting to fit correctly on 1366x768"/>
    <s v="00335 - Review of HomePage is not adjusting to fit correctly on 1366x768"/>
    <s v="Feature Review | 00335 - Review of HomePage is not adjusting to fit correctly on 1366x768"/>
    <m/>
    <n v="372249"/>
    <n v="373425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8"/>
    <n v="0"/>
    <n v="0"/>
  </r>
  <r>
    <x v="2"/>
    <x v="1"/>
    <x v="1"/>
    <x v="1"/>
    <m/>
    <x v="1"/>
    <x v="1"/>
    <x v="2"/>
    <x v="102"/>
    <s v="Break page buttons evenly, centered"/>
    <s v="00306 - Break page buttons evenly, centered"/>
    <x v="102"/>
    <x v="0"/>
    <x v="2"/>
    <x v="421"/>
    <s v="Alpha for Break page buttons evenly, centered"/>
    <s v="00333 - Alpha for Break page buttons evenly, centered"/>
    <s v="Alpha Test | 00333 - Alpha for Break page buttons evenly, centered"/>
    <m/>
    <n v="372901"/>
    <n v="373423"/>
    <s v="Plan"/>
    <x v="6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389"/>
    <n v="0"/>
    <n v="0"/>
  </r>
  <r>
    <x v="2"/>
    <x v="0"/>
    <x v="4"/>
    <x v="18"/>
    <s v="Suppliers Section"/>
    <x v="18"/>
    <x v="0"/>
    <x v="2"/>
    <x v="99"/>
    <s v="Become a supplier"/>
    <s v="00320 - Become a supplier"/>
    <x v="99"/>
    <x v="3"/>
    <x v="2"/>
    <x v="422"/>
    <s v="Become a supplier"/>
    <s v="M | 00332 - Become a supplier"/>
    <s v="Frontend Development | M | 00332 - Become a supplier"/>
    <n v="371762"/>
    <n v="373260"/>
    <n v="373416"/>
    <s v="Plan"/>
    <x v="6"/>
    <n v="1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6.25E-2"/>
    <n v="1"/>
    <n v="5.3191489361702127"/>
    <x v="3"/>
    <x v="2"/>
    <s v="0.Done"/>
    <x v="390"/>
    <n v="0"/>
    <n v="0"/>
  </r>
  <r>
    <x v="2"/>
    <x v="0"/>
    <x v="4"/>
    <x v="18"/>
    <s v="Suppliers Section"/>
    <x v="18"/>
    <x v="0"/>
    <x v="2"/>
    <x v="106"/>
    <s v="Sourcing Approach"/>
    <s v="00318 - Sourcing Approach"/>
    <x v="106"/>
    <x v="3"/>
    <x v="2"/>
    <x v="423"/>
    <s v="Sourcing Approach"/>
    <s v="M | 00330 - Sourcing Approach"/>
    <s v="Frontend Development | M | 00330 - Sourcing Approach"/>
    <n v="371762"/>
    <n v="373258"/>
    <n v="373407"/>
    <s v="Plan"/>
    <x v="8"/>
    <n v="1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6.25E-2"/>
    <n v="1"/>
    <n v="5.3191489361702127"/>
    <x v="3"/>
    <x v="2"/>
    <s v="0.Done"/>
    <x v="391"/>
    <n v="0"/>
    <n v="0"/>
  </r>
  <r>
    <x v="2"/>
    <x v="0"/>
    <x v="4"/>
    <x v="14"/>
    <s v="Theme"/>
    <x v="14"/>
    <x v="0"/>
    <x v="2"/>
    <x v="107"/>
    <s v="Set maximum width for pages in 1300 px"/>
    <s v="00308 - Set maximum width for pages in 1300 px"/>
    <x v="107"/>
    <x v="0"/>
    <x v="2"/>
    <x v="424"/>
    <s v="Alpha for Set maximum width for pages in 1300 px"/>
    <s v="00327 - Alpha for Set maximum width for pages in 1300 px"/>
    <s v="Alpha Test | 00327 - Alpha for Set maximum width for pages in 1300 px"/>
    <n v="362223"/>
    <n v="372909"/>
    <n v="373378"/>
    <s v="Plan"/>
    <x v="8"/>
    <n v="2"/>
    <n v="0"/>
    <n v="0"/>
    <n v="0"/>
    <m/>
    <s v="SUBTASK PLAN"/>
    <n v="0"/>
    <n v="0"/>
    <n v="0"/>
    <n v="0"/>
    <n v="0"/>
    <n v="0"/>
    <n v="0"/>
    <n v="0"/>
    <n v="2"/>
    <n v="0"/>
    <n v="0.25"/>
    <n v="8.3333333333333332E-3"/>
    <n v="1"/>
    <n v="0"/>
    <x v="3"/>
    <x v="2"/>
    <s v="0.Done"/>
    <x v="392"/>
    <n v="0"/>
    <n v="0"/>
  </r>
  <r>
    <x v="2"/>
    <x v="0"/>
    <x v="4"/>
    <x v="20"/>
    <s v="Homepage"/>
    <x v="20"/>
    <x v="0"/>
    <x v="2"/>
    <x v="121"/>
    <s v="Stock ticker portlet"/>
    <s v="00029 - Stock ticker portlet"/>
    <x v="121"/>
    <x v="1"/>
    <x v="2"/>
    <x v="425"/>
    <s v="QA for Stock ticker portlet"/>
    <s v="00326 - QA for Stock ticker portlet"/>
    <s v="QA | 00326 - QA for Stock ticker portlet"/>
    <n v="362226"/>
    <n v="362339"/>
    <n v="373342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393"/>
    <n v="0"/>
    <n v="0"/>
  </r>
  <r>
    <x v="2"/>
    <x v="0"/>
    <x v="4"/>
    <x v="20"/>
    <s v="Homepage"/>
    <x v="20"/>
    <x v="0"/>
    <x v="2"/>
    <x v="121"/>
    <s v="Stock ticker portlet"/>
    <s v="00029 - Stock ticker portlet"/>
    <x v="121"/>
    <x v="2"/>
    <x v="2"/>
    <x v="426"/>
    <s v="Review of Stock ticker portlet"/>
    <s v="00325 - Review of Stock ticker portlet"/>
    <s v="Feature Review | 00325 - Review of Stock ticker portlet"/>
    <n v="362226"/>
    <n v="362339"/>
    <n v="373340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394"/>
    <n v="0"/>
    <n v="0"/>
  </r>
  <r>
    <x v="2"/>
    <x v="0"/>
    <x v="4"/>
    <x v="16"/>
    <s v="Products + Service"/>
    <x v="16"/>
    <x v="0"/>
    <x v="2"/>
    <x v="122"/>
    <s v="Products + Service &gt; Trading"/>
    <s v="00295 - Products + Service &gt; Trading"/>
    <x v="122"/>
    <x v="1"/>
    <x v="2"/>
    <x v="427"/>
    <s v="QA for Products + Service &gt; Trading"/>
    <s v="00324 - QA for Products + Service &gt; Trading"/>
    <s v="QA | 00324 - QA for Products + Service &gt; Trading"/>
    <n v="362971"/>
    <n v="372513"/>
    <n v="373337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95"/>
    <n v="0"/>
    <n v="0"/>
  </r>
  <r>
    <x v="2"/>
    <x v="0"/>
    <x v="4"/>
    <x v="16"/>
    <s v="Products + Service"/>
    <x v="16"/>
    <x v="0"/>
    <x v="2"/>
    <x v="122"/>
    <s v="Products + Service &gt; Trading"/>
    <s v="00295 - Products + Service &gt; Trading"/>
    <x v="122"/>
    <x v="2"/>
    <x v="2"/>
    <x v="428"/>
    <s v="Review of Products + Service &gt; Trading"/>
    <s v="00323 - Review of Products + Service &gt; Trading"/>
    <s v="Feature Review | 00323 - Review of Products + Service &gt; Trading"/>
    <n v="362971"/>
    <n v="372513"/>
    <n v="373335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396"/>
    <n v="0"/>
    <n v="0"/>
  </r>
  <r>
    <x v="2"/>
    <x v="0"/>
    <x v="4"/>
    <x v="20"/>
    <s v="Homepage"/>
    <x v="20"/>
    <x v="0"/>
    <x v="2"/>
    <x v="121"/>
    <s v="Stock ticker portlet"/>
    <s v="00029 - Stock ticker portlet"/>
    <x v="121"/>
    <x v="0"/>
    <x v="2"/>
    <x v="429"/>
    <s v="Alpha for Stock ticker portlet"/>
    <s v="00321 - Alpha for Stock ticker portlet"/>
    <s v="Alpha Test | 00321 - Alpha for Stock ticker portlet"/>
    <n v="362226"/>
    <n v="362339"/>
    <n v="373319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397"/>
    <n v="0"/>
    <n v="0"/>
  </r>
  <r>
    <x v="2"/>
    <x v="1"/>
    <x v="1"/>
    <x v="1"/>
    <m/>
    <x v="1"/>
    <x v="2"/>
    <x v="2"/>
    <x v="123"/>
    <s v="Install fixes for PDF preview on QA env"/>
    <s v="00297 - Install fixes for PDF preview on QA env"/>
    <x v="123"/>
    <x v="4"/>
    <x v="2"/>
    <x v="430"/>
    <s v="Re-generate previews of pdf files after fix is installed (if needed)"/>
    <s v="00317 - Re-generate previews of pdf files after fix is installed (if needed)"/>
    <s v="Sub-Task | 00317 - Re-generate previews of pdf files after fix is installed (if needed)"/>
    <m/>
    <n v="372563"/>
    <n v="3729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2"/>
    <s v="0.Done"/>
    <x v="398"/>
    <n v="0"/>
    <n v="0"/>
  </r>
  <r>
    <x v="2"/>
    <x v="0"/>
    <x v="4"/>
    <x v="15"/>
    <s v="Stories"/>
    <x v="15"/>
    <x v="0"/>
    <x v="2"/>
    <x v="118"/>
    <s v="Carousel for full story pages"/>
    <s v="00138 - Carousel for full story pages"/>
    <x v="118"/>
    <x v="0"/>
    <x v="2"/>
    <x v="431"/>
    <s v="Alpha for Carousel for full story pages"/>
    <s v="XS | 00315 - Alpha for Carousel for full story pages"/>
    <s v="Alpha Test | XS | 00315 - Alpha for Carousel for full story pages"/>
    <n v="362239"/>
    <n v="366921"/>
    <n v="372925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x v="2"/>
    <s v="0.Done"/>
    <x v="399"/>
    <n v="0"/>
    <n v="0"/>
  </r>
  <r>
    <x v="2"/>
    <x v="1"/>
    <x v="1"/>
    <x v="1"/>
    <m/>
    <x v="1"/>
    <x v="1"/>
    <x v="2"/>
    <x v="119"/>
    <s v="Adjust company profile page"/>
    <s v="00196 - Adjust company profile page"/>
    <x v="119"/>
    <x v="0"/>
    <x v="2"/>
    <x v="432"/>
    <s v="Alpha for Adjust company profile page"/>
    <s v="00314 - Alpha for Adjust company profile page"/>
    <s v="Alpha Test | 00314 - Alpha for Adjust company profile page"/>
    <m/>
    <n v="369451"/>
    <n v="372917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00"/>
    <n v="0"/>
    <n v="0"/>
  </r>
  <r>
    <x v="2"/>
    <x v="0"/>
    <x v="4"/>
    <x v="19"/>
    <s v="Investors"/>
    <x v="19"/>
    <x v="0"/>
    <x v="2"/>
    <x v="112"/>
    <s v="Key Company Data"/>
    <s v="00184 - Key Company Data"/>
    <x v="112"/>
    <x v="0"/>
    <x v="2"/>
    <x v="433"/>
    <s v="Alpha for Key Company Data"/>
    <s v="XS | 00313 - Alpha for Key Company Data"/>
    <s v="Alpha Test | XS | 00313 - Alpha for Key Company Data"/>
    <n v="362240"/>
    <n v="368645"/>
    <n v="372916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401"/>
    <n v="0"/>
    <n v="0"/>
  </r>
  <r>
    <x v="2"/>
    <x v="1"/>
    <x v="1"/>
    <x v="1"/>
    <m/>
    <x v="1"/>
    <x v="1"/>
    <x v="2"/>
    <x v="113"/>
    <s v="White spaces above images in story pages template 2"/>
    <s v="00180 - White spaces above images in story pages template 2"/>
    <x v="113"/>
    <x v="0"/>
    <x v="2"/>
    <x v="434"/>
    <s v="Alpha for White spaces above images in story pages template 2"/>
    <s v="00312 - Alpha for White spaces above images in story pages template 2"/>
    <s v="Alpha Test | 00312 - Alpha for White spaces above images in story pages template 2"/>
    <m/>
    <n v="368569"/>
    <n v="372914"/>
    <s v="Plan"/>
    <x v="8"/>
    <n v="0"/>
    <n v="0"/>
    <n v="0"/>
    <n v="4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02"/>
    <n v="0"/>
    <n v="0"/>
  </r>
  <r>
    <x v="2"/>
    <x v="1"/>
    <x v="1"/>
    <x v="1"/>
    <m/>
    <x v="1"/>
    <x v="1"/>
    <x v="2"/>
    <x v="114"/>
    <s v="Internet Explorer Story List Text Missing"/>
    <s v="00179 - Internet Explorer Story List Text Missing"/>
    <x v="114"/>
    <x v="0"/>
    <x v="2"/>
    <x v="435"/>
    <s v="Alpha for Internet Explorer Story List Text Missing"/>
    <s v="00311 - Alpha for Internet Explorer Story List Text Missing"/>
    <s v="Alpha Test | 00311 - Alpha for Internet Explorer Story List Text Missing"/>
    <m/>
    <n v="368568"/>
    <n v="37291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03"/>
    <n v="0"/>
    <n v="0"/>
  </r>
  <r>
    <x v="2"/>
    <x v="0"/>
    <x v="4"/>
    <x v="15"/>
    <s v="Stories"/>
    <x v="15"/>
    <x v="0"/>
    <x v="2"/>
    <x v="105"/>
    <s v="Include videos on the full story page"/>
    <s v="00118 - Include videos on the full story page"/>
    <x v="105"/>
    <x v="0"/>
    <x v="2"/>
    <x v="436"/>
    <s v="Alpha for Include videos on the full story page"/>
    <s v="XS | 00310 - Alpha for Include videos on the full story page"/>
    <s v="Alpha Test | XS | 00310 - Alpha for Include videos on the full story page"/>
    <n v="362239"/>
    <n v="366182"/>
    <n v="372912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x v="2"/>
    <s v="0.Done"/>
    <x v="404"/>
    <n v="0"/>
    <n v="0"/>
  </r>
  <r>
    <x v="2"/>
    <x v="0"/>
    <x v="4"/>
    <x v="14"/>
    <s v="Theme"/>
    <x v="14"/>
    <x v="0"/>
    <x v="2"/>
    <x v="107"/>
    <s v="Set maximum width for pages in 1300 px"/>
    <s v="00308 - Set maximum width for pages in 1300 px"/>
    <x v="107"/>
    <x v="3"/>
    <x v="2"/>
    <x v="437"/>
    <s v="Set maximum width for pages in 1300 px"/>
    <s v="S | 00309 - Set maximum width for pages in 1300 px"/>
    <s v="Frontend Development | S | 00309 - Set maximum width for pages in 1300 px"/>
    <n v="362223"/>
    <n v="372909"/>
    <n v="372911"/>
    <s v="Plan"/>
    <x v="8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x v="2"/>
    <s v="0.Done"/>
    <x v="405"/>
    <n v="0"/>
    <n v="0"/>
  </r>
  <r>
    <x v="2"/>
    <x v="1"/>
    <x v="1"/>
    <x v="1"/>
    <m/>
    <x v="1"/>
    <x v="1"/>
    <x v="2"/>
    <x v="102"/>
    <s v="Break page buttons evenly, centered"/>
    <s v="00306 - Break page buttons evenly, centered"/>
    <x v="102"/>
    <x v="3"/>
    <x v="2"/>
    <x v="438"/>
    <s v="Break page buttons evenly"/>
    <s v="S | 00307 - Break page buttons evenly"/>
    <s v="Frontend Development | S | 00307 - Break page buttons evenly"/>
    <m/>
    <n v="372901"/>
    <n v="372904"/>
    <s v="Plan"/>
    <x v="6"/>
    <n v="1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0"/>
    <n v="0"/>
    <n v="0.25"/>
    <n v="0"/>
    <n v="1"/>
    <n v="4.2553191489361701"/>
    <x v="1"/>
    <x v="2"/>
    <s v="0.Done"/>
    <x v="406"/>
    <n v="4.2553191489361701"/>
    <n v="10"/>
  </r>
  <r>
    <x v="2"/>
    <x v="1"/>
    <x v="1"/>
    <x v="1"/>
    <m/>
    <x v="1"/>
    <x v="2"/>
    <x v="2"/>
    <x v="123"/>
    <s v="Install fixes for PDF preview on QA env"/>
    <s v="00297 - Install fixes for PDF preview on QA env"/>
    <x v="123"/>
    <x v="2"/>
    <x v="2"/>
    <x v="439"/>
    <s v="Review of Install fixes for PDF preview on QA env"/>
    <s v="S | 00305 - Review of Install fixes for PDF preview on QA env"/>
    <s v="Feature Review | S | 00305 - Review of Install fixes for PDF preview on QA env"/>
    <m/>
    <n v="372563"/>
    <n v="3727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x v="2"/>
    <s v="0.Done"/>
    <x v="407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3"/>
    <x v="440"/>
    <s v="Auto-refresh price"/>
    <s v="M | 00304 - Auto-refresh price"/>
    <s v="Sub-Task | M | 00304 - Auto-refresh price"/>
    <m/>
    <n v="369830"/>
    <n v="37262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0"/>
    <x v="1"/>
    <x v="2"/>
    <s v="0.Cancelled"/>
    <x v="408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41"/>
    <s v="Add decimals to the hundredth place"/>
    <s v="M | 00303 - Add decimals to the hundredth place"/>
    <s v="Sub-Task | M | 00303 - Add decimals to the hundredth place"/>
    <m/>
    <n v="369830"/>
    <n v="37262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8.5106382978723403"/>
    <x v="1"/>
    <x v="2"/>
    <s v="0.Done"/>
    <x v="409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42"/>
    <s v="Adjust order of stock exchanges"/>
    <s v="M | 00302 - Adjust order of stock exchanges"/>
    <s v="Sub-Task | M | 00302 - Adjust order of stock exchanges"/>
    <m/>
    <n v="369830"/>
    <n v="37262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0"/>
    <n v="1"/>
    <n v="8.5106382978723403"/>
    <x v="1"/>
    <x v="2"/>
    <s v="0.Done"/>
    <x v="410"/>
    <n v="0"/>
    <n v="0"/>
  </r>
  <r>
    <x v="2"/>
    <x v="0"/>
    <x v="4"/>
    <x v="16"/>
    <s v="Products + Service"/>
    <x v="16"/>
    <x v="0"/>
    <x v="2"/>
    <x v="122"/>
    <s v="Products + Service &gt; Trading"/>
    <s v="00295 - Products + Service &gt; Trading"/>
    <x v="122"/>
    <x v="0"/>
    <x v="2"/>
    <x v="443"/>
    <s v="Alpha for Products + Service &gt; Trading"/>
    <s v="00301 - Alpha for Products + Service &gt; Trading"/>
    <s v="Alpha Test | 00301 - Alpha for Products + Service &gt; Trading"/>
    <n v="362971"/>
    <n v="372513"/>
    <n v="372623"/>
    <s v="Plan"/>
    <x v="8"/>
    <n v="0"/>
    <n v="0"/>
    <n v="0"/>
    <n v="1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411"/>
    <n v="0"/>
    <n v="0"/>
  </r>
  <r>
    <x v="2"/>
    <x v="0"/>
    <x v="4"/>
    <x v="16"/>
    <s v="Products + Service"/>
    <x v="16"/>
    <x v="0"/>
    <x v="2"/>
    <x v="122"/>
    <s v="Products + Service &gt; Trading"/>
    <s v="00295 - Products + Service &gt; Trading"/>
    <x v="122"/>
    <x v="3"/>
    <x v="2"/>
    <x v="444"/>
    <s v="Trading Page"/>
    <s v="S | 00300 - Trading Page"/>
    <s v="Frontend Development | S | 00300 - Trading Page"/>
    <n v="362971"/>
    <n v="372513"/>
    <n v="372622"/>
    <s v="Plan"/>
    <x v="8"/>
    <n v="1"/>
    <n v="0"/>
    <n v="0"/>
    <n v="1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25"/>
    <n v="5.2631578947368418E-2"/>
    <n v="1"/>
    <n v="4.2553191489361701"/>
    <x v="3"/>
    <x v="2"/>
    <s v="0.Done"/>
    <x v="412"/>
    <n v="0"/>
    <n v="0"/>
  </r>
  <r>
    <x v="2"/>
    <x v="1"/>
    <x v="1"/>
    <x v="1"/>
    <m/>
    <x v="1"/>
    <x v="1"/>
    <x v="2"/>
    <x v="120"/>
    <s v="HomePage is not adjusting to fit correctly on 1366x768"/>
    <s v="00283 - HomePage is not adjusting to fit correctly on 1366x768"/>
    <x v="120"/>
    <x v="0"/>
    <x v="2"/>
    <x v="445"/>
    <s v="Alpha for HomePage is not adjusting to fit correctly on 1366x768"/>
    <s v="00299 - Alpha for HomePage is not adjusting to fit correctly on 1366x768"/>
    <s v="Alpha Test | 00299 - Alpha for HomePage is not adjusting to fit correctly on 1366x768"/>
    <m/>
    <n v="372249"/>
    <n v="37262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13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0"/>
    <x v="2"/>
    <x v="446"/>
    <s v="Alpha for Choose the section of the image to show"/>
    <s v="XS | 00298 - Alpha for Choose the section of the image to show"/>
    <s v="Alpha Test | XS | 00298 - Alpha for Choose the section of the image to show"/>
    <n v="362239"/>
    <n v="366917"/>
    <n v="37256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1.7543859649122806E-2"/>
    <n v="1"/>
    <n v="1.0638297872340425"/>
    <x v="3"/>
    <x v="2"/>
    <s v="0.Done"/>
    <x v="414"/>
    <n v="0"/>
    <n v="0"/>
  </r>
  <r>
    <x v="2"/>
    <x v="0"/>
    <x v="4"/>
    <x v="17"/>
    <s v="About Us"/>
    <x v="17"/>
    <x v="0"/>
    <x v="2"/>
    <x v="108"/>
    <s v="About Us &gt; Position Papers"/>
    <s v="00293 - About Us &gt; Position Papers"/>
    <x v="108"/>
    <x v="0"/>
    <x v="2"/>
    <x v="447"/>
    <s v="Alpha for About Us &gt; Position Papers"/>
    <s v="00296 - Alpha for About Us &gt; Position Papers"/>
    <s v="Alpha Test | 00296 - Alpha for About Us &gt; Position Papers"/>
    <n v="362970"/>
    <n v="372508"/>
    <n v="37253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15"/>
    <n v="0"/>
    <n v="0"/>
  </r>
  <r>
    <x v="2"/>
    <x v="0"/>
    <x v="4"/>
    <x v="17"/>
    <s v="About Us"/>
    <x v="17"/>
    <x v="0"/>
    <x v="2"/>
    <x v="108"/>
    <s v="About Us &gt; Position Papers"/>
    <s v="00293 - About Us &gt; Position Papers"/>
    <x v="108"/>
    <x v="3"/>
    <x v="2"/>
    <x v="448"/>
    <s v="Position Papers page"/>
    <s v="XS | 00294 - Position Papers page"/>
    <s v="Frontend Development | XS | 00294 - Position Papers page"/>
    <n v="362970"/>
    <n v="372508"/>
    <n v="372509"/>
    <s v="Plan"/>
    <x v="8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0.25"/>
    <n v="3.5714285714285712E-2"/>
    <n v="1"/>
    <n v="1.0638297872340425"/>
    <x v="3"/>
    <x v="2"/>
    <s v="0.Done"/>
    <x v="416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3"/>
    <x v="2"/>
    <x v="449"/>
    <s v="Choose the section of the image to show"/>
    <s v="M | 00292 - Choose the section of the image to show"/>
    <s v="Frontend Development | M | 00292 - Choose the section of the image to show"/>
    <n v="362239"/>
    <n v="366917"/>
    <n v="372505"/>
    <s v="Plan"/>
    <x v="8"/>
    <n v="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"/>
    <n v="0"/>
    <n v="0.2"/>
    <n v="1.7543859649122806E-2"/>
    <n v="1"/>
    <n v="5.3191489361702127"/>
    <x v="3"/>
    <x v="2"/>
    <s v="0.Done"/>
    <x v="417"/>
    <n v="0"/>
    <n v="0"/>
  </r>
  <r>
    <x v="2"/>
    <x v="0"/>
    <x v="4"/>
    <x v="20"/>
    <s v="Homepage"/>
    <x v="20"/>
    <x v="0"/>
    <x v="2"/>
    <x v="116"/>
    <s v="Add behavior to Homepage links"/>
    <s v="00166 - Add behavior to Homepage links"/>
    <x v="116"/>
    <x v="0"/>
    <x v="2"/>
    <x v="450"/>
    <s v="Alpha for Add behavior to Homepage links"/>
    <s v="XS | 00291 - Alpha for Add behavior to Homepage links"/>
    <s v="Alpha Test | XS | 00291 - Alpha for Add behavior to Homepage links"/>
    <n v="362226"/>
    <n v="368267"/>
    <n v="372504"/>
    <s v="Plan"/>
    <x v="8"/>
    <n v="0"/>
    <n v="0"/>
    <n v="0"/>
    <n v="5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2.6315789473684209E-2"/>
    <n v="1"/>
    <n v="1.0638297872340425"/>
    <x v="3"/>
    <x v="2"/>
    <s v="0.Done"/>
    <x v="418"/>
    <n v="0"/>
    <n v="0"/>
  </r>
  <r>
    <x v="2"/>
    <x v="0"/>
    <x v="4"/>
    <x v="15"/>
    <s v="Stories"/>
    <x v="15"/>
    <x v="0"/>
    <x v="2"/>
    <x v="94"/>
    <s v="Format text and add links to image description"/>
    <s v="00161 - Format text and add links to image description"/>
    <x v="94"/>
    <x v="3"/>
    <x v="2"/>
    <x v="451"/>
    <s v="Format text and add links to image description"/>
    <s v="S | 00290 - Format text and add links to image description"/>
    <s v="Frontend Development | S | 00290 - Format text and add links to image description"/>
    <n v="362239"/>
    <n v="368221"/>
    <n v="372471"/>
    <s v="Plan"/>
    <x v="6"/>
    <n v="7.033333333333333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.0333333333333332"/>
    <n v="0"/>
    <n v="0.25"/>
    <n v="1.7543859649122806E-2"/>
    <n v="1"/>
    <n v="4.2553191489361701"/>
    <x v="3"/>
    <x v="2"/>
    <s v="0.Done"/>
    <x v="419"/>
    <n v="0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3"/>
    <x v="2"/>
    <x v="452"/>
    <s v="White spaces in story pages above images"/>
    <s v="M | 00289 - White spaces in story pages above images"/>
    <s v="Frontend Development | M | 00289 - White spaces in story pages above images"/>
    <n v="362239"/>
    <n v="365943"/>
    <n v="372444"/>
    <s v="Plan"/>
    <x v="1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7543859649122806E-2"/>
    <n v="1"/>
    <n v="5.3191489361702127"/>
    <x v="3"/>
    <x v="2"/>
    <s v="0.Done"/>
    <x v="420"/>
    <n v="5.3191489361702127"/>
    <n v="0"/>
  </r>
  <r>
    <x v="2"/>
    <x v="1"/>
    <x v="1"/>
    <x v="1"/>
    <m/>
    <x v="1"/>
    <x v="1"/>
    <x v="2"/>
    <x v="120"/>
    <s v="HomePage is not adjusting to fit correctly on 1366x768"/>
    <s v="00283 - HomePage is not adjusting to fit correctly on 1366x768"/>
    <x v="120"/>
    <x v="3"/>
    <x v="2"/>
    <x v="453"/>
    <s v="Fix home page scroll on 1366x768"/>
    <s v="M | 00288 - Fix home page scroll on 1366x768"/>
    <s v="Frontend Development | M | 00288 - Fix home page scroll on 1366x768"/>
    <m/>
    <n v="372249"/>
    <n v="372441"/>
    <s v="Plan"/>
    <x v="8"/>
    <n v="1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"/>
    <n v="0"/>
    <n v="0.25"/>
    <n v="0"/>
    <n v="1"/>
    <n v="5.3191489361702127"/>
    <x v="1"/>
    <x v="2"/>
    <s v="0.Done"/>
    <x v="421"/>
    <n v="5.3191489361702127"/>
    <n v="1"/>
  </r>
  <r>
    <x v="2"/>
    <x v="1"/>
    <x v="1"/>
    <x v="1"/>
    <m/>
    <x v="1"/>
    <x v="1"/>
    <x v="2"/>
    <x v="126"/>
    <s v="Redirect Not Allowed"/>
    <s v="00168 - Redirect Not Allowed"/>
    <x v="126"/>
    <x v="1"/>
    <x v="2"/>
    <x v="454"/>
    <s v="QA for Redirect Not Allowed"/>
    <s v="00287 - QA for Redirect Not Allowed"/>
    <s v="QA | 00287 - QA for Redirect Not Allowed"/>
    <m/>
    <n v="368346"/>
    <n v="3722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22"/>
    <n v="0"/>
    <n v="0"/>
  </r>
  <r>
    <x v="2"/>
    <x v="1"/>
    <x v="1"/>
    <x v="1"/>
    <m/>
    <x v="1"/>
    <x v="1"/>
    <x v="2"/>
    <x v="126"/>
    <s v="Redirect Not Allowed"/>
    <s v="00168 - Redirect Not Allowed"/>
    <x v="126"/>
    <x v="2"/>
    <x v="2"/>
    <x v="455"/>
    <s v="Review of Redirect Not Allowed"/>
    <s v="00286 - Review of Redirect Not Allowed"/>
    <s v="Feature Review | 00286 - Review of Redirect Not Allowed"/>
    <m/>
    <n v="368346"/>
    <n v="3722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23"/>
    <n v="0"/>
    <n v="0"/>
  </r>
  <r>
    <x v="2"/>
    <x v="1"/>
    <x v="1"/>
    <x v="1"/>
    <m/>
    <x v="1"/>
    <x v="1"/>
    <x v="2"/>
    <x v="114"/>
    <s v="Internet Explorer Story List Text Missing"/>
    <s v="00179 - Internet Explorer Story List Text Missing"/>
    <x v="114"/>
    <x v="3"/>
    <x v="2"/>
    <x v="456"/>
    <s v="Internet Explorer Story List Text Missing"/>
    <s v="S | 00285 - Internet Explorer Story List Text Missing"/>
    <s v="Frontend Development | S | 00285 - Internet Explorer Story List Text Missing"/>
    <m/>
    <n v="368568"/>
    <n v="372259"/>
    <s v="Plan"/>
    <x v="8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25"/>
    <n v="0"/>
    <n v="1"/>
    <n v="4.2553191489361701"/>
    <x v="1"/>
    <x v="2"/>
    <s v="0.Done"/>
    <x v="424"/>
    <n v="4.2553191489361701"/>
    <n v="4"/>
  </r>
  <r>
    <x v="2"/>
    <x v="1"/>
    <x v="1"/>
    <x v="1"/>
    <m/>
    <x v="1"/>
    <x v="1"/>
    <x v="2"/>
    <x v="115"/>
    <s v="Stories page without footer"/>
    <s v="00177 - Stories page without footer"/>
    <x v="115"/>
    <x v="0"/>
    <x v="2"/>
    <x v="457"/>
    <s v="Alpha for Stories page without footer"/>
    <s v="00284 - Alpha for Stories page without footer"/>
    <s v="Alpha Test | 00284 - Alpha for Stories page without footer"/>
    <m/>
    <n v="368561"/>
    <n v="372251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425"/>
    <n v="0"/>
    <n v="0"/>
  </r>
  <r>
    <x v="2"/>
    <x v="0"/>
    <x v="4"/>
    <x v="14"/>
    <s v="Theme"/>
    <x v="14"/>
    <x v="0"/>
    <x v="2"/>
    <x v="109"/>
    <s v="Careers Page"/>
    <s v="00280 - Careers Page"/>
    <x v="109"/>
    <x v="0"/>
    <x v="2"/>
    <x v="458"/>
    <s v="Alpha for Careers Page"/>
    <s v="XS | 00282 - Alpha for Careers Page"/>
    <s v="Alpha Test | XS | 00282 - Alpha for Careers Page"/>
    <n v="362223"/>
    <n v="372155"/>
    <n v="372175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8.3333333333333332E-3"/>
    <n v="1"/>
    <n v="1.0638297872340425"/>
    <x v="3"/>
    <x v="2"/>
    <s v="0.Done"/>
    <x v="426"/>
    <n v="0"/>
    <n v="0"/>
  </r>
  <r>
    <x v="2"/>
    <x v="0"/>
    <x v="4"/>
    <x v="14"/>
    <s v="Theme"/>
    <x v="14"/>
    <x v="0"/>
    <x v="2"/>
    <x v="109"/>
    <s v="Careers Page"/>
    <s v="00280 - Careers Page"/>
    <x v="109"/>
    <x v="3"/>
    <x v="2"/>
    <x v="459"/>
    <s v="Careers Page"/>
    <s v="XS | 00281 - Careers Page"/>
    <s v="Frontend Development | XS | 00281 - Careers Page"/>
    <n v="362223"/>
    <n v="372155"/>
    <n v="372156"/>
    <s v="Plan"/>
    <x v="8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8.3333333333333332E-3"/>
    <n v="1"/>
    <n v="1.0638297872340425"/>
    <x v="3"/>
    <x v="2"/>
    <s v="0.Done"/>
    <x v="427"/>
    <n v="0"/>
    <n v="0"/>
  </r>
  <r>
    <x v="2"/>
    <x v="0"/>
    <x v="4"/>
    <x v="18"/>
    <s v="Suppliers Section"/>
    <x v="18"/>
    <x v="0"/>
    <x v="2"/>
    <x v="110"/>
    <s v="Suppliers Overview"/>
    <s v="00266 - Suppliers Overview"/>
    <x v="110"/>
    <x v="0"/>
    <x v="2"/>
    <x v="460"/>
    <s v="Alpha for Suppliers Overview"/>
    <s v="XS | 00279 - Alpha for Suppliers Overview"/>
    <s v="Alpha Test | XS | 00279 - Alpha for Suppliers Overview"/>
    <n v="371762"/>
    <n v="371763"/>
    <n v="37213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6.25E-2"/>
    <n v="1"/>
    <n v="1.0638297872340425"/>
    <x v="3"/>
    <x v="2"/>
    <s v="0.Done"/>
    <x v="428"/>
    <n v="0"/>
    <n v="0"/>
  </r>
  <r>
    <x v="2"/>
    <x v="0"/>
    <x v="4"/>
    <x v="16"/>
    <s v="Products + Service"/>
    <x v="16"/>
    <x v="0"/>
    <x v="2"/>
    <x v="103"/>
    <s v="Services Page"/>
    <s v="00234 - Services Page"/>
    <x v="103"/>
    <x v="0"/>
    <x v="2"/>
    <x v="461"/>
    <s v="Alpha for Services Page"/>
    <s v="XS | 00278 - Alpha for Services Page"/>
    <s v="Alpha Test | XS | 00278 - Alpha for Services Page"/>
    <n v="362971"/>
    <n v="370621"/>
    <n v="371863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x v="2"/>
    <s v="0.Done"/>
    <x v="429"/>
    <n v="0"/>
    <n v="0"/>
  </r>
  <r>
    <x v="2"/>
    <x v="0"/>
    <x v="4"/>
    <x v="19"/>
    <s v="Investors"/>
    <x v="19"/>
    <x v="0"/>
    <x v="2"/>
    <x v="127"/>
    <s v="Debt Information"/>
    <s v="00172 - Debt Information"/>
    <x v="127"/>
    <x v="1"/>
    <x v="2"/>
    <x v="462"/>
    <s v="QA for Debt Information"/>
    <s v="00277 - QA for Debt Information"/>
    <s v="QA | 00277 - QA for Debt Information"/>
    <n v="362240"/>
    <n v="368554"/>
    <n v="371798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0"/>
    <n v="0"/>
    <n v="0"/>
  </r>
  <r>
    <x v="2"/>
    <x v="0"/>
    <x v="4"/>
    <x v="19"/>
    <s v="Investors"/>
    <x v="19"/>
    <x v="0"/>
    <x v="2"/>
    <x v="127"/>
    <s v="Debt Information"/>
    <s v="00172 - Debt Information"/>
    <x v="127"/>
    <x v="2"/>
    <x v="2"/>
    <x v="463"/>
    <s v="Review of Debt Information"/>
    <s v="00276 - Review of Debt Information"/>
    <s v="Feature Review | 00276 - Review of Debt Information"/>
    <n v="362240"/>
    <n v="368554"/>
    <n v="37179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1"/>
    <n v="0"/>
    <n v="0"/>
  </r>
  <r>
    <x v="2"/>
    <x v="0"/>
    <x v="4"/>
    <x v="19"/>
    <s v="Investors"/>
    <x v="19"/>
    <x v="0"/>
    <x v="2"/>
    <x v="127"/>
    <s v="Debt Information"/>
    <s v="00172 - Debt Information"/>
    <x v="127"/>
    <x v="0"/>
    <x v="2"/>
    <x v="464"/>
    <s v="Alpha for Debt Information"/>
    <s v="XS | 00275 - Alpha for Debt Information"/>
    <s v="Alpha Test | XS | 00275 - Alpha for Debt Information"/>
    <n v="362240"/>
    <n v="368554"/>
    <n v="371796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432"/>
    <n v="0"/>
    <n v="0"/>
  </r>
  <r>
    <x v="2"/>
    <x v="0"/>
    <x v="4"/>
    <x v="19"/>
    <s v="Investors"/>
    <x v="19"/>
    <x v="0"/>
    <x v="2"/>
    <x v="128"/>
    <s v="Corporate Governance Page"/>
    <s v="00174 - Corporate Governance Page"/>
    <x v="128"/>
    <x v="1"/>
    <x v="2"/>
    <x v="465"/>
    <s v="QA for Corporate Governance Page"/>
    <s v="00274 - QA for Corporate Governance Page"/>
    <s v="QA | 00274 - QA for Corporate Governance Page"/>
    <n v="362240"/>
    <n v="368558"/>
    <n v="371794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3"/>
    <n v="0"/>
    <n v="0"/>
  </r>
  <r>
    <x v="2"/>
    <x v="0"/>
    <x v="4"/>
    <x v="19"/>
    <s v="Investors"/>
    <x v="19"/>
    <x v="0"/>
    <x v="2"/>
    <x v="128"/>
    <s v="Corporate Governance Page"/>
    <s v="00174 - Corporate Governance Page"/>
    <x v="128"/>
    <x v="2"/>
    <x v="2"/>
    <x v="466"/>
    <s v="Review of Corporate Governance Page"/>
    <s v="00273 - Review of Corporate Governance Page"/>
    <s v="Feature Review | 00273 - Review of Corporate Governance Page"/>
    <n v="362240"/>
    <n v="368558"/>
    <n v="371793"/>
    <s v="Plan"/>
    <x v="8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4"/>
    <n v="0"/>
    <n v="0"/>
  </r>
  <r>
    <x v="2"/>
    <x v="0"/>
    <x v="4"/>
    <x v="19"/>
    <s v="Investors"/>
    <x v="19"/>
    <x v="0"/>
    <x v="2"/>
    <x v="129"/>
    <s v="Stock Information page"/>
    <s v="00211 - Stock Information page"/>
    <x v="129"/>
    <x v="1"/>
    <x v="2"/>
    <x v="467"/>
    <s v="QA for Stock Information page"/>
    <s v="00272 - QA for Stock Information page"/>
    <s v="QA | 00272 - QA for Stock Information page"/>
    <n v="362240"/>
    <n v="369711"/>
    <n v="371791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5"/>
    <n v="0"/>
    <n v="0"/>
  </r>
  <r>
    <x v="2"/>
    <x v="0"/>
    <x v="4"/>
    <x v="19"/>
    <s v="Investors"/>
    <x v="19"/>
    <x v="0"/>
    <x v="2"/>
    <x v="129"/>
    <s v="Stock Information page"/>
    <s v="00211 - Stock Information page"/>
    <x v="129"/>
    <x v="2"/>
    <x v="2"/>
    <x v="468"/>
    <s v="Review of Stock Information page"/>
    <s v="00271 - Review of Stock Information page"/>
    <s v="Feature Review | 00271 - Review of Stock Information page"/>
    <n v="362240"/>
    <n v="369711"/>
    <n v="371790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436"/>
    <n v="0"/>
    <n v="0"/>
  </r>
  <r>
    <x v="2"/>
    <x v="0"/>
    <x v="4"/>
    <x v="16"/>
    <s v="Products + Service"/>
    <x v="16"/>
    <x v="0"/>
    <x v="2"/>
    <x v="130"/>
    <s v="Products Overview"/>
    <s v="00230 - Products Overview"/>
    <x v="130"/>
    <x v="1"/>
    <x v="2"/>
    <x v="469"/>
    <s v="QA for Products Overview"/>
    <s v="00270 - QA for Products Overview"/>
    <s v="QA | 00270 - QA for Products Overview"/>
    <n v="362971"/>
    <n v="370614"/>
    <n v="371788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437"/>
    <n v="0"/>
    <n v="0"/>
  </r>
  <r>
    <x v="2"/>
    <x v="0"/>
    <x v="4"/>
    <x v="16"/>
    <s v="Products + Service"/>
    <x v="16"/>
    <x v="0"/>
    <x v="2"/>
    <x v="130"/>
    <s v="Products Overview"/>
    <s v="00230 - Products Overview"/>
    <x v="130"/>
    <x v="2"/>
    <x v="2"/>
    <x v="470"/>
    <s v="Review of Products Overview"/>
    <s v="00269 - Review of Products Overview"/>
    <s v="Feature Review | 00269 - Review of Products Overview"/>
    <n v="362971"/>
    <n v="370614"/>
    <n v="37178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5.2631578947368418E-2"/>
    <n v="1"/>
    <n v="0"/>
    <x v="3"/>
    <x v="2"/>
    <s v="0.Done"/>
    <x v="438"/>
    <n v="0"/>
    <n v="0"/>
  </r>
  <r>
    <x v="2"/>
    <x v="0"/>
    <x v="4"/>
    <x v="16"/>
    <s v="Products + Service"/>
    <x v="16"/>
    <x v="0"/>
    <x v="2"/>
    <x v="111"/>
    <s v="Building Solutions"/>
    <s v="00235 - Building Solutions"/>
    <x v="111"/>
    <x v="0"/>
    <x v="2"/>
    <x v="471"/>
    <s v="Alpha for Building Solutions"/>
    <s v="XS | 00268 - Alpha for Building Solutions"/>
    <s v="Alpha Test | XS | 00268 - Alpha for Building Solutions"/>
    <n v="362971"/>
    <n v="370622"/>
    <n v="371774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x v="2"/>
    <s v="0.Done"/>
    <x v="439"/>
    <n v="0"/>
    <n v="0"/>
  </r>
  <r>
    <x v="2"/>
    <x v="0"/>
    <x v="4"/>
    <x v="18"/>
    <s v="Suppliers Section"/>
    <x v="18"/>
    <x v="0"/>
    <x v="2"/>
    <x v="110"/>
    <s v="Suppliers Overview"/>
    <s v="00266 - Suppliers Overview"/>
    <x v="110"/>
    <x v="3"/>
    <x v="2"/>
    <x v="472"/>
    <s v="Suppliers overview"/>
    <s v="S | 00267 - Suppliers overview"/>
    <s v="Frontend Development | S | 00267 - Suppliers overview"/>
    <n v="371762"/>
    <n v="371763"/>
    <n v="371764"/>
    <s v="Plan"/>
    <x v="8"/>
    <n v="9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9"/>
    <n v="0"/>
    <n v="0.25"/>
    <n v="6.25E-2"/>
    <n v="1"/>
    <n v="4.2553191489361701"/>
    <x v="3"/>
    <x v="2"/>
    <s v="0.Done"/>
    <x v="440"/>
    <n v="0"/>
    <n v="0"/>
  </r>
  <r>
    <x v="2"/>
    <x v="0"/>
    <x v="4"/>
    <x v="19"/>
    <s v="Investors"/>
    <x v="19"/>
    <x v="0"/>
    <x v="2"/>
    <x v="128"/>
    <s v="Corporate Governance Page"/>
    <s v="00174 - Corporate Governance Page"/>
    <x v="128"/>
    <x v="0"/>
    <x v="2"/>
    <x v="473"/>
    <s v="Alpha for Corporate Governance Page"/>
    <s v="XS | 00264 - Alpha for Corporate Governance Page"/>
    <s v="Alpha Test | XS | 00264 - Alpha for Corporate Governance Page"/>
    <n v="362240"/>
    <n v="368558"/>
    <n v="371751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441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74"/>
    <s v="Debug why service is not working on initial build"/>
    <s v="00263 - Debug why service is not working on initial build"/>
    <s v="Sub-Task | 00263 - Debug why service is not working on initial build"/>
    <m/>
    <n v="369830"/>
    <n v="3714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42"/>
    <n v="0"/>
    <n v="0"/>
  </r>
  <r>
    <x v="2"/>
    <x v="0"/>
    <x v="4"/>
    <x v="16"/>
    <s v="Products + Service"/>
    <x v="16"/>
    <x v="0"/>
    <x v="2"/>
    <x v="130"/>
    <s v="Products Overview"/>
    <s v="00230 - Products Overview"/>
    <x v="130"/>
    <x v="0"/>
    <x v="2"/>
    <x v="475"/>
    <s v="Alpha for Products Overview"/>
    <s v="XS | 00262 - Alpha for Products Overview"/>
    <s v="Alpha Test | XS | 00262 - Alpha for Products Overview"/>
    <n v="362971"/>
    <n v="370614"/>
    <n v="371397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5.2631578947368418E-2"/>
    <n v="1"/>
    <n v="1.0638297872340425"/>
    <x v="3"/>
    <x v="2"/>
    <s v="0.Done"/>
    <x v="443"/>
    <n v="0"/>
    <n v="0"/>
  </r>
  <r>
    <x v="2"/>
    <x v="0"/>
    <x v="4"/>
    <x v="19"/>
    <s v="Investors"/>
    <x v="19"/>
    <x v="0"/>
    <x v="2"/>
    <x v="129"/>
    <s v="Stock Information page"/>
    <s v="00211 - Stock Information page"/>
    <x v="129"/>
    <x v="0"/>
    <x v="2"/>
    <x v="476"/>
    <s v="Alpha for Stock Information page"/>
    <s v="XS | 00261 - Alpha for Stock Information page"/>
    <s v="Alpha Test | XS | 00261 - Alpha for Stock Information page"/>
    <n v="362240"/>
    <n v="369711"/>
    <n v="371318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0303030303030304E-2"/>
    <n v="1"/>
    <n v="1.0638297872340425"/>
    <x v="3"/>
    <x v="2"/>
    <s v="0.Done"/>
    <x v="444"/>
    <n v="0"/>
    <n v="0"/>
  </r>
  <r>
    <x v="2"/>
    <x v="1"/>
    <x v="1"/>
    <x v="1"/>
    <m/>
    <x v="1"/>
    <x v="2"/>
    <x v="2"/>
    <x v="131"/>
    <s v="Allow patches to be source-controlled and installed into bundle by workspace"/>
    <s v="00228 - Allow patches to be source-controlled and installed into bundle by workspace"/>
    <x v="131"/>
    <x v="2"/>
    <x v="2"/>
    <x v="477"/>
    <s v="Review of Allow patches to be source-controlled and installed into bundle by workspace"/>
    <s v="S | 00260 - Review of Allow patches to be source-controlled and installed into bundle by workspace"/>
    <s v="Feature Review | S | 00260 - Review of Allow patches to be source-controlled and installed into bundle by workspace"/>
    <m/>
    <n v="370590"/>
    <n v="3711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445"/>
    <n v="0"/>
    <n v="0"/>
  </r>
  <r>
    <x v="2"/>
    <x v="0"/>
    <x v="4"/>
    <x v="17"/>
    <s v="About Us"/>
    <x v="17"/>
    <x v="0"/>
    <x v="2"/>
    <x v="117"/>
    <s v="Our history page without timeline section"/>
    <s v="00144 - Our history page without timeline section"/>
    <x v="117"/>
    <x v="0"/>
    <x v="2"/>
    <x v="478"/>
    <s v="Alpha for Our history page without timeline section"/>
    <s v="XS | 00259 - Alpha for Our history page without timeline section"/>
    <s v="Alpha Test | XS | 00259 - Alpha for Our history page without timeline section"/>
    <n v="362970"/>
    <n v="367341"/>
    <n v="371095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446"/>
    <n v="0"/>
    <n v="0"/>
  </r>
  <r>
    <x v="2"/>
    <x v="1"/>
    <x v="1"/>
    <x v="1"/>
    <m/>
    <x v="1"/>
    <x v="1"/>
    <x v="2"/>
    <x v="113"/>
    <s v="White spaces above images in story pages template 2"/>
    <s v="00180 - White spaces above images in story pages template 2"/>
    <x v="113"/>
    <x v="3"/>
    <x v="2"/>
    <x v="479"/>
    <s v="White spaces above images in story pages template 2"/>
    <s v="XS | 00258 - White spaces above images in story pages template 2"/>
    <s v="Frontend Development | XS | 00258 - White spaces above images in story pages template 2"/>
    <m/>
    <n v="368569"/>
    <n v="371028"/>
    <s v="Plan"/>
    <x v="8"/>
    <n v="3"/>
    <n v="0"/>
    <n v="0"/>
    <n v="4"/>
    <s v="XS"/>
    <s v="SUBTASK PLAN"/>
    <n v="1.0638297872340425"/>
    <n v="1.2765957446808509"/>
    <n v="0"/>
    <n v="0"/>
    <n v="0"/>
    <n v="1.0638297872340425"/>
    <n v="1.0638297872340425"/>
    <n v="1.2765957446808509"/>
    <n v="3"/>
    <n v="0"/>
    <n v="0.25"/>
    <n v="0"/>
    <n v="1"/>
    <n v="1.0638297872340425"/>
    <x v="1"/>
    <x v="2"/>
    <s v="0.Done"/>
    <x v="447"/>
    <n v="1.0638297872340425"/>
    <n v="3"/>
  </r>
  <r>
    <x v="2"/>
    <x v="0"/>
    <x v="4"/>
    <x v="16"/>
    <s v="Products + Service"/>
    <x v="16"/>
    <x v="0"/>
    <x v="2"/>
    <x v="111"/>
    <s v="Building Solutions"/>
    <s v="00235 - Building Solutions"/>
    <x v="111"/>
    <x v="3"/>
    <x v="2"/>
    <x v="480"/>
    <s v="Building Solutions"/>
    <s v="M | 00257 - Building Solutions"/>
    <s v="Frontend Development | M | 00257 - Building Solutions"/>
    <n v="362971"/>
    <n v="370622"/>
    <n v="370996"/>
    <s v="Plan"/>
    <x v="8"/>
    <n v="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5"/>
    <n v="0"/>
    <n v="0.25"/>
    <n v="5.2631578947368418E-2"/>
    <n v="1"/>
    <n v="5.3191489361702127"/>
    <x v="3"/>
    <x v="2"/>
    <s v="0.Done"/>
    <x v="448"/>
    <n v="0"/>
    <n v="0"/>
  </r>
  <r>
    <x v="2"/>
    <x v="0"/>
    <x v="4"/>
    <x v="16"/>
    <s v="Products + Service"/>
    <x v="16"/>
    <x v="0"/>
    <x v="2"/>
    <x v="103"/>
    <s v="Services Page"/>
    <s v="00234 - Services Page"/>
    <x v="103"/>
    <x v="3"/>
    <x v="2"/>
    <x v="481"/>
    <s v="Services Page"/>
    <s v="S | 00256 - Services Page"/>
    <s v="Frontend Development | S | 00256 - Services Page"/>
    <n v="362971"/>
    <n v="370621"/>
    <n v="370995"/>
    <s v="Plan"/>
    <x v="8"/>
    <n v="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7"/>
    <n v="0"/>
    <n v="0.25"/>
    <n v="5.2631578947368418E-2"/>
    <n v="1"/>
    <n v="4.2553191489361701"/>
    <x v="3"/>
    <x v="2"/>
    <s v="0.Done"/>
    <x v="449"/>
    <n v="0"/>
    <n v="0"/>
  </r>
  <r>
    <x v="2"/>
    <x v="0"/>
    <x v="4"/>
    <x v="19"/>
    <s v="Investors"/>
    <x v="19"/>
    <x v="0"/>
    <x v="2"/>
    <x v="112"/>
    <s v="Key Company Data"/>
    <s v="00184 - Key Company Data"/>
    <x v="112"/>
    <x v="3"/>
    <x v="2"/>
    <x v="482"/>
    <s v="Key Company Data"/>
    <s v="M | 00255 - Key Company Data"/>
    <s v="Frontend Development | M | 00255 - Key Company Data"/>
    <n v="362240"/>
    <n v="368645"/>
    <n v="370993"/>
    <s v="Plan"/>
    <x v="8"/>
    <n v="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6"/>
    <n v="0"/>
    <n v="0.25"/>
    <n v="3.0303030303030304E-2"/>
    <n v="1"/>
    <n v="5.3191489361702127"/>
    <x v="3"/>
    <x v="2"/>
    <s v="0.Done"/>
    <x v="450"/>
    <n v="0"/>
    <n v="0"/>
  </r>
  <r>
    <x v="2"/>
    <x v="0"/>
    <x v="4"/>
    <x v="15"/>
    <s v="Stories"/>
    <x v="15"/>
    <x v="0"/>
    <x v="6"/>
    <x v="132"/>
    <s v="Add behavior to concrete incubator link"/>
    <s v="00167 - Add behavior to concrete incubator link"/>
    <x v="132"/>
    <x v="3"/>
    <x v="3"/>
    <x v="483"/>
    <s v="Add behavior to concrete incubator link"/>
    <s v="XS | 00254 - Add behavior to concrete incubator link"/>
    <s v="Frontend Development | XS | 00254 - Add behavior to concrete incubator link"/>
    <n v="362239"/>
    <n v="368268"/>
    <n v="370992"/>
    <s v="Plan"/>
    <x v="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1.7543859649122806E-2"/>
    <n v="1"/>
    <n v="0"/>
    <x v="3"/>
    <x v="6"/>
    <s v="0.Cancelled"/>
    <x v="451"/>
    <n v="0"/>
    <n v="0"/>
  </r>
  <r>
    <x v="2"/>
    <x v="0"/>
    <x v="4"/>
    <x v="15"/>
    <s v="Stories"/>
    <x v="15"/>
    <x v="0"/>
    <x v="2"/>
    <x v="118"/>
    <s v="Carousel for full story pages"/>
    <s v="00138 - Carousel for full story pages"/>
    <x v="118"/>
    <x v="3"/>
    <x v="2"/>
    <x v="484"/>
    <s v="Carousel for full story page"/>
    <s v="XS | 00253 - Carousel for full story page"/>
    <s v="Frontend Development | XS | 00253 - Carousel for full story page"/>
    <n v="362239"/>
    <n v="366921"/>
    <n v="370991"/>
    <s v="Plan"/>
    <x v="8"/>
    <n v="7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7"/>
    <n v="0"/>
    <n v="0.25"/>
    <n v="1.7543859649122806E-2"/>
    <n v="1"/>
    <n v="1.0638297872340425"/>
    <x v="3"/>
    <x v="2"/>
    <s v="0.Done"/>
    <x v="452"/>
    <n v="0"/>
    <n v="0"/>
  </r>
  <r>
    <x v="2"/>
    <x v="0"/>
    <x v="4"/>
    <x v="15"/>
    <s v="Stories"/>
    <x v="15"/>
    <x v="0"/>
    <x v="2"/>
    <x v="105"/>
    <s v="Include videos on the full story page"/>
    <s v="00118 - Include videos on the full story page"/>
    <x v="105"/>
    <x v="3"/>
    <x v="2"/>
    <x v="485"/>
    <s v="Include videos on the full story page"/>
    <s v="XS | 00252 - Include videos on the full story page"/>
    <s v="Frontend Development | XS | 00252 - Include videos on the full story page"/>
    <n v="362239"/>
    <n v="366182"/>
    <n v="370990"/>
    <s v="Plan"/>
    <x v="8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0.25"/>
    <n v="1.7543859649122806E-2"/>
    <n v="1"/>
    <n v="1.0638297872340425"/>
    <x v="3"/>
    <x v="2"/>
    <s v="0.Done"/>
    <x v="453"/>
    <n v="0"/>
    <n v="0"/>
  </r>
  <r>
    <x v="2"/>
    <x v="0"/>
    <x v="4"/>
    <x v="15"/>
    <s v="Stories"/>
    <x v="15"/>
    <x v="0"/>
    <x v="2"/>
    <x v="91"/>
    <s v="Related articles"/>
    <s v="00074 - Related articles"/>
    <x v="91"/>
    <x v="3"/>
    <x v="2"/>
    <x v="486"/>
    <s v="Related articles"/>
    <s v="M | 00251 - Related articles"/>
    <s v="Frontend Development | M | 00251 - Related articles"/>
    <n v="362239"/>
    <n v="364384"/>
    <n v="370988"/>
    <s v="Plan"/>
    <x v="6"/>
    <n v="4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5"/>
    <n v="0"/>
    <n v="0.25"/>
    <n v="1.7543859649122806E-2"/>
    <n v="1"/>
    <n v="5.3191489361702127"/>
    <x v="3"/>
    <x v="2"/>
    <s v="0.Done"/>
    <x v="454"/>
    <n v="0"/>
    <n v="0"/>
  </r>
  <r>
    <x v="2"/>
    <x v="0"/>
    <x v="4"/>
    <x v="15"/>
    <s v="Stories"/>
    <x v="15"/>
    <x v="0"/>
    <x v="6"/>
    <x v="133"/>
    <s v="Unified boiler plate text"/>
    <s v="00073 - Unified boiler plate text"/>
    <x v="133"/>
    <x v="3"/>
    <x v="3"/>
    <x v="487"/>
    <s v="Unified boiler plate text"/>
    <s v="XS | 00250 - Unified boiler plate text"/>
    <s v="Frontend Development | XS | 00250 - Unified boiler plate text"/>
    <n v="362239"/>
    <n v="364383"/>
    <n v="370986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1.7543859649122806E-2"/>
    <n v="1"/>
    <n v="0"/>
    <x v="3"/>
    <x v="6"/>
    <s v="0.Cancelled"/>
    <x v="455"/>
    <n v="0"/>
    <n v="0"/>
  </r>
  <r>
    <x v="2"/>
    <x v="0"/>
    <x v="4"/>
    <x v="20"/>
    <s v="Homepage"/>
    <x v="20"/>
    <x v="0"/>
    <x v="2"/>
    <x v="116"/>
    <s v="Add behavior to Homepage links"/>
    <s v="00166 - Add behavior to Homepage links"/>
    <x v="116"/>
    <x v="3"/>
    <x v="2"/>
    <x v="488"/>
    <s v="Add behavior to Homepage links"/>
    <s v="XS | 00249 - Add behavior to Homepage links"/>
    <s v="Frontend Development | XS | 00249 - Add behavior to Homepage links"/>
    <n v="362226"/>
    <n v="368267"/>
    <n v="370985"/>
    <s v="Plan"/>
    <x v="8"/>
    <n v="6"/>
    <n v="0"/>
    <n v="0"/>
    <n v="5"/>
    <s v="XS"/>
    <s v="SUBTASK PLAN"/>
    <n v="1.0638297872340425"/>
    <n v="1.2765957446808509"/>
    <n v="0"/>
    <n v="0"/>
    <n v="0"/>
    <n v="1.0638297872340425"/>
    <n v="1.0638297872340425"/>
    <n v="1.2765957446808509"/>
    <n v="6"/>
    <n v="0"/>
    <n v="0.25"/>
    <n v="2.6315789473684209E-2"/>
    <n v="1"/>
    <n v="1.0638297872340425"/>
    <x v="3"/>
    <x v="2"/>
    <s v="0.Done"/>
    <x v="456"/>
    <n v="0"/>
    <n v="0"/>
  </r>
  <r>
    <x v="2"/>
    <x v="0"/>
    <x v="4"/>
    <x v="19"/>
    <s v="Investors"/>
    <x v="19"/>
    <x v="0"/>
    <x v="2"/>
    <x v="129"/>
    <s v="Stock Information page"/>
    <s v="00211 - Stock Information page"/>
    <x v="129"/>
    <x v="3"/>
    <x v="2"/>
    <x v="489"/>
    <s v="Stock information"/>
    <s v="S | 00248 - Stock information"/>
    <s v="Frontend Development | S | 00248 - Stock information"/>
    <n v="362240"/>
    <n v="369711"/>
    <n v="370984"/>
    <s v="Plan"/>
    <x v="9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25"/>
    <n v="3.0303030303030304E-2"/>
    <n v="1"/>
    <n v="4.2553191489361701"/>
    <x v="3"/>
    <x v="2"/>
    <s v="0.Done"/>
    <x v="457"/>
    <n v="0"/>
    <n v="0"/>
  </r>
  <r>
    <x v="2"/>
    <x v="0"/>
    <x v="4"/>
    <x v="19"/>
    <s v="Investors"/>
    <x v="19"/>
    <x v="0"/>
    <x v="2"/>
    <x v="128"/>
    <s v="Corporate Governance Page"/>
    <s v="00174 - Corporate Governance Page"/>
    <x v="128"/>
    <x v="3"/>
    <x v="2"/>
    <x v="490"/>
    <s v="Corporate Governance"/>
    <s v="S | 00247 - Corporate Governance"/>
    <s v="Frontend Development | S | 00247 - Corporate Governance"/>
    <n v="362240"/>
    <n v="368558"/>
    <n v="370983"/>
    <s v="Plan"/>
    <x v="8"/>
    <n v="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0.25"/>
    <n v="3.0303030303030304E-2"/>
    <n v="1"/>
    <n v="4.2553191489361701"/>
    <x v="3"/>
    <x v="2"/>
    <s v="0.Done"/>
    <x v="458"/>
    <n v="0"/>
    <n v="0"/>
  </r>
  <r>
    <x v="2"/>
    <x v="0"/>
    <x v="4"/>
    <x v="19"/>
    <s v="Investors"/>
    <x v="19"/>
    <x v="0"/>
    <x v="2"/>
    <x v="127"/>
    <s v="Debt Information"/>
    <s v="00172 - Debt Information"/>
    <x v="127"/>
    <x v="3"/>
    <x v="2"/>
    <x v="491"/>
    <s v="Debt Information"/>
    <s v="M | 00246 - Debt Information"/>
    <s v="Frontend Development | M | 00246 - Debt Information"/>
    <n v="362240"/>
    <n v="368554"/>
    <n v="370982"/>
    <s v="Plan"/>
    <x v="9"/>
    <n v="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"/>
    <n v="0"/>
    <n v="0.25"/>
    <n v="3.0303030303030304E-2"/>
    <n v="1"/>
    <n v="5.3191489361702127"/>
    <x v="3"/>
    <x v="2"/>
    <s v="0.Done"/>
    <x v="459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92"/>
    <s v="Work on frontend / ADT / UI"/>
    <s v="S | 00245 - Work on frontend / ADT / UI"/>
    <s v="Sub-Task | S | 00245 - Work on frontend / ADT / UI"/>
    <m/>
    <n v="369830"/>
    <n v="37085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0"/>
    <n v="1"/>
    <n v="4.2553191489361701"/>
    <x v="1"/>
    <x v="2"/>
    <s v="0.Done"/>
    <x v="460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93"/>
    <s v="Investigate more into background task issue"/>
    <s v="00244 - Investigate more into background task issue"/>
    <s v="Sub-Task | 00244 - Investigate more into background task issue"/>
    <m/>
    <n v="369830"/>
    <n v="3708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61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494"/>
    <s v="Refactor backend"/>
    <s v="00243 - Refactor backend"/>
    <s v="Sub-Task | 00243 - Refactor backend"/>
    <m/>
    <n v="369830"/>
    <n v="3707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62"/>
    <n v="0"/>
    <n v="0"/>
  </r>
  <r>
    <x v="2"/>
    <x v="0"/>
    <x v="4"/>
    <x v="21"/>
    <s v="Sustainability"/>
    <x v="21"/>
    <x v="0"/>
    <x v="2"/>
    <x v="134"/>
    <s v="Sustainability Overview"/>
    <s v="00145 - Sustainability Overview"/>
    <x v="134"/>
    <x v="1"/>
    <x v="2"/>
    <x v="495"/>
    <s v="QA for Sustainability Overview"/>
    <s v="00242 - QA for Sustainability Overview"/>
    <s v="QA | 00242 - QA for Sustainability Overview"/>
    <n v="362972"/>
    <n v="367343"/>
    <n v="370701"/>
    <s v="Plan"/>
    <x v="11"/>
    <n v="0"/>
    <n v="0"/>
    <n v="0"/>
    <n v="0"/>
    <m/>
    <s v="SUBTASK PLAN"/>
    <n v="0"/>
    <n v="0"/>
    <n v="0"/>
    <n v="0"/>
    <n v="0"/>
    <n v="0"/>
    <n v="0"/>
    <n v="0"/>
    <n v="0"/>
    <n v="0"/>
    <n v="0.25"/>
    <n v="0.25"/>
    <n v="1"/>
    <n v="0"/>
    <x v="3"/>
    <x v="2"/>
    <s v="0.Done"/>
    <x v="463"/>
    <n v="0"/>
    <n v="0"/>
  </r>
  <r>
    <x v="2"/>
    <x v="0"/>
    <x v="4"/>
    <x v="21"/>
    <s v="Sustainability"/>
    <x v="21"/>
    <x v="0"/>
    <x v="2"/>
    <x v="134"/>
    <s v="Sustainability Overview"/>
    <s v="00145 - Sustainability Overview"/>
    <x v="134"/>
    <x v="2"/>
    <x v="2"/>
    <x v="496"/>
    <s v="Review of Sustainability Overview"/>
    <s v="00241 - Review of Sustainability Overview"/>
    <s v="Feature Review | 00241 - Review of Sustainability Overview"/>
    <n v="362972"/>
    <n v="367343"/>
    <n v="370700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0.25"/>
    <n v="1"/>
    <n v="0"/>
    <x v="3"/>
    <x v="2"/>
    <s v="0.Done"/>
    <x v="464"/>
    <n v="0"/>
    <n v="0"/>
  </r>
  <r>
    <x v="2"/>
    <x v="0"/>
    <x v="4"/>
    <x v="17"/>
    <s v="About Us"/>
    <x v="17"/>
    <x v="0"/>
    <x v="2"/>
    <x v="135"/>
    <s v="Press Releases Page"/>
    <s v="00208 - Press Releases Page"/>
    <x v="135"/>
    <x v="1"/>
    <x v="2"/>
    <x v="497"/>
    <s v="QA for Press Releases Page"/>
    <s v="00240 - QA for Press Releases Page"/>
    <s v="QA | 00240 - QA for Press Releases Page"/>
    <n v="362970"/>
    <n v="369704"/>
    <n v="370698"/>
    <s v="Plan"/>
    <x v="1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65"/>
    <n v="0"/>
    <n v="0"/>
  </r>
  <r>
    <x v="2"/>
    <x v="0"/>
    <x v="4"/>
    <x v="17"/>
    <s v="About Us"/>
    <x v="17"/>
    <x v="0"/>
    <x v="2"/>
    <x v="135"/>
    <s v="Press Releases Page"/>
    <s v="00208 - Press Releases Page"/>
    <x v="135"/>
    <x v="2"/>
    <x v="2"/>
    <x v="498"/>
    <s v="Review of Press Releases Page"/>
    <s v="00239 - Review of Press Releases Page"/>
    <s v="Feature Review | 00239 - Review of Press Releases Page"/>
    <n v="362970"/>
    <n v="369704"/>
    <n v="370697"/>
    <s v="Plan"/>
    <x v="9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66"/>
    <n v="0"/>
    <n v="0"/>
  </r>
  <r>
    <x v="2"/>
    <x v="0"/>
    <x v="4"/>
    <x v="17"/>
    <s v="About Us"/>
    <x v="17"/>
    <x v="0"/>
    <x v="2"/>
    <x v="135"/>
    <s v="Press Releases Page"/>
    <s v="00208 - Press Releases Page"/>
    <x v="135"/>
    <x v="0"/>
    <x v="2"/>
    <x v="499"/>
    <s v="Alpha for Press Releases Page"/>
    <s v="XS | 00238 - Alpha for Press Releases Page"/>
    <s v="Alpha Test | XS | 00238 - Alpha for Press Releases Page"/>
    <n v="362970"/>
    <n v="369704"/>
    <n v="370696"/>
    <s v="Plan"/>
    <x v="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467"/>
    <n v="0"/>
    <n v="0"/>
  </r>
  <r>
    <x v="2"/>
    <x v="0"/>
    <x v="4"/>
    <x v="16"/>
    <s v="Products + Service"/>
    <x v="16"/>
    <x v="0"/>
    <x v="2"/>
    <x v="130"/>
    <s v="Products Overview"/>
    <s v="00230 - Products Overview"/>
    <x v="130"/>
    <x v="3"/>
    <x v="2"/>
    <x v="500"/>
    <s v="Products Overview Page"/>
    <s v="M | 00231 - Products Overview Page"/>
    <s v="Frontend Development | M | 00231 - Products Overview Page"/>
    <n v="362971"/>
    <n v="370614"/>
    <n v="370616"/>
    <s v="Plan"/>
    <x v="9"/>
    <n v="1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5"/>
    <n v="0"/>
    <n v="0.25"/>
    <n v="5.2631578947368418E-2"/>
    <n v="1"/>
    <n v="5.3191489361702127"/>
    <x v="3"/>
    <x v="2"/>
    <s v="0.Done"/>
    <x v="468"/>
    <n v="0"/>
    <n v="0"/>
  </r>
  <r>
    <x v="2"/>
    <x v="0"/>
    <x v="4"/>
    <x v="17"/>
    <s v="About Us"/>
    <x v="17"/>
    <x v="0"/>
    <x v="2"/>
    <x v="117"/>
    <s v="Our history page without timeline section"/>
    <s v="00144 - Our history page without timeline section"/>
    <x v="117"/>
    <x v="3"/>
    <x v="2"/>
    <x v="501"/>
    <s v="Our history"/>
    <s v="M | 00229 - Our history"/>
    <s v="Frontend Development | M | 00229 - Our history"/>
    <n v="362970"/>
    <n v="367341"/>
    <n v="370607"/>
    <s v="Plan"/>
    <x v="9"/>
    <n v="1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6"/>
    <n v="0"/>
    <n v="0.25"/>
    <n v="3.5714285714285712E-2"/>
    <n v="1"/>
    <n v="5.3191489361702127"/>
    <x v="3"/>
    <x v="2"/>
    <s v="0.Done"/>
    <x v="469"/>
    <n v="0"/>
    <n v="0"/>
  </r>
  <r>
    <x v="2"/>
    <x v="1"/>
    <x v="1"/>
    <x v="1"/>
    <m/>
    <x v="1"/>
    <x v="1"/>
    <x v="2"/>
    <x v="58"/>
    <s v="In Cemex, fix where the theme gets placed in the bundle by workspace"/>
    <s v="00225 - In Cemex, fix where the theme gets placed in the bundle by workspace"/>
    <x v="58"/>
    <x v="0"/>
    <x v="2"/>
    <x v="502"/>
    <s v="Alpha for In Cemex, fix where the theme gets placed in the bundle by workspace"/>
    <s v="S | 00226 - Alpha for In Cemex, fix where the theme gets placed in the bundle by workspace"/>
    <s v="Alpha Test | S | 00226 - Alpha for In Cemex, fix where the theme gets placed in the bundle by workspace"/>
    <m/>
    <n v="370582"/>
    <n v="3705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470"/>
    <n v="2.1276595744680851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2"/>
    <x v="3"/>
    <x v="503"/>
    <s v="Review of As a user, I can see the Cemex stock price for NYSE and BMV"/>
    <s v="S | 00224 - Review of As a user, I can see the Cemex stock price for NYSE and BMV"/>
    <s v="Feature Review | S | 00224 - Review of As a user, I can see the Cemex stock price for NYSE and BMV"/>
    <m/>
    <n v="369830"/>
    <n v="3703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"/>
    <n v="0"/>
    <n v="1"/>
    <n v="0"/>
    <x v="1"/>
    <x v="2"/>
    <s v="0.Cancelled"/>
    <x v="471"/>
    <n v="0"/>
    <n v="0"/>
  </r>
  <r>
    <x v="2"/>
    <x v="0"/>
    <x v="4"/>
    <x v="21"/>
    <s v="Sustainability"/>
    <x v="21"/>
    <x v="0"/>
    <x v="2"/>
    <x v="134"/>
    <s v="Sustainability Overview"/>
    <s v="00145 - Sustainability Overview"/>
    <x v="134"/>
    <x v="0"/>
    <x v="2"/>
    <x v="504"/>
    <s v="Alpha for Sustainability Overview"/>
    <s v="S | 00223 - Alpha for Sustainability Overview"/>
    <s v="Alpha Test | S | 00223 - Alpha for Sustainability Overview"/>
    <n v="362972"/>
    <n v="367343"/>
    <n v="370126"/>
    <s v="Plan"/>
    <x v="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.25"/>
    <n v="1"/>
    <n v="2.1276595744680851"/>
    <x v="3"/>
    <x v="2"/>
    <s v="0.Done"/>
    <x v="472"/>
    <n v="0"/>
    <n v="0"/>
  </r>
  <r>
    <x v="2"/>
    <x v="1"/>
    <x v="1"/>
    <x v="1"/>
    <m/>
    <x v="1"/>
    <x v="2"/>
    <x v="2"/>
    <x v="136"/>
    <s v="Research: Error when creating a WebContent with nested WebContent"/>
    <s v="00220 - Research: Error when creating a WebContent with nested WebContent"/>
    <x v="136"/>
    <x v="2"/>
    <x v="2"/>
    <x v="505"/>
    <s v="Review of Research: Error when creating a WebContent with nested WebContent"/>
    <s v="S | 00222 - Review of Research: Error when creating a WebContent with nested WebContent"/>
    <s v="Feature Review | S | 00222 - Review of Research: Error when creating a WebContent with nested WebContent"/>
    <m/>
    <n v="370091"/>
    <n v="3701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473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506"/>
    <s v="Pull in data from Eurolandir XML"/>
    <s v="00221 - Pull in data from Eurolandir XML"/>
    <s v="Sub-Task | 00221 - Pull in data from Eurolandir XML"/>
    <m/>
    <n v="369830"/>
    <n v="3700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74"/>
    <n v="0"/>
    <n v="0"/>
  </r>
  <r>
    <x v="2"/>
    <x v="1"/>
    <x v="1"/>
    <x v="1"/>
    <m/>
    <x v="1"/>
    <x v="2"/>
    <x v="2"/>
    <x v="124"/>
    <s v="As a user, I can see the Cemex stock price for NYSE and BMV"/>
    <s v="00218 - As a user, I can see the Cemex stock price for NYSE and BMV"/>
    <x v="124"/>
    <x v="4"/>
    <x v="2"/>
    <x v="507"/>
    <s v="Change service to have a composite primary key"/>
    <s v="00219 - Change service to have a composite primary key"/>
    <s v="Sub-Task | 00219 - Change service to have a composite primary key"/>
    <m/>
    <n v="369830"/>
    <n v="3700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"/>
    <n v="0"/>
    <n v="1"/>
    <n v="0"/>
    <x v="1"/>
    <x v="2"/>
    <s v="0.Done"/>
    <x v="475"/>
    <n v="0"/>
    <n v="0"/>
  </r>
  <r>
    <x v="2"/>
    <x v="0"/>
    <x v="4"/>
    <x v="20"/>
    <s v="Homepage"/>
    <x v="20"/>
    <x v="0"/>
    <x v="2"/>
    <x v="137"/>
    <s v="Country micro site subpages"/>
    <s v="00141 - Country micro site subpages"/>
    <x v="137"/>
    <x v="1"/>
    <x v="2"/>
    <x v="508"/>
    <s v="QA for Country micro site subpages"/>
    <s v="00217 - QA for Country micro site subpages"/>
    <s v="QA | 00217 - QA for Country micro site subpages"/>
    <n v="362226"/>
    <n v="367334"/>
    <n v="369719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476"/>
    <n v="0"/>
    <n v="0"/>
  </r>
  <r>
    <x v="2"/>
    <x v="0"/>
    <x v="4"/>
    <x v="20"/>
    <s v="Homepage"/>
    <x v="20"/>
    <x v="0"/>
    <x v="2"/>
    <x v="137"/>
    <s v="Country micro site subpages"/>
    <s v="00141 - Country micro site subpages"/>
    <x v="137"/>
    <x v="2"/>
    <x v="2"/>
    <x v="509"/>
    <s v="Review of Country micro site subpages"/>
    <s v="00216 - Review of Country micro site subpages"/>
    <s v="Feature Review | 00216 - Review of Country micro site subpages"/>
    <n v="362226"/>
    <n v="367334"/>
    <n v="369718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477"/>
    <n v="0"/>
    <n v="0"/>
  </r>
  <r>
    <x v="2"/>
    <x v="0"/>
    <x v="4"/>
    <x v="17"/>
    <s v="About Us"/>
    <x v="17"/>
    <x v="0"/>
    <x v="2"/>
    <x v="138"/>
    <s v="Ethics and compliance page"/>
    <s v="00143 - Ethics and compliance page"/>
    <x v="138"/>
    <x v="1"/>
    <x v="2"/>
    <x v="510"/>
    <s v="QA for Ethics and compliance page"/>
    <s v="00215 - QA for Ethics and compliance page"/>
    <s v="QA | 00215 - QA for Ethics and compliance page"/>
    <n v="362970"/>
    <n v="367336"/>
    <n v="369717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78"/>
    <n v="0"/>
    <n v="0"/>
  </r>
  <r>
    <x v="2"/>
    <x v="0"/>
    <x v="4"/>
    <x v="17"/>
    <s v="About Us"/>
    <x v="17"/>
    <x v="0"/>
    <x v="2"/>
    <x v="138"/>
    <s v="Ethics and compliance page"/>
    <s v="00143 - Ethics and compliance page"/>
    <x v="138"/>
    <x v="2"/>
    <x v="2"/>
    <x v="511"/>
    <s v="Review of Ethics and compliance page"/>
    <s v="00214 - Review of Ethics and compliance page"/>
    <s v="Feature Review | 00214 - Review of Ethics and compliance page"/>
    <n v="362970"/>
    <n v="367336"/>
    <n v="369716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79"/>
    <n v="0"/>
    <n v="0"/>
  </r>
  <r>
    <x v="2"/>
    <x v="0"/>
    <x v="4"/>
    <x v="17"/>
    <s v="About Us"/>
    <x v="17"/>
    <x v="0"/>
    <x v="2"/>
    <x v="139"/>
    <s v="Company profile page"/>
    <s v="00150 - Company profile page"/>
    <x v="139"/>
    <x v="1"/>
    <x v="2"/>
    <x v="512"/>
    <s v="QA for Company profile page"/>
    <s v="00213 - QA for Company profile page"/>
    <s v="QA | 00213 - QA for Company profile page"/>
    <n v="362970"/>
    <n v="367792"/>
    <n v="369715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80"/>
    <n v="0"/>
    <n v="0"/>
  </r>
  <r>
    <x v="2"/>
    <x v="0"/>
    <x v="4"/>
    <x v="17"/>
    <s v="About Us"/>
    <x v="17"/>
    <x v="0"/>
    <x v="2"/>
    <x v="139"/>
    <s v="Company profile page"/>
    <s v="00150 - Company profile page"/>
    <x v="139"/>
    <x v="2"/>
    <x v="2"/>
    <x v="513"/>
    <s v="Review of Company profile page"/>
    <s v="00212 - Review of Company profile page"/>
    <s v="Feature Review | 00212 - Review of Company profile page"/>
    <n v="362970"/>
    <n v="367792"/>
    <n v="369714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81"/>
    <n v="0"/>
    <n v="0"/>
  </r>
  <r>
    <x v="2"/>
    <x v="0"/>
    <x v="4"/>
    <x v="17"/>
    <s v="About Us"/>
    <x v="17"/>
    <x v="0"/>
    <x v="2"/>
    <x v="135"/>
    <s v="Press Releases Page"/>
    <s v="00208 - Press Releases Page"/>
    <x v="135"/>
    <x v="3"/>
    <x v="2"/>
    <x v="514"/>
    <s v="Press Releases Page"/>
    <s v="M | 00209 - Press Releases Page"/>
    <s v="Frontend Development | M | 00209 - Press Releases Page"/>
    <n v="362970"/>
    <n v="369704"/>
    <n v="369705"/>
    <s v="Plan"/>
    <x v="9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3.5714285714285712E-2"/>
    <n v="1"/>
    <n v="5.3191489361702127"/>
    <x v="3"/>
    <x v="2"/>
    <s v="0.Done"/>
    <x v="482"/>
    <n v="0"/>
    <n v="0"/>
  </r>
  <r>
    <x v="2"/>
    <x v="0"/>
    <x v="4"/>
    <x v="17"/>
    <s v="About Us"/>
    <x v="17"/>
    <x v="0"/>
    <x v="2"/>
    <x v="140"/>
    <s v="Management Team"/>
    <s v="00152 - Management Team"/>
    <x v="140"/>
    <x v="1"/>
    <x v="2"/>
    <x v="515"/>
    <s v="QA for Management Team"/>
    <s v="00206 - QA for Management Team"/>
    <s v="QA | 00206 - QA for Management Team"/>
    <n v="362970"/>
    <n v="367794"/>
    <n v="369700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83"/>
    <n v="0"/>
    <n v="0"/>
  </r>
  <r>
    <x v="2"/>
    <x v="0"/>
    <x v="4"/>
    <x v="17"/>
    <s v="About Us"/>
    <x v="17"/>
    <x v="0"/>
    <x v="2"/>
    <x v="140"/>
    <s v="Management Team"/>
    <s v="00152 - Management Team"/>
    <x v="140"/>
    <x v="2"/>
    <x v="2"/>
    <x v="516"/>
    <s v="Review of Management Team"/>
    <s v="00205 - Review of Management Team"/>
    <s v="Feature Review | 00205 - Review of Management Team"/>
    <n v="362970"/>
    <n v="367794"/>
    <n v="369699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3.5714285714285712E-2"/>
    <n v="1"/>
    <n v="0"/>
    <x v="3"/>
    <x v="2"/>
    <s v="0.Done"/>
    <x v="484"/>
    <n v="0"/>
    <n v="0"/>
  </r>
  <r>
    <x v="2"/>
    <x v="0"/>
    <x v="4"/>
    <x v="17"/>
    <s v="About Us"/>
    <x v="17"/>
    <x v="0"/>
    <x v="2"/>
    <x v="140"/>
    <s v="Management Team"/>
    <s v="00152 - Management Team"/>
    <x v="140"/>
    <x v="0"/>
    <x v="2"/>
    <x v="517"/>
    <s v="Alpha for Management Team"/>
    <s v="XS | 00204 - Alpha for Management Team"/>
    <s v="Alpha Test | XS | 00204 - Alpha for Management Team"/>
    <n v="362970"/>
    <n v="367794"/>
    <n v="369698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485"/>
    <n v="0"/>
    <n v="0"/>
  </r>
  <r>
    <x v="2"/>
    <x v="1"/>
    <x v="1"/>
    <x v="1"/>
    <m/>
    <x v="1"/>
    <x v="1"/>
    <x v="2"/>
    <x v="141"/>
    <s v="Make bootstrap grid match theme media widths"/>
    <s v="00194 - Make bootstrap grid match theme media widths"/>
    <x v="141"/>
    <x v="1"/>
    <x v="2"/>
    <x v="518"/>
    <s v="QA for Make bootstrap grid match theme media widths"/>
    <s v="00203 - QA for Make bootstrap grid match theme media widths"/>
    <s v="QA | 00203 - QA for Make bootstrap grid match theme media widths"/>
    <m/>
    <n v="369442"/>
    <n v="369697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86"/>
    <n v="0"/>
    <n v="0"/>
  </r>
  <r>
    <x v="2"/>
    <x v="1"/>
    <x v="1"/>
    <x v="1"/>
    <m/>
    <x v="1"/>
    <x v="1"/>
    <x v="2"/>
    <x v="141"/>
    <s v="Make bootstrap grid match theme media widths"/>
    <s v="00194 - Make bootstrap grid match theme media widths"/>
    <x v="141"/>
    <x v="2"/>
    <x v="2"/>
    <x v="519"/>
    <s v="Review of Make bootstrap grid match theme media widths"/>
    <s v="00202 - Review of Make bootstrap grid match theme media widths"/>
    <s v="Feature Review | 00202 - Review of Make bootstrap grid match theme media widths"/>
    <m/>
    <n v="369442"/>
    <n v="369696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87"/>
    <n v="0"/>
    <n v="0"/>
  </r>
  <r>
    <x v="2"/>
    <x v="1"/>
    <x v="1"/>
    <x v="1"/>
    <m/>
    <x v="1"/>
    <x v="1"/>
    <x v="2"/>
    <x v="141"/>
    <s v="Make bootstrap grid match theme media widths"/>
    <s v="00194 - Make bootstrap grid match theme media widths"/>
    <x v="141"/>
    <x v="0"/>
    <x v="2"/>
    <x v="520"/>
    <s v="Alpha for Make bootstrap grid match theme media widths"/>
    <s v="00201 - Alpha for Make bootstrap grid match theme media widths"/>
    <s v="Alpha Test | 00201 - Alpha for Make bootstrap grid match theme media widths"/>
    <m/>
    <n v="369442"/>
    <n v="369695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88"/>
    <n v="0"/>
    <n v="0"/>
  </r>
  <r>
    <x v="2"/>
    <x v="1"/>
    <x v="1"/>
    <x v="1"/>
    <m/>
    <x v="1"/>
    <x v="1"/>
    <x v="2"/>
    <x v="142"/>
    <s v="Fix java script errors"/>
    <s v="00188 - Fix java script errors"/>
    <x v="142"/>
    <x v="1"/>
    <x v="2"/>
    <x v="521"/>
    <s v="QA for Fix java script errors"/>
    <s v="00200 - QA for Fix java script errors"/>
    <s v="QA | 00200 - QA for Fix java script errors"/>
    <m/>
    <n v="369049"/>
    <n v="369694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89"/>
    <n v="0"/>
    <n v="0"/>
  </r>
  <r>
    <x v="2"/>
    <x v="1"/>
    <x v="1"/>
    <x v="1"/>
    <m/>
    <x v="1"/>
    <x v="1"/>
    <x v="2"/>
    <x v="142"/>
    <s v="Fix java script errors"/>
    <s v="00188 - Fix java script errors"/>
    <x v="142"/>
    <x v="2"/>
    <x v="2"/>
    <x v="522"/>
    <s v="Review of Fix java script errors"/>
    <s v="00199 - Review of Fix java script errors"/>
    <s v="Feature Review | 00199 - Review of Fix java script errors"/>
    <m/>
    <n v="369049"/>
    <n v="369693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90"/>
    <n v="0"/>
    <n v="0"/>
  </r>
  <r>
    <x v="2"/>
    <x v="1"/>
    <x v="1"/>
    <x v="1"/>
    <m/>
    <x v="1"/>
    <x v="1"/>
    <x v="2"/>
    <x v="142"/>
    <s v="Fix java script errors"/>
    <s v="00188 - Fix java script errors"/>
    <x v="142"/>
    <x v="0"/>
    <x v="2"/>
    <x v="523"/>
    <s v="Alpha for Fix java script errors"/>
    <s v="00198 - Alpha for Fix java script errors"/>
    <s v="Alpha Test | 00198 - Alpha for Fix java script errors"/>
    <m/>
    <n v="369049"/>
    <n v="369692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491"/>
    <n v="0"/>
    <n v="0"/>
  </r>
  <r>
    <x v="2"/>
    <x v="1"/>
    <x v="1"/>
    <x v="1"/>
    <m/>
    <x v="1"/>
    <x v="1"/>
    <x v="2"/>
    <x v="119"/>
    <s v="Adjust company profile page"/>
    <s v="00196 - Adjust company profile page"/>
    <x v="119"/>
    <x v="3"/>
    <x v="2"/>
    <x v="524"/>
    <s v="Adjust company profile page"/>
    <s v="XS | 00197 - Adjust company profile page"/>
    <s v="Frontend Development | XS | 00197 - Adjust company profile page"/>
    <m/>
    <n v="369451"/>
    <n v="369452"/>
    <s v="Plan"/>
    <x v="8"/>
    <n v="6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6"/>
    <n v="0"/>
    <n v="0.25"/>
    <n v="0"/>
    <n v="1"/>
    <n v="1.0638297872340425"/>
    <x v="1"/>
    <x v="2"/>
    <s v="0.Done"/>
    <x v="492"/>
    <n v="1.0638297872340425"/>
    <n v="6"/>
  </r>
  <r>
    <x v="2"/>
    <x v="1"/>
    <x v="1"/>
    <x v="1"/>
    <m/>
    <x v="1"/>
    <x v="1"/>
    <x v="2"/>
    <x v="141"/>
    <s v="Make bootstrap grid match theme media widths"/>
    <s v="00194 - Make bootstrap grid match theme media widths"/>
    <x v="141"/>
    <x v="3"/>
    <x v="2"/>
    <x v="525"/>
    <s v="Make bootstrap grid match theme media widths"/>
    <s v="M | 00195 - Make bootstrap grid match theme media widths"/>
    <s v="Frontend Development | M | 00195 - Make bootstrap grid match theme media widths"/>
    <m/>
    <n v="369442"/>
    <n v="369446"/>
    <s v="Plan"/>
    <x v="13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0.25"/>
    <n v="0"/>
    <n v="1"/>
    <n v="5.3191489361702127"/>
    <x v="1"/>
    <x v="2"/>
    <s v="0.Done"/>
    <x v="493"/>
    <n v="5.3191489361702127"/>
    <n v="3"/>
  </r>
  <r>
    <x v="2"/>
    <x v="1"/>
    <x v="1"/>
    <x v="1"/>
    <m/>
    <x v="1"/>
    <x v="2"/>
    <x v="6"/>
    <x v="85"/>
    <s v="Management work"/>
    <s v="00057 - Management work"/>
    <x v="85"/>
    <x v="4"/>
    <x v="2"/>
    <x v="526"/>
    <s v="Scrum master - February - 1 to 28"/>
    <s v="M | 00193 - Scrum master - February - 1 to 28"/>
    <s v="Sub-Task | M | 00193 - Scrum master - February - 1 to 28"/>
    <m/>
    <n v="362994"/>
    <n v="369364"/>
    <s v="Plan"/>
    <x v="7"/>
    <n v="12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25"/>
    <n v="0"/>
    <n v="0.14285714285714285"/>
    <n v="0"/>
    <n v="1"/>
    <n v="8.5106382978723403"/>
    <x v="1"/>
    <x v="6"/>
    <s v="0.Done"/>
    <x v="494"/>
    <n v="0"/>
    <n v="0"/>
  </r>
  <r>
    <x v="2"/>
    <x v="0"/>
    <x v="4"/>
    <x v="20"/>
    <s v="Homepage"/>
    <x v="20"/>
    <x v="0"/>
    <x v="2"/>
    <x v="143"/>
    <s v="Country micro site single page"/>
    <s v="00140 - Country micro site single page"/>
    <x v="143"/>
    <x v="1"/>
    <x v="2"/>
    <x v="527"/>
    <s v="QA for Country micro site single page"/>
    <s v="00192 - QA for Country micro site single page"/>
    <s v="QA | 00192 - QA for Country micro site single page"/>
    <n v="362226"/>
    <n v="367328"/>
    <n v="369113"/>
    <s v="Plan"/>
    <x v="12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495"/>
    <n v="0"/>
    <n v="0"/>
  </r>
  <r>
    <x v="2"/>
    <x v="0"/>
    <x v="4"/>
    <x v="20"/>
    <s v="Homepage"/>
    <x v="20"/>
    <x v="0"/>
    <x v="2"/>
    <x v="143"/>
    <s v="Country micro site single page"/>
    <s v="00140 - Country micro site single page"/>
    <x v="143"/>
    <x v="2"/>
    <x v="2"/>
    <x v="528"/>
    <s v="Review of Country micro site single page"/>
    <s v="00191 - Review of Country micro site single page"/>
    <s v="Feature Review | 00191 - Review of Country micro site single page"/>
    <n v="362226"/>
    <n v="367328"/>
    <n v="369110"/>
    <s v="Plan"/>
    <x v="13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2.6315789473684209E-2"/>
    <n v="1"/>
    <n v="0"/>
    <x v="3"/>
    <x v="2"/>
    <s v="0.Done"/>
    <x v="496"/>
    <n v="0"/>
    <n v="0"/>
  </r>
  <r>
    <x v="2"/>
    <x v="0"/>
    <x v="4"/>
    <x v="20"/>
    <s v="Homepage"/>
    <x v="20"/>
    <x v="0"/>
    <x v="2"/>
    <x v="143"/>
    <s v="Country micro site single page"/>
    <s v="00140 - Country micro site single page"/>
    <x v="143"/>
    <x v="0"/>
    <x v="2"/>
    <x v="529"/>
    <s v="Alpha for Country micro site single page"/>
    <s v="XS | 00190 - Alpha for Country micro site single page"/>
    <s v="Alpha Test | XS | 00190 - Alpha for Country micro site single page"/>
    <n v="362226"/>
    <n v="367328"/>
    <n v="369109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2.6315789473684209E-2"/>
    <n v="1"/>
    <n v="1.0638297872340425"/>
    <x v="3"/>
    <x v="2"/>
    <s v="0.Done"/>
    <x v="497"/>
    <n v="0"/>
    <n v="0"/>
  </r>
  <r>
    <x v="2"/>
    <x v="1"/>
    <x v="1"/>
    <x v="1"/>
    <m/>
    <x v="1"/>
    <x v="1"/>
    <x v="2"/>
    <x v="142"/>
    <s v="Fix java script errors"/>
    <s v="00188 - Fix java script errors"/>
    <x v="142"/>
    <x v="3"/>
    <x v="2"/>
    <x v="530"/>
    <s v="Fix Javascript errors"/>
    <s v="M | 00189 - Fix Javascript errors"/>
    <s v="Frontend Development | M | 00189 - Fix Javascript errors"/>
    <m/>
    <n v="369049"/>
    <n v="369050"/>
    <s v="Plan"/>
    <x v="13"/>
    <n v="17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7"/>
    <n v="0"/>
    <n v="0.25"/>
    <n v="0"/>
    <n v="1"/>
    <n v="5.3191489361702127"/>
    <x v="1"/>
    <x v="2"/>
    <s v="0.Done"/>
    <x v="498"/>
    <n v="5.3191489361702127"/>
    <n v="17"/>
  </r>
  <r>
    <x v="2"/>
    <x v="0"/>
    <x v="4"/>
    <x v="21"/>
    <s v="Sustainability"/>
    <x v="21"/>
    <x v="0"/>
    <x v="2"/>
    <x v="134"/>
    <s v="Sustainability Overview"/>
    <s v="00145 - Sustainability Overview"/>
    <x v="134"/>
    <x v="3"/>
    <x v="2"/>
    <x v="531"/>
    <s v="Sustainability Overview"/>
    <s v="M | 00187 - Sustainability Overview"/>
    <s v="Frontend Development | M | 00187 - Sustainability Overview"/>
    <n v="362972"/>
    <n v="367343"/>
    <n v="368970"/>
    <s v="Plan"/>
    <x v="9"/>
    <n v="3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2"/>
    <n v="0"/>
    <n v="0.25"/>
    <n v="0.25"/>
    <n v="1"/>
    <n v="5.3191489361702127"/>
    <x v="3"/>
    <x v="2"/>
    <s v="0.Done"/>
    <x v="499"/>
    <n v="0"/>
    <n v="0"/>
  </r>
  <r>
    <x v="2"/>
    <x v="0"/>
    <x v="4"/>
    <x v="17"/>
    <s v="About Us"/>
    <x v="17"/>
    <x v="0"/>
    <x v="2"/>
    <x v="139"/>
    <s v="Company profile page"/>
    <s v="00150 - Company profile page"/>
    <x v="139"/>
    <x v="0"/>
    <x v="2"/>
    <x v="532"/>
    <s v="Alpha for Company profile page"/>
    <s v="XS | 00186 - Alpha for Company profile page"/>
    <s v="Alpha Test | XS | 00186 - Alpha for Company profile page"/>
    <n v="362970"/>
    <n v="367792"/>
    <n v="368951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500"/>
    <n v="0"/>
    <n v="0"/>
  </r>
  <r>
    <x v="2"/>
    <x v="0"/>
    <x v="4"/>
    <x v="17"/>
    <s v="About Us"/>
    <x v="17"/>
    <x v="0"/>
    <x v="2"/>
    <x v="138"/>
    <s v="Ethics and compliance page"/>
    <s v="00143 - Ethics and compliance page"/>
    <x v="138"/>
    <x v="0"/>
    <x v="2"/>
    <x v="533"/>
    <s v="Alpha for Ethics and compliance page"/>
    <s v="XS | 00182 - Alpha for Ethics and compliance page"/>
    <s v="Alpha Test | XS | 00182 - Alpha for Ethics and compliance page"/>
    <n v="362970"/>
    <n v="367336"/>
    <n v="368642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5714285714285712E-2"/>
    <n v="1"/>
    <n v="1.0638297872340425"/>
    <x v="3"/>
    <x v="2"/>
    <s v="0.Done"/>
    <x v="501"/>
    <n v="0"/>
    <n v="0"/>
  </r>
  <r>
    <x v="2"/>
    <x v="0"/>
    <x v="4"/>
    <x v="17"/>
    <s v="About Us"/>
    <x v="17"/>
    <x v="0"/>
    <x v="2"/>
    <x v="140"/>
    <s v="Management Team"/>
    <s v="00152 - Management Team"/>
    <x v="140"/>
    <x v="3"/>
    <x v="2"/>
    <x v="534"/>
    <s v="Management Team"/>
    <s v="S | 00181 - Management Team"/>
    <s v="Frontend Development | S | 00181 - Management Team"/>
    <n v="362970"/>
    <n v="367794"/>
    <n v="368641"/>
    <s v="Plan"/>
    <x v="13"/>
    <n v="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5"/>
    <n v="0"/>
    <n v="0.25"/>
    <n v="3.5714285714285712E-2"/>
    <n v="1"/>
    <n v="4.2553191489361701"/>
    <x v="3"/>
    <x v="2"/>
    <s v="0.Done"/>
    <x v="502"/>
    <n v="0"/>
    <n v="0"/>
  </r>
  <r>
    <x v="2"/>
    <x v="1"/>
    <x v="1"/>
    <x v="1"/>
    <m/>
    <x v="1"/>
    <x v="1"/>
    <x v="2"/>
    <x v="126"/>
    <s v="Redirect Not Allowed"/>
    <s v="00168 - Redirect Not Allowed"/>
    <x v="126"/>
    <x v="0"/>
    <x v="2"/>
    <x v="535"/>
    <s v="Alpha for Redirect Not Allowed"/>
    <s v="00170 - Alpha for Redirect Not Allowed"/>
    <s v="Alpha Test | 00170 - Alpha for Redirect Not Allowed"/>
    <m/>
    <n v="368346"/>
    <n v="3683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503"/>
    <n v="0"/>
    <n v="0"/>
  </r>
  <r>
    <x v="2"/>
    <x v="0"/>
    <x v="4"/>
    <x v="17"/>
    <s v="About Us"/>
    <x v="17"/>
    <x v="0"/>
    <x v="2"/>
    <x v="139"/>
    <s v="Company profile page"/>
    <s v="00150 - Company profile page"/>
    <x v="139"/>
    <x v="3"/>
    <x v="2"/>
    <x v="536"/>
    <s v="Company profile page"/>
    <s v="M | 00165 - Company profile page"/>
    <s v="Frontend Development | M | 00165 - Company profile page"/>
    <n v="362970"/>
    <n v="367792"/>
    <n v="368229"/>
    <s v="Plan"/>
    <x v="13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3.5714285714285712E-2"/>
    <n v="1"/>
    <n v="5.3191489361702127"/>
    <x v="3"/>
    <x v="2"/>
    <s v="0.Done"/>
    <x v="504"/>
    <n v="0"/>
    <n v="0"/>
  </r>
  <r>
    <x v="2"/>
    <x v="0"/>
    <x v="4"/>
    <x v="20"/>
    <s v="Homepage"/>
    <x v="20"/>
    <x v="0"/>
    <x v="2"/>
    <x v="137"/>
    <s v="Country micro site subpages"/>
    <s v="00141 - Country micro site subpages"/>
    <x v="137"/>
    <x v="0"/>
    <x v="2"/>
    <x v="537"/>
    <s v="Alpha for Country micro site subpages"/>
    <s v="XS | 00163 - Alpha for Country micro site subpages"/>
    <s v="Alpha Test | XS | 00163 - Alpha for Country micro site subpages"/>
    <n v="362226"/>
    <n v="367334"/>
    <n v="368225"/>
    <s v="Plan"/>
    <x v="13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2.6315789473684209E-2"/>
    <n v="1"/>
    <n v="1.0638297872340425"/>
    <x v="3"/>
    <x v="2"/>
    <s v="0.Done"/>
    <x v="505"/>
    <n v="0"/>
    <n v="0"/>
  </r>
  <r>
    <x v="2"/>
    <x v="0"/>
    <x v="4"/>
    <x v="14"/>
    <s v="Theme"/>
    <x v="14"/>
    <x v="1"/>
    <x v="2"/>
    <x v="144"/>
    <s v="Menu not working when on mobile mode"/>
    <s v="00069 - Menu not working when on mobile mode"/>
    <x v="144"/>
    <x v="1"/>
    <x v="2"/>
    <x v="538"/>
    <s v="QA for Menu not working when on mobile mode"/>
    <s v="00160 - QA for Menu not working when on mobile mode"/>
    <s v="QA | 00160 - QA for Menu not working when on mobile mode"/>
    <n v="362223"/>
    <n v="364140"/>
    <n v="36796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06"/>
    <n v="0"/>
    <n v="0"/>
  </r>
  <r>
    <x v="2"/>
    <x v="0"/>
    <x v="4"/>
    <x v="14"/>
    <s v="Theme"/>
    <x v="14"/>
    <x v="1"/>
    <x v="2"/>
    <x v="144"/>
    <s v="Menu not working when on mobile mode"/>
    <s v="00069 - Menu not working when on mobile mode"/>
    <x v="144"/>
    <x v="2"/>
    <x v="2"/>
    <x v="539"/>
    <s v="Review of Menu not working when on mobile mode"/>
    <s v="00159 - Review of Menu not working when on mobile mode"/>
    <s v="Feature Review | 00159 - Review of Menu not working when on mobile mode"/>
    <n v="362223"/>
    <n v="364140"/>
    <n v="367964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07"/>
    <n v="0"/>
    <n v="0"/>
  </r>
  <r>
    <x v="2"/>
    <x v="0"/>
    <x v="4"/>
    <x v="14"/>
    <s v="Theme"/>
    <x v="14"/>
    <x v="1"/>
    <x v="2"/>
    <x v="144"/>
    <s v="Menu not working when on mobile mode"/>
    <s v="00069 - Menu not working when on mobile mode"/>
    <x v="144"/>
    <x v="0"/>
    <x v="2"/>
    <x v="540"/>
    <s v="Alpha for Menu not working when on mobile mode"/>
    <s v="00158 - Alpha for Menu not working when on mobile mode"/>
    <s v="Alpha Test | 00158 - Alpha for Menu not working when on mobile mode"/>
    <n v="362223"/>
    <n v="364140"/>
    <n v="36796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08"/>
    <n v="0"/>
    <n v="0"/>
  </r>
  <r>
    <x v="2"/>
    <x v="0"/>
    <x v="4"/>
    <x v="15"/>
    <s v="Stories"/>
    <x v="15"/>
    <x v="0"/>
    <x v="2"/>
    <x v="145"/>
    <s v="Asset publisher filter"/>
    <s v="00021 - Asset publisher filter"/>
    <x v="145"/>
    <x v="1"/>
    <x v="2"/>
    <x v="541"/>
    <s v="QA for Asset publisher filter"/>
    <s v="00157 - QA for Asset publisher filter"/>
    <s v="QA | 00157 - QA for Asset publisher filter"/>
    <n v="362239"/>
    <n v="362247"/>
    <n v="367956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09"/>
    <n v="0"/>
    <n v="0"/>
  </r>
  <r>
    <x v="2"/>
    <x v="0"/>
    <x v="4"/>
    <x v="15"/>
    <s v="Stories"/>
    <x v="15"/>
    <x v="0"/>
    <x v="2"/>
    <x v="145"/>
    <s v="Asset publisher filter"/>
    <s v="00021 - Asset publisher filter"/>
    <x v="145"/>
    <x v="2"/>
    <x v="2"/>
    <x v="542"/>
    <s v="Review of Asset publisher filter"/>
    <s v="00156 - Review of Asset publisher filter"/>
    <s v="Feature Review | 00156 - Review of Asset publisher filter"/>
    <n v="362239"/>
    <n v="362247"/>
    <n v="367955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10"/>
    <n v="0"/>
    <n v="0"/>
  </r>
  <r>
    <x v="2"/>
    <x v="0"/>
    <x v="4"/>
    <x v="15"/>
    <s v="Stories"/>
    <x v="15"/>
    <x v="0"/>
    <x v="2"/>
    <x v="145"/>
    <s v="Asset publisher filter"/>
    <s v="00021 - Asset publisher filter"/>
    <x v="145"/>
    <x v="0"/>
    <x v="2"/>
    <x v="543"/>
    <s v="Alpha for Asset publisher filter"/>
    <s v="S | 00155 - Alpha for Asset publisher filter"/>
    <s v="Alpha Test | S | 00155 - Alpha for Asset publisher filter"/>
    <n v="362239"/>
    <n v="362247"/>
    <n v="367954"/>
    <s v="Plan"/>
    <x v="1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7543859649122806E-2"/>
    <n v="1"/>
    <n v="2.1276595744680851"/>
    <x v="3"/>
    <x v="2"/>
    <s v="0.Done"/>
    <x v="511"/>
    <n v="0"/>
    <n v="0"/>
  </r>
  <r>
    <x v="2"/>
    <x v="1"/>
    <x v="1"/>
    <x v="1"/>
    <m/>
    <x v="1"/>
    <x v="1"/>
    <x v="2"/>
    <x v="146"/>
    <s v="Adjust homepage layout in different screen resolutions"/>
    <s v="00128 - Adjust homepage layout in different screen resolutions"/>
    <x v="146"/>
    <x v="1"/>
    <x v="2"/>
    <x v="544"/>
    <s v="QA for Adjust homepage layout in different screen resolutions"/>
    <s v="00154 - QA for Adjust homepage layout in different screen resolutions"/>
    <s v="QA | 00154 - QA for Adjust homepage layout in different screen resolutions"/>
    <m/>
    <n v="366618"/>
    <n v="367953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512"/>
    <n v="0"/>
    <n v="0"/>
  </r>
  <r>
    <x v="2"/>
    <x v="1"/>
    <x v="1"/>
    <x v="1"/>
    <m/>
    <x v="1"/>
    <x v="1"/>
    <x v="2"/>
    <x v="146"/>
    <s v="Adjust homepage layout in different screen resolutions"/>
    <s v="00128 - Adjust homepage layout in different screen resolutions"/>
    <x v="146"/>
    <x v="2"/>
    <x v="2"/>
    <x v="545"/>
    <s v="Review of Adjust homepage layout in different screen resolutions"/>
    <s v="00153 - Review of Adjust homepage layout in different screen resolutions"/>
    <s v="Feature Review | 00153 - Review of Adjust homepage layout in different screen resolutions"/>
    <m/>
    <n v="366618"/>
    <n v="36795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513"/>
    <n v="0"/>
    <n v="0"/>
  </r>
  <r>
    <x v="2"/>
    <x v="0"/>
    <x v="4"/>
    <x v="20"/>
    <s v="Homepage"/>
    <x v="20"/>
    <x v="0"/>
    <x v="2"/>
    <x v="137"/>
    <s v="Country micro site subpages"/>
    <s v="00141 - Country micro site subpages"/>
    <x v="137"/>
    <x v="3"/>
    <x v="2"/>
    <x v="546"/>
    <s v="Create micro site page"/>
    <s v="S | 00148 - Create micro site page"/>
    <s v="Frontend Development | S | 00148 - Create micro site page"/>
    <n v="362226"/>
    <n v="367334"/>
    <n v="367654"/>
    <s v="Plan"/>
    <x v="13"/>
    <n v="1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6"/>
    <n v="0"/>
    <n v="0.25"/>
    <n v="2.6315789473684209E-2"/>
    <n v="1"/>
    <n v="4.2553191489361701"/>
    <x v="3"/>
    <x v="2"/>
    <s v="0.Done"/>
    <x v="514"/>
    <n v="0"/>
    <n v="0"/>
  </r>
  <r>
    <x v="2"/>
    <x v="1"/>
    <x v="1"/>
    <x v="1"/>
    <m/>
    <x v="1"/>
    <x v="1"/>
    <x v="2"/>
    <x v="146"/>
    <s v="Adjust homepage layout in different screen resolutions"/>
    <s v="00128 - Adjust homepage layout in different screen resolutions"/>
    <x v="146"/>
    <x v="0"/>
    <x v="2"/>
    <x v="547"/>
    <s v="Alpha for Adjust homepage layout in different screen resolutions"/>
    <s v="XS | 00147 - Alpha for Adjust homepage layout in different screen resolutions"/>
    <s v="Alpha Test | XS | 00147 - Alpha for Adjust homepage layout in different screen resolutions"/>
    <m/>
    <n v="366618"/>
    <n v="367549"/>
    <s v="Plan"/>
    <x v="1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515"/>
    <n v="1.0638297872340425"/>
    <n v="0"/>
  </r>
  <r>
    <x v="2"/>
    <x v="0"/>
    <x v="4"/>
    <x v="17"/>
    <s v="About Us"/>
    <x v="17"/>
    <x v="0"/>
    <x v="2"/>
    <x v="138"/>
    <s v="Ethics and compliance page"/>
    <s v="00143 - Ethics and compliance page"/>
    <x v="138"/>
    <x v="3"/>
    <x v="2"/>
    <x v="548"/>
    <s v="Ethics and compliance page"/>
    <s v="M | 00146 - Ethics and compliance page"/>
    <s v="Frontend Development | M | 00146 - Ethics and compliance page"/>
    <n v="362970"/>
    <n v="367336"/>
    <n v="367547"/>
    <s v="Plan"/>
    <x v="13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3.5714285714285712E-2"/>
    <n v="1"/>
    <n v="5.3191489361702127"/>
    <x v="3"/>
    <x v="2"/>
    <s v="0.Done"/>
    <x v="516"/>
    <n v="0"/>
    <n v="0"/>
  </r>
  <r>
    <x v="2"/>
    <x v="0"/>
    <x v="4"/>
    <x v="15"/>
    <s v="Stories"/>
    <x v="15"/>
    <x v="0"/>
    <x v="2"/>
    <x v="104"/>
    <s v="Choose the section of the image to show"/>
    <s v="00136 - Choose the section of the image to show"/>
    <x v="104"/>
    <x v="8"/>
    <x v="2"/>
    <x v="549"/>
    <s v="Analyze the best options to select the part of the image to display"/>
    <s v="XS | 00137 - Analyze the best options to select the part of the image to display"/>
    <s v="Feature Planning | XS | 00137 - Analyze the best options to select the part of the image to display"/>
    <n v="362239"/>
    <n v="366917"/>
    <n v="366918"/>
    <s v="Plan"/>
    <x v="8"/>
    <n v="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0.2"/>
    <n v="1.7543859649122806E-2"/>
    <n v="1"/>
    <n v="1.0638297872340425"/>
    <x v="3"/>
    <x v="2"/>
    <s v="0.Done"/>
    <x v="517"/>
    <n v="0"/>
    <n v="0"/>
  </r>
  <r>
    <x v="2"/>
    <x v="0"/>
    <x v="4"/>
    <x v="14"/>
    <s v="Theme"/>
    <x v="14"/>
    <x v="0"/>
    <x v="2"/>
    <x v="147"/>
    <s v="Language selection functionality"/>
    <s v="00014 - Language selection functionality"/>
    <x v="147"/>
    <x v="1"/>
    <x v="2"/>
    <x v="550"/>
    <s v="QA for Language selection functionality"/>
    <s v="00135 - QA for Language selection functionality"/>
    <s v="QA | 00135 - QA for Language selection functionality"/>
    <n v="362223"/>
    <n v="362237"/>
    <n v="36691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18"/>
    <n v="0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1"/>
    <x v="2"/>
    <x v="551"/>
    <s v="QA for Ajustments in full stories layout"/>
    <s v="00134 - QA for Ajustments in full stories layout"/>
    <s v="QA | 00134 - QA for Ajustments in full stories layout"/>
    <n v="362239"/>
    <n v="365943"/>
    <n v="366914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519"/>
    <n v="0"/>
    <n v="0"/>
  </r>
  <r>
    <x v="2"/>
    <x v="0"/>
    <x v="4"/>
    <x v="14"/>
    <s v="Theme"/>
    <x v="14"/>
    <x v="0"/>
    <x v="2"/>
    <x v="147"/>
    <s v="Language selection functionality"/>
    <s v="00014 - Language selection functionality"/>
    <x v="147"/>
    <x v="2"/>
    <x v="2"/>
    <x v="552"/>
    <s v="Review of Language selection functionality"/>
    <s v="00133 - Review of Language selection functionality"/>
    <s v="Feature Review | 00133 - Review of Language selection functionality"/>
    <n v="362223"/>
    <n v="362237"/>
    <n v="36691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20"/>
    <n v="0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2"/>
    <x v="2"/>
    <x v="553"/>
    <s v="Review of Ajustments in full stories layout"/>
    <s v="00132 - Review of Ajustments in full stories layout"/>
    <s v="Feature Review | 00132 - Review of Ajustments in full stories layout"/>
    <n v="362239"/>
    <n v="365943"/>
    <n v="36691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521"/>
    <n v="0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0"/>
    <x v="2"/>
    <x v="554"/>
    <s v="Alpha for Ajustments in full stories layout"/>
    <s v="XS | 00131 - Alpha for Ajustments in full stories layout"/>
    <s v="Alpha Test | XS | 00131 - Alpha for Ajustments in full stories layout"/>
    <n v="362239"/>
    <n v="365943"/>
    <n v="366903"/>
    <s v="Plan"/>
    <x v="10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0.2"/>
    <n v="1.7543859649122806E-2"/>
    <n v="1"/>
    <n v="1.0638297872340425"/>
    <x v="3"/>
    <x v="2"/>
    <s v="0.Done"/>
    <x v="522"/>
    <n v="1.0638297872340425"/>
    <n v="0.25"/>
  </r>
  <r>
    <x v="2"/>
    <x v="0"/>
    <x v="4"/>
    <x v="14"/>
    <s v="Theme"/>
    <x v="14"/>
    <x v="0"/>
    <x v="2"/>
    <x v="147"/>
    <s v="Language selection functionality"/>
    <s v="00014 - Language selection functionality"/>
    <x v="147"/>
    <x v="0"/>
    <x v="2"/>
    <x v="555"/>
    <s v="Alpha for Language selection functionality"/>
    <s v="XS | 00130 - Alpha for Language selection functionality"/>
    <s v="Alpha Test | XS | 00130 - Alpha for Language selection functionality"/>
    <n v="362223"/>
    <n v="362237"/>
    <n v="366890"/>
    <s v="Plan"/>
    <x v="10"/>
    <n v="0.25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.25"/>
    <n v="0"/>
    <n v="0.25"/>
    <n v="8.3333333333333332E-3"/>
    <n v="1"/>
    <n v="1.0638297872340425"/>
    <x v="3"/>
    <x v="2"/>
    <s v="0.Done"/>
    <x v="523"/>
    <n v="0"/>
    <n v="0"/>
  </r>
  <r>
    <x v="2"/>
    <x v="1"/>
    <x v="1"/>
    <x v="1"/>
    <m/>
    <x v="1"/>
    <x v="1"/>
    <x v="2"/>
    <x v="146"/>
    <s v="Adjust homepage layout in different screen resolutions"/>
    <s v="00128 - Adjust homepage layout in different screen resolutions"/>
    <x v="146"/>
    <x v="3"/>
    <x v="2"/>
    <x v="556"/>
    <s v="Adjust homepage layout in different screen resolutions"/>
    <s v="M | 00129 - Adjust homepage layout in different screen resolutions"/>
    <s v="Frontend Development | M | 00129 - Adjust homepage layout in different screen resolutions"/>
    <m/>
    <n v="366618"/>
    <n v="366619"/>
    <s v="Plan"/>
    <x v="10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0"/>
    <n v="1"/>
    <n v="5.3191489361702127"/>
    <x v="1"/>
    <x v="2"/>
    <s v="0.Done"/>
    <x v="524"/>
    <n v="5.3191489361702127"/>
    <n v="24"/>
  </r>
  <r>
    <x v="2"/>
    <x v="0"/>
    <x v="4"/>
    <x v="15"/>
    <s v="Stories"/>
    <x v="15"/>
    <x v="0"/>
    <x v="2"/>
    <x v="148"/>
    <s v="Full story version 4"/>
    <s v="00072 - Full story version 4"/>
    <x v="148"/>
    <x v="1"/>
    <x v="2"/>
    <x v="557"/>
    <s v="QA for Full story version 4"/>
    <s v="00127 - QA for Full story version 4"/>
    <s v="QA | 00127 - QA for Full story version 4"/>
    <n v="362239"/>
    <n v="364380"/>
    <n v="366585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25"/>
    <n v="0"/>
    <n v="0"/>
  </r>
  <r>
    <x v="2"/>
    <x v="1"/>
    <x v="1"/>
    <x v="1"/>
    <m/>
    <x v="1"/>
    <x v="1"/>
    <x v="2"/>
    <x v="149"/>
    <s v="Story carrousel on homepage does not animate (zoom)"/>
    <s v="00120 - Story carrousel on homepage does not animate (zoom)"/>
    <x v="149"/>
    <x v="1"/>
    <x v="2"/>
    <x v="558"/>
    <s v="QA for Story carrousel on homepage does not animate (zoom)"/>
    <s v="00126 - QA for Story carrousel on homepage does not animate (zoom)"/>
    <s v="QA | 00126 - QA for Story carrousel on homepage does not animate (zoom)"/>
    <m/>
    <n v="366380"/>
    <n v="366584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526"/>
    <n v="0"/>
    <n v="0"/>
  </r>
  <r>
    <x v="2"/>
    <x v="0"/>
    <x v="4"/>
    <x v="15"/>
    <s v="Stories"/>
    <x v="15"/>
    <x v="0"/>
    <x v="2"/>
    <x v="148"/>
    <s v="Full story version 4"/>
    <s v="00072 - Full story version 4"/>
    <x v="148"/>
    <x v="2"/>
    <x v="2"/>
    <x v="559"/>
    <s v="Review of Full story version 4"/>
    <s v="00125 - Review of Full story version 4"/>
    <s v="Feature Review | 00125 - Review of Full story version 4"/>
    <n v="362239"/>
    <n v="364380"/>
    <n v="366583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27"/>
    <n v="0"/>
    <n v="0"/>
  </r>
  <r>
    <x v="2"/>
    <x v="1"/>
    <x v="1"/>
    <x v="1"/>
    <m/>
    <x v="1"/>
    <x v="1"/>
    <x v="2"/>
    <x v="149"/>
    <s v="Story carrousel on homepage does not animate (zoom)"/>
    <s v="00120 - Story carrousel on homepage does not animate (zoom)"/>
    <x v="149"/>
    <x v="2"/>
    <x v="2"/>
    <x v="560"/>
    <s v="Review of Story carrousel on homepage does not animate (zoom)"/>
    <s v="00124 - Review of Story carrousel on homepage does not animate (zoom)"/>
    <s v="Feature Review | 00124 - Review of Story carrousel on homepage does not animate (zoom)"/>
    <m/>
    <n v="366380"/>
    <n v="366582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528"/>
    <n v="0"/>
    <n v="0"/>
  </r>
  <r>
    <x v="2"/>
    <x v="0"/>
    <x v="4"/>
    <x v="14"/>
    <s v="Theme"/>
    <x v="14"/>
    <x v="0"/>
    <x v="2"/>
    <x v="147"/>
    <s v="Language selection functionality"/>
    <s v="00014 - Language selection functionality"/>
    <x v="147"/>
    <x v="3"/>
    <x v="2"/>
    <x v="561"/>
    <s v="Language selection functionality"/>
    <s v="M | 00123 - Language selection functionality"/>
    <s v="Frontend Development | M | 00123 - Language selection functionality"/>
    <n v="362223"/>
    <n v="362237"/>
    <n v="366416"/>
    <s v="Plan"/>
    <x v="10"/>
    <n v="19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9"/>
    <n v="0"/>
    <n v="0.25"/>
    <n v="8.3333333333333332E-3"/>
    <n v="1"/>
    <n v="5.3191489361702127"/>
    <x v="3"/>
    <x v="2"/>
    <s v="0.Done"/>
    <x v="529"/>
    <n v="0"/>
    <n v="0"/>
  </r>
  <r>
    <x v="2"/>
    <x v="1"/>
    <x v="1"/>
    <x v="1"/>
    <m/>
    <x v="1"/>
    <x v="1"/>
    <x v="2"/>
    <x v="149"/>
    <s v="Story carrousel on homepage does not animate (zoom)"/>
    <s v="00120 - Story carrousel on homepage does not animate (zoom)"/>
    <x v="149"/>
    <x v="0"/>
    <x v="2"/>
    <x v="562"/>
    <s v="Alpha for Story carrousel on homepage does not animate (zoom)"/>
    <s v="00122 - Alpha for Story carrousel on homepage does not animate (zoom)"/>
    <s v="Alpha Test | 00122 - Alpha for Story carrousel on homepage does not animate (zoom)"/>
    <m/>
    <n v="366380"/>
    <n v="366414"/>
    <s v="Plan"/>
    <x v="10"/>
    <n v="0.3"/>
    <n v="0"/>
    <n v="0"/>
    <n v="0"/>
    <m/>
    <s v="SUBTASK PLAN"/>
    <n v="0"/>
    <n v="0"/>
    <n v="0"/>
    <n v="0"/>
    <n v="0"/>
    <n v="0"/>
    <n v="0"/>
    <n v="0"/>
    <n v="0.3"/>
    <n v="0"/>
    <n v="0.25"/>
    <n v="0"/>
    <n v="1"/>
    <n v="0"/>
    <x v="1"/>
    <x v="2"/>
    <s v="0.Done"/>
    <x v="530"/>
    <n v="0"/>
    <n v="0.3"/>
  </r>
  <r>
    <x v="2"/>
    <x v="1"/>
    <x v="1"/>
    <x v="1"/>
    <m/>
    <x v="1"/>
    <x v="1"/>
    <x v="2"/>
    <x v="149"/>
    <s v="Story carrousel on homepage does not animate (zoom)"/>
    <s v="00120 - Story carrousel on homepage does not animate (zoom)"/>
    <x v="149"/>
    <x v="3"/>
    <x v="2"/>
    <x v="563"/>
    <s v="Add zoom animation to featured stories template"/>
    <s v="M | 00121 - Add zoom animation to featured stories template"/>
    <s v="Frontend Development | M | 00121 - Add zoom animation to featured stories template"/>
    <m/>
    <n v="366380"/>
    <n v="366413"/>
    <s v="Plan"/>
    <x v="1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531"/>
    <n v="5.3191489361702127"/>
    <n v="0"/>
  </r>
  <r>
    <x v="2"/>
    <x v="0"/>
    <x v="4"/>
    <x v="15"/>
    <s v="Stories"/>
    <x v="15"/>
    <x v="1"/>
    <x v="2"/>
    <x v="125"/>
    <s v="Ajustments in full stories layout"/>
    <s v="00115 - Ajustments in full stories layout"/>
    <x v="125"/>
    <x v="3"/>
    <x v="2"/>
    <x v="564"/>
    <s v="Adjustments in full stories layout"/>
    <s v="S | 00117 - Adjustments in full stories layout"/>
    <s v="Frontend Development | S | 00117 - Adjustments in full stories layout"/>
    <n v="362239"/>
    <n v="365943"/>
    <n v="366122"/>
    <s v="Plan"/>
    <x v="10"/>
    <n v="3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5"/>
    <n v="0"/>
    <n v="0.2"/>
    <n v="1.7543859649122806E-2"/>
    <n v="1"/>
    <n v="4.2553191489361701"/>
    <x v="3"/>
    <x v="2"/>
    <s v="0.Done"/>
    <x v="532"/>
    <n v="4.2553191489361701"/>
    <n v="35"/>
  </r>
  <r>
    <x v="2"/>
    <x v="0"/>
    <x v="4"/>
    <x v="15"/>
    <s v="Stories"/>
    <x v="15"/>
    <x v="0"/>
    <x v="2"/>
    <x v="148"/>
    <s v="Full story version 4"/>
    <s v="00072 - Full story version 4"/>
    <x v="148"/>
    <x v="0"/>
    <x v="2"/>
    <x v="565"/>
    <s v="Alpha for Full story version 4"/>
    <s v="XS | 00116 - Alpha for Full story version 4"/>
    <s v="Alpha Test | XS | 00116 - Alpha for Full story version 4"/>
    <n v="362239"/>
    <n v="364380"/>
    <n v="365964"/>
    <s v="Plan"/>
    <x v="1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1.7543859649122806E-2"/>
    <n v="1"/>
    <n v="1.0638297872340425"/>
    <x v="3"/>
    <x v="2"/>
    <s v="0.Done"/>
    <x v="533"/>
    <n v="0"/>
    <n v="0"/>
  </r>
  <r>
    <x v="2"/>
    <x v="0"/>
    <x v="4"/>
    <x v="19"/>
    <s v="Investors"/>
    <x v="19"/>
    <x v="0"/>
    <x v="2"/>
    <x v="150"/>
    <s v="Questions Portlet"/>
    <s v="00024 - Questions Portlet"/>
    <x v="150"/>
    <x v="1"/>
    <x v="2"/>
    <x v="566"/>
    <s v="QA for Questions Portlet"/>
    <s v="00114 - QA for Questions Portlet"/>
    <s v="QA | 00114 - QA for Questions Portlet"/>
    <n v="362240"/>
    <n v="362250"/>
    <n v="365941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534"/>
    <n v="0"/>
    <n v="0"/>
  </r>
  <r>
    <x v="2"/>
    <x v="0"/>
    <x v="4"/>
    <x v="19"/>
    <s v="Investors"/>
    <x v="19"/>
    <x v="0"/>
    <x v="2"/>
    <x v="150"/>
    <s v="Questions Portlet"/>
    <s v="00024 - Questions Portlet"/>
    <x v="150"/>
    <x v="2"/>
    <x v="2"/>
    <x v="567"/>
    <s v="Review of Questions Portlet"/>
    <s v="00113 - Review of Questions Portlet"/>
    <s v="Feature Review | 00113 - Review of Questions Portlet"/>
    <n v="362240"/>
    <n v="362250"/>
    <n v="365939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535"/>
    <n v="0"/>
    <n v="0"/>
  </r>
  <r>
    <x v="2"/>
    <x v="0"/>
    <x v="4"/>
    <x v="19"/>
    <s v="Investors"/>
    <x v="19"/>
    <x v="0"/>
    <x v="2"/>
    <x v="151"/>
    <s v="Events + Calendar Portlet"/>
    <s v="00023 - Events + Calendar Portlet"/>
    <x v="151"/>
    <x v="1"/>
    <x v="2"/>
    <x v="568"/>
    <s v="QA for Events + Calendar Portlet"/>
    <s v="00112 - QA for Events + Calendar Portlet"/>
    <s v="QA | 00112 - QA for Events + Calendar Portlet"/>
    <n v="362240"/>
    <n v="362249"/>
    <n v="365938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536"/>
    <n v="0"/>
    <n v="0"/>
  </r>
  <r>
    <x v="2"/>
    <x v="0"/>
    <x v="4"/>
    <x v="19"/>
    <s v="Investors"/>
    <x v="19"/>
    <x v="0"/>
    <x v="2"/>
    <x v="151"/>
    <s v="Events + Calendar Portlet"/>
    <s v="00023 - Events + Calendar Portlet"/>
    <x v="151"/>
    <x v="2"/>
    <x v="2"/>
    <x v="569"/>
    <s v="Review of Events + Calendar Portlet"/>
    <s v="00111 - Review of Events + Calendar Portlet"/>
    <s v="Feature Review | 00111 - Review of Events + Calendar Portlet"/>
    <n v="362240"/>
    <n v="362249"/>
    <n v="365937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3.0303030303030304E-2"/>
    <n v="1"/>
    <n v="0"/>
    <x v="3"/>
    <x v="2"/>
    <s v="0.Done"/>
    <x v="537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1"/>
    <x v="2"/>
    <x v="570"/>
    <s v="QA for Webcontent - Investors to Key Statistics"/>
    <s v="00110 - QA for Webcontent - Investors to Key Statistics"/>
    <s v="QA | 00110 - QA for Webcontent - Investors to Key Statistics"/>
    <n v="362240"/>
    <n v="362248"/>
    <n v="365936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"/>
    <n v="3.0303030303030304E-2"/>
    <n v="1"/>
    <n v="0"/>
    <x v="3"/>
    <x v="2"/>
    <s v="0.Done"/>
    <x v="538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2"/>
    <x v="2"/>
    <x v="571"/>
    <s v="Review of Webcontent - Investors to Key Statistics"/>
    <s v="00109 - Review of Webcontent - Investors to Key Statistics"/>
    <s v="Feature Review | 00109 - Review of Webcontent - Investors to Key Statistics"/>
    <n v="362240"/>
    <n v="362248"/>
    <n v="365935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"/>
    <n v="3.0303030303030304E-2"/>
    <n v="1"/>
    <n v="0"/>
    <x v="3"/>
    <x v="2"/>
    <s v="0.Done"/>
    <x v="539"/>
    <n v="0"/>
    <n v="0"/>
  </r>
  <r>
    <x v="2"/>
    <x v="0"/>
    <x v="4"/>
    <x v="15"/>
    <s v="Stories"/>
    <x v="15"/>
    <x v="0"/>
    <x v="2"/>
    <x v="148"/>
    <s v="Full story version 4"/>
    <s v="00072 - Full story version 4"/>
    <x v="148"/>
    <x v="3"/>
    <x v="2"/>
    <x v="572"/>
    <s v="Full story version 4"/>
    <s v="S | 00108 - Full story version 4"/>
    <s v="Frontend Development | S | 00108 - Full story version 4"/>
    <n v="362239"/>
    <n v="364380"/>
    <n v="365918"/>
    <s v="Plan"/>
    <x v="10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25"/>
    <n v="1.7543859649122806E-2"/>
    <n v="1"/>
    <n v="4.2553191489361701"/>
    <x v="3"/>
    <x v="2"/>
    <s v="0.Done"/>
    <x v="540"/>
    <n v="0"/>
    <n v="0"/>
  </r>
  <r>
    <x v="2"/>
    <x v="0"/>
    <x v="4"/>
    <x v="15"/>
    <s v="Stories"/>
    <x v="15"/>
    <x v="0"/>
    <x v="2"/>
    <x v="153"/>
    <s v="Full story version 2"/>
    <s v="00071 - Full story version 2"/>
    <x v="153"/>
    <x v="1"/>
    <x v="2"/>
    <x v="573"/>
    <s v="QA for Full story version 2"/>
    <s v="00107 - QA for Full story version 2"/>
    <s v="QA | 00107 - QA for Full story version 2"/>
    <n v="362239"/>
    <n v="364378"/>
    <n v="365680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1"/>
    <n v="0"/>
    <n v="0"/>
  </r>
  <r>
    <x v="2"/>
    <x v="0"/>
    <x v="4"/>
    <x v="15"/>
    <s v="Stories"/>
    <x v="15"/>
    <x v="0"/>
    <x v="2"/>
    <x v="153"/>
    <s v="Full story version 2"/>
    <s v="00071 - Full story version 2"/>
    <x v="153"/>
    <x v="2"/>
    <x v="2"/>
    <x v="574"/>
    <s v="Review of Full story version 2"/>
    <s v="00106 - Review of Full story version 2"/>
    <s v="Feature Review | 00106 - Review of Full story version 2"/>
    <n v="362239"/>
    <n v="364378"/>
    <n v="365679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2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1"/>
    <x v="2"/>
    <x v="575"/>
    <s v="QA for Modern tile with &quot;MORE&quot; animation"/>
    <s v="00105 - QA for Modern tile with &quot;MORE&quot; animation"/>
    <s v="QA | 00105 - QA for Modern tile with &quot;MORE&quot; animation"/>
    <n v="362226"/>
    <n v="362228"/>
    <n v="365678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x v="2"/>
    <s v="0.Done"/>
    <x v="543"/>
    <n v="0"/>
    <n v="0"/>
  </r>
  <r>
    <x v="2"/>
    <x v="0"/>
    <x v="4"/>
    <x v="15"/>
    <s v="Stories"/>
    <x v="15"/>
    <x v="0"/>
    <x v="2"/>
    <x v="155"/>
    <s v="Concrete Incubator webcontent"/>
    <s v="00018 - Concrete Incubator webcontent"/>
    <x v="155"/>
    <x v="1"/>
    <x v="2"/>
    <x v="576"/>
    <s v="QA for Concrete Incubator webcontent"/>
    <s v="00104 - QA for Concrete Incubator webcontent"/>
    <s v="QA | 00104 - QA for Concrete Incubator webcontent"/>
    <n v="362239"/>
    <n v="362242"/>
    <n v="365673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4"/>
    <n v="0"/>
    <n v="0"/>
  </r>
  <r>
    <x v="2"/>
    <x v="0"/>
    <x v="4"/>
    <x v="15"/>
    <s v="Stories"/>
    <x v="15"/>
    <x v="0"/>
    <x v="2"/>
    <x v="155"/>
    <s v="Concrete Incubator webcontent"/>
    <s v="00018 - Concrete Incubator webcontent"/>
    <x v="155"/>
    <x v="2"/>
    <x v="2"/>
    <x v="577"/>
    <s v="Review of Concrete Incubator webcontent"/>
    <s v="00103 - Review of Concrete Incubator webcontent"/>
    <s v="Feature Review | 00103 - Review of Concrete Incubator webcontent"/>
    <n v="362239"/>
    <n v="362242"/>
    <n v="365594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5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1"/>
    <x v="2"/>
    <x v="578"/>
    <s v="QA for Show full story on Media Center"/>
    <s v="00102 - QA for Show full story on Media Center"/>
    <s v="QA | 00102 - QA for Show full story on Media Center"/>
    <n v="362239"/>
    <n v="363800"/>
    <n v="365592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546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2"/>
    <x v="2"/>
    <x v="579"/>
    <s v="Review of Show full story on Media Center"/>
    <s v="00101 - Review of Show full story on Media Center"/>
    <s v="Feature Review | 00101 - Review of Show full story on Media Center"/>
    <n v="362239"/>
    <n v="363800"/>
    <n v="365591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"/>
    <n v="1.7543859649122806E-2"/>
    <n v="1"/>
    <n v="0"/>
    <x v="3"/>
    <x v="2"/>
    <s v="0.Done"/>
    <x v="547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6"/>
    <x v="2"/>
    <x v="580"/>
    <s v="Layout breaks on mobile mode"/>
    <s v="S | 00100 - Layout breaks on mobile mode"/>
    <s v="Alpha Bug | S | 00100 - Layout breaks on mobile mode"/>
    <n v="362240"/>
    <n v="362248"/>
    <n v="365589"/>
    <s v="Plan"/>
    <x v="1"/>
    <n v="1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10"/>
    <n v="0"/>
    <n v="0.2"/>
    <n v="3.0303030303030304E-2"/>
    <n v="1"/>
    <n v="2.1276595744680851"/>
    <x v="3"/>
    <x v="2"/>
    <s v="0.Done"/>
    <x v="548"/>
    <n v="0"/>
    <n v="0"/>
  </r>
  <r>
    <x v="2"/>
    <x v="0"/>
    <x v="4"/>
    <x v="15"/>
    <s v="Stories"/>
    <x v="15"/>
    <x v="0"/>
    <x v="2"/>
    <x v="157"/>
    <s v="Asset publisher layout"/>
    <s v="00020 - Asset publisher layout"/>
    <x v="157"/>
    <x v="1"/>
    <x v="2"/>
    <x v="581"/>
    <s v="QA for Asset publisher layout"/>
    <s v="00099 - QA for Asset publisher layout"/>
    <s v="QA | 00099 - QA for Asset publisher layout"/>
    <n v="362239"/>
    <n v="362246"/>
    <n v="365378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49"/>
    <n v="0"/>
    <n v="0"/>
  </r>
  <r>
    <x v="2"/>
    <x v="0"/>
    <x v="4"/>
    <x v="15"/>
    <s v="Stories"/>
    <x v="15"/>
    <x v="0"/>
    <x v="2"/>
    <x v="157"/>
    <s v="Asset publisher layout"/>
    <s v="00020 - Asset publisher layout"/>
    <x v="157"/>
    <x v="2"/>
    <x v="2"/>
    <x v="582"/>
    <s v="Review of Asset publisher layout"/>
    <s v="00098 - Review of Asset publisher layout"/>
    <s v="Feature Review | 00098 - Review of Asset publisher layout"/>
    <n v="362239"/>
    <n v="362246"/>
    <n v="365377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50"/>
    <n v="0"/>
    <n v="0"/>
  </r>
  <r>
    <x v="2"/>
    <x v="0"/>
    <x v="4"/>
    <x v="15"/>
    <s v="Stories"/>
    <x v="15"/>
    <x v="0"/>
    <x v="2"/>
    <x v="158"/>
    <s v="Asset publisher - Simple version"/>
    <s v="00019 - Asset publisher - Simple version"/>
    <x v="158"/>
    <x v="1"/>
    <x v="2"/>
    <x v="583"/>
    <s v="QA for Asset publisher - Simple version"/>
    <s v="00097 - QA for Asset publisher - Simple version"/>
    <s v="QA | 00097 - QA for Asset publisher - Simple version"/>
    <n v="362239"/>
    <n v="362244"/>
    <n v="365376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51"/>
    <n v="0"/>
    <n v="0"/>
  </r>
  <r>
    <x v="2"/>
    <x v="0"/>
    <x v="4"/>
    <x v="15"/>
    <s v="Stories"/>
    <x v="15"/>
    <x v="0"/>
    <x v="2"/>
    <x v="158"/>
    <s v="Asset publisher - Simple version"/>
    <s v="00019 - Asset publisher - Simple version"/>
    <x v="158"/>
    <x v="2"/>
    <x v="2"/>
    <x v="584"/>
    <s v="Review of Asset publisher - Simple version"/>
    <s v="00096 - Review of Asset publisher - Simple version"/>
    <s v="Feature Review | 00096 - Review of Asset publisher - Simple version"/>
    <n v="362239"/>
    <n v="362244"/>
    <n v="365375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1.7543859649122806E-2"/>
    <n v="1"/>
    <n v="0"/>
    <x v="3"/>
    <x v="2"/>
    <s v="0.Done"/>
    <x v="552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1"/>
    <x v="2"/>
    <x v="585"/>
    <s v="QA for Country Selection content"/>
    <s v="00094 - QA for Country Selection content"/>
    <s v="QA | 00094 - QA for Country Selection content"/>
    <n v="362226"/>
    <n v="362232"/>
    <n v="365367"/>
    <s v="Plan"/>
    <x v="14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x v="2"/>
    <s v="0.Done"/>
    <x v="553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2"/>
    <x v="2"/>
    <x v="586"/>
    <s v="Review of Country Selection content"/>
    <s v="00093 - Review of Country Selection content"/>
    <s v="Feature Review | 00093 - Review of Country Selection content"/>
    <n v="362226"/>
    <n v="362232"/>
    <n v="365366"/>
    <s v="Plan"/>
    <x v="10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x v="2"/>
    <s v="0.Done"/>
    <x v="554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0"/>
    <x v="2"/>
    <x v="587"/>
    <s v="Alpha for Country Selection content"/>
    <s v="S | 00092 - Alpha for Country Selection content"/>
    <s v="Alpha Test | S | 00092 - Alpha for Country Selection content"/>
    <n v="362226"/>
    <n v="362232"/>
    <n v="365365"/>
    <s v="Plan"/>
    <x v="10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"/>
    <n v="2.6315789473684209E-2"/>
    <n v="1"/>
    <n v="2.1276595744680851"/>
    <x v="3"/>
    <x v="2"/>
    <s v="0.Done"/>
    <x v="555"/>
    <n v="0"/>
    <n v="0"/>
  </r>
  <r>
    <x v="2"/>
    <x v="0"/>
    <x v="4"/>
    <x v="20"/>
    <s v="Homepage"/>
    <x v="20"/>
    <x v="0"/>
    <x v="2"/>
    <x v="160"/>
    <s v="Place remaining Webcontents on Homepage"/>
    <s v="00015 - Place remaining Webcontents on Homepage"/>
    <x v="160"/>
    <x v="1"/>
    <x v="2"/>
    <x v="588"/>
    <s v="QA for Place remaining Webcontents on Homepage"/>
    <s v="00091 - QA for Place remaining Webcontents on Homepage"/>
    <s v="QA | 00091 - QA for Place remaining Webcontents on Homepage"/>
    <n v="362226"/>
    <n v="362238"/>
    <n v="365363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556"/>
    <n v="0"/>
    <n v="0"/>
  </r>
  <r>
    <x v="2"/>
    <x v="0"/>
    <x v="4"/>
    <x v="20"/>
    <s v="Homepage"/>
    <x v="20"/>
    <x v="0"/>
    <x v="2"/>
    <x v="160"/>
    <s v="Place remaining Webcontents on Homepage"/>
    <s v="00015 - Place remaining Webcontents on Homepage"/>
    <x v="160"/>
    <x v="2"/>
    <x v="2"/>
    <x v="589"/>
    <s v="Review of Place remaining Webcontents on Homepage"/>
    <s v="00090 - Review of Place remaining Webcontents on Homepage"/>
    <s v="Feature Review | 00090 - Review of Place remaining Webcontents on Homepage"/>
    <n v="362226"/>
    <n v="362238"/>
    <n v="365362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557"/>
    <n v="0"/>
    <n v="0"/>
  </r>
  <r>
    <x v="2"/>
    <x v="0"/>
    <x v="4"/>
    <x v="20"/>
    <s v="Homepage"/>
    <x v="20"/>
    <x v="0"/>
    <x v="2"/>
    <x v="161"/>
    <s v="Carousel with three images and timer"/>
    <s v="00011 - Carousel with three images and timer"/>
    <x v="161"/>
    <x v="1"/>
    <x v="2"/>
    <x v="590"/>
    <s v="QA for Carousel with three images and timer"/>
    <s v="00089 - QA for Carousel with three images and timer"/>
    <s v="QA | 00089 - QA for Carousel with three images and timer"/>
    <n v="362226"/>
    <n v="362230"/>
    <n v="365361"/>
    <s v="Plan"/>
    <x v="16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558"/>
    <n v="0"/>
    <n v="0"/>
  </r>
  <r>
    <x v="2"/>
    <x v="0"/>
    <x v="4"/>
    <x v="20"/>
    <s v="Homepage"/>
    <x v="20"/>
    <x v="0"/>
    <x v="2"/>
    <x v="161"/>
    <s v="Carousel with three images and timer"/>
    <s v="00011 - Carousel with three images and timer"/>
    <x v="161"/>
    <x v="2"/>
    <x v="2"/>
    <x v="591"/>
    <s v="Review of Carousel with three images and timer"/>
    <s v="00088 - Review of Carousel with three images and timer"/>
    <s v="Feature Review | 00088 - Review of Carousel with three images and timer"/>
    <n v="362226"/>
    <n v="362230"/>
    <n v="365360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5"/>
    <n v="2.6315789473684209E-2"/>
    <n v="1"/>
    <n v="0"/>
    <x v="3"/>
    <x v="2"/>
    <s v="0.Done"/>
    <x v="559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2"/>
    <x v="2"/>
    <x v="592"/>
    <s v="Review of Modern tile with &quot;MORE&quot; animation"/>
    <s v="00086 - Review of Modern tile with &quot;MORE&quot; animation"/>
    <s v="Feature Review | 00086 - Review of Modern tile with &quot;MORE&quot; animation"/>
    <n v="362226"/>
    <n v="362228"/>
    <n v="365357"/>
    <s v="Plan"/>
    <x v="17"/>
    <n v="0"/>
    <n v="0"/>
    <n v="0"/>
    <n v="0"/>
    <m/>
    <s v="SUBTASK PLAN"/>
    <n v="0"/>
    <n v="0"/>
    <n v="0"/>
    <n v="0"/>
    <n v="0"/>
    <n v="0"/>
    <n v="0"/>
    <n v="0"/>
    <n v="0"/>
    <n v="0"/>
    <n v="0.2"/>
    <n v="2.6315789473684209E-2"/>
    <n v="1"/>
    <n v="0"/>
    <x v="3"/>
    <x v="2"/>
    <s v="0.Done"/>
    <x v="560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1"/>
    <x v="2"/>
    <x v="593"/>
    <s v="QA for Place webcontent in the grid acording to wireframe"/>
    <s v="00085 - QA for Place webcontent in the grid acording to wireframe"/>
    <s v="QA | 00085 - QA for Place webcontent in the grid acording to wireframe"/>
    <n v="362226"/>
    <n v="362227"/>
    <n v="365353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2.6315789473684209E-2"/>
    <n v="1"/>
    <n v="0"/>
    <x v="3"/>
    <x v="2"/>
    <s v="0.Done"/>
    <x v="561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2"/>
    <x v="2"/>
    <x v="594"/>
    <s v="Review of Place webcontent in the grid acording to wireframe"/>
    <s v="00084 - Review of Place webcontent in the grid acording to wireframe"/>
    <s v="Feature Review | 00084 - Review of Place webcontent in the grid acording to wireframe"/>
    <n v="362226"/>
    <n v="362227"/>
    <n v="365352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2.6315789473684209E-2"/>
    <n v="1"/>
    <n v="0"/>
    <x v="3"/>
    <x v="2"/>
    <s v="0.Done"/>
    <x v="562"/>
    <n v="0"/>
    <n v="0"/>
  </r>
  <r>
    <x v="2"/>
    <x v="0"/>
    <x v="4"/>
    <x v="14"/>
    <s v="Theme"/>
    <x v="14"/>
    <x v="0"/>
    <x v="2"/>
    <x v="163"/>
    <s v="Design menus"/>
    <s v="00007 - Design menus"/>
    <x v="163"/>
    <x v="1"/>
    <x v="2"/>
    <x v="595"/>
    <s v="QA for Design menus"/>
    <s v="00083 - QA for Design menus"/>
    <s v="QA | 00083 - QA for Design menus"/>
    <n v="362223"/>
    <n v="362225"/>
    <n v="365347"/>
    <s v="Plan"/>
    <x v="15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63"/>
    <n v="0"/>
    <n v="0"/>
  </r>
  <r>
    <x v="2"/>
    <x v="0"/>
    <x v="4"/>
    <x v="14"/>
    <s v="Theme"/>
    <x v="14"/>
    <x v="0"/>
    <x v="2"/>
    <x v="163"/>
    <s v="Design menus"/>
    <s v="00007 - Design menus"/>
    <x v="163"/>
    <x v="2"/>
    <x v="2"/>
    <x v="596"/>
    <s v="Review of Design menus"/>
    <s v="00082 - Review of Design menus"/>
    <s v="Feature Review | 00082 - Review of Design menus"/>
    <n v="362223"/>
    <n v="362225"/>
    <n v="365346"/>
    <s v="Plan"/>
    <x v="1"/>
    <n v="0"/>
    <n v="0"/>
    <n v="0"/>
    <n v="0"/>
    <m/>
    <s v="SUBTASK PLAN"/>
    <n v="0"/>
    <n v="0"/>
    <n v="0"/>
    <n v="0"/>
    <n v="0"/>
    <n v="0"/>
    <n v="0"/>
    <n v="0"/>
    <n v="0"/>
    <n v="0"/>
    <n v="0.25"/>
    <n v="8.3333333333333332E-3"/>
    <n v="1"/>
    <n v="0"/>
    <x v="3"/>
    <x v="2"/>
    <s v="0.Done"/>
    <x v="564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597"/>
    <s v="Scrum master - January - 16 to 31"/>
    <s v="L | 00081 - Scrum master - January - 16 to 31"/>
    <s v="Sub-Task | L | 00081 - Scrum master - January - 16 to 31"/>
    <m/>
    <n v="362994"/>
    <n v="365306"/>
    <s v="Plan"/>
    <x v="7"/>
    <n v="81.7"/>
    <n v="0"/>
    <n v="0"/>
    <n v="0"/>
    <s v="L"/>
    <s v="SUBTASK PLAN"/>
    <n v="17.021276595744681"/>
    <n v="20.425531914893615"/>
    <n v="0"/>
    <n v="0"/>
    <n v="0"/>
    <n v="17.021276595744681"/>
    <n v="17.021276595744681"/>
    <n v="20.425531914893615"/>
    <n v="81.7"/>
    <n v="0"/>
    <n v="0.14285714285714285"/>
    <n v="0"/>
    <n v="1"/>
    <n v="17.021276595744681"/>
    <x v="1"/>
    <x v="6"/>
    <s v="0.Done"/>
    <x v="565"/>
    <n v="0"/>
    <n v="0"/>
  </r>
  <r>
    <x v="2"/>
    <x v="0"/>
    <x v="4"/>
    <x v="15"/>
    <s v="Stories"/>
    <x v="15"/>
    <x v="0"/>
    <x v="2"/>
    <x v="153"/>
    <s v="Full story version 2"/>
    <s v="00071 - Full story version 2"/>
    <x v="153"/>
    <x v="0"/>
    <x v="2"/>
    <x v="598"/>
    <s v="Alpha for Full story version 2"/>
    <s v="S | 00080 - Alpha for Full story version 2"/>
    <s v="Alpha Test | S | 00080 - Alpha for Full story version 2"/>
    <n v="362239"/>
    <n v="364378"/>
    <n v="365305"/>
    <s v="Plan"/>
    <x v="17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5"/>
    <n v="1.7543859649122806E-2"/>
    <n v="1"/>
    <n v="2.1276595744680851"/>
    <x v="3"/>
    <x v="2"/>
    <s v="0.Done"/>
    <x v="566"/>
    <n v="0"/>
    <n v="0"/>
  </r>
  <r>
    <x v="2"/>
    <x v="0"/>
    <x v="4"/>
    <x v="20"/>
    <s v="Homepage"/>
    <x v="20"/>
    <x v="0"/>
    <x v="2"/>
    <x v="160"/>
    <s v="Place remaining Webcontents on Homepage"/>
    <s v="00015 - Place remaining Webcontents on Homepage"/>
    <x v="160"/>
    <x v="0"/>
    <x v="2"/>
    <x v="599"/>
    <s v="Alpha for Place remaining Webcontents on Homepage"/>
    <s v="S | 00079 - Alpha for Place remaining Webcontents on Homepage"/>
    <s v="Alpha Test | S | 00079 - Alpha for Place remaining Webcontents on Homepage"/>
    <n v="362226"/>
    <n v="362238"/>
    <n v="364997"/>
    <s v="Plan"/>
    <x v="17"/>
    <n v="0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5"/>
    <n v="0"/>
    <n v="0.25"/>
    <n v="2.6315789473684209E-2"/>
    <n v="1"/>
    <n v="2.1276595744680851"/>
    <x v="3"/>
    <x v="2"/>
    <s v="0.Done"/>
    <x v="567"/>
    <n v="0"/>
    <n v="0"/>
  </r>
  <r>
    <x v="2"/>
    <x v="0"/>
    <x v="4"/>
    <x v="20"/>
    <s v="Homepage"/>
    <x v="20"/>
    <x v="0"/>
    <x v="2"/>
    <x v="161"/>
    <s v="Carousel with three images and timer"/>
    <s v="00011 - Carousel with three images and timer"/>
    <x v="161"/>
    <x v="0"/>
    <x v="2"/>
    <x v="600"/>
    <s v="Alpha for Carousel with three images and timer"/>
    <s v="S | 00078 - Alpha for Carousel with three images and timer"/>
    <s v="Alpha Test | S | 00078 - Alpha for Carousel with three images and timer"/>
    <n v="362226"/>
    <n v="362230"/>
    <n v="364996"/>
    <s v="Plan"/>
    <x v="17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5"/>
    <n v="2.6315789473684209E-2"/>
    <n v="1"/>
    <n v="2.1276595744680851"/>
    <x v="3"/>
    <x v="2"/>
    <s v="0.Done"/>
    <x v="568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3"/>
    <x v="2"/>
    <x v="601"/>
    <s v="Full story version 1"/>
    <s v="M | 00077 - Full story version 1"/>
    <s v="Frontend Development | M | 00077 - Full story version 1"/>
    <n v="362239"/>
    <n v="363800"/>
    <n v="364839"/>
    <s v="Plan"/>
    <x v="17"/>
    <n v="1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6"/>
    <n v="0"/>
    <n v="0.2"/>
    <n v="1.7543859649122806E-2"/>
    <n v="1"/>
    <n v="5.3191489361702127"/>
    <x v="3"/>
    <x v="2"/>
    <s v="0.Done"/>
    <x v="569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0"/>
    <x v="2"/>
    <x v="602"/>
    <s v="Alpha for Show full story on Media Center"/>
    <s v="S | 00076 - Alpha for Show full story on Media Center"/>
    <s v="Alpha Test | S | 00076 - Alpha for Show full story on Media Center"/>
    <n v="362239"/>
    <n v="363800"/>
    <n v="364837"/>
    <s v="Plan"/>
    <x v="17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"/>
    <n v="1.7543859649122806E-2"/>
    <n v="1"/>
    <n v="2.1276595744680851"/>
    <x v="3"/>
    <x v="2"/>
    <s v="0.Done"/>
    <x v="570"/>
    <n v="0"/>
    <n v="0"/>
  </r>
  <r>
    <x v="2"/>
    <x v="0"/>
    <x v="4"/>
    <x v="15"/>
    <s v="Stories"/>
    <x v="15"/>
    <x v="0"/>
    <x v="2"/>
    <x v="153"/>
    <s v="Full story version 2"/>
    <s v="00071 - Full story version 2"/>
    <x v="153"/>
    <x v="3"/>
    <x v="2"/>
    <x v="603"/>
    <s v="Full story version 2"/>
    <s v="M | 00075 - Full story version 2"/>
    <s v="Frontend Development | M | 00075 - Full story version 2"/>
    <n v="362239"/>
    <n v="364378"/>
    <n v="364834"/>
    <s v="Plan"/>
    <x v="17"/>
    <n v="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"/>
    <n v="0"/>
    <n v="0.25"/>
    <n v="1.7543859649122806E-2"/>
    <n v="1"/>
    <n v="5.3191489361702127"/>
    <x v="3"/>
    <x v="2"/>
    <s v="0.Done"/>
    <x v="571"/>
    <n v="0"/>
    <n v="0"/>
  </r>
  <r>
    <x v="2"/>
    <x v="0"/>
    <x v="4"/>
    <x v="14"/>
    <s v="Theme"/>
    <x v="14"/>
    <x v="1"/>
    <x v="2"/>
    <x v="144"/>
    <s v="Menu not working when on mobile mode"/>
    <s v="00069 - Menu not working when on mobile mode"/>
    <x v="144"/>
    <x v="3"/>
    <x v="2"/>
    <x v="604"/>
    <s v="Fix menu when on mobile mode"/>
    <s v="S | 00070 - Fix menu when on mobile mode"/>
    <s v="Frontend Development | S | 00070 - Fix menu when on mobile mode"/>
    <n v="362223"/>
    <n v="364140"/>
    <n v="364142"/>
    <s v="Plan"/>
    <x v="10"/>
    <n v="2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8"/>
    <n v="0"/>
    <n v="0.25"/>
    <n v="8.3333333333333332E-3"/>
    <n v="1"/>
    <n v="4.2553191489361701"/>
    <x v="3"/>
    <x v="2"/>
    <s v="0.Done"/>
    <x v="572"/>
    <n v="4.2553191489361701"/>
    <n v="28"/>
  </r>
  <r>
    <x v="2"/>
    <x v="0"/>
    <x v="4"/>
    <x v="15"/>
    <s v="Stories"/>
    <x v="15"/>
    <x v="0"/>
    <x v="2"/>
    <x v="157"/>
    <s v="Asset publisher layout"/>
    <s v="00020 - Asset publisher layout"/>
    <x v="157"/>
    <x v="0"/>
    <x v="2"/>
    <x v="605"/>
    <s v="Alpha for Asset publisher layout"/>
    <s v="S | 00068 - Alpha for Asset publisher layout"/>
    <s v="Alpha Test | S | 00068 - Alpha for Asset publisher layout"/>
    <n v="362239"/>
    <n v="362246"/>
    <n v="364042"/>
    <s v="Plan"/>
    <x v="17"/>
    <n v="0.4166666666666666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41666666666666669"/>
    <n v="0"/>
    <n v="0.25"/>
    <n v="1.7543859649122806E-2"/>
    <n v="1"/>
    <n v="2.1276595744680851"/>
    <x v="3"/>
    <x v="2"/>
    <s v="0.Done"/>
    <x v="573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0"/>
    <x v="2"/>
    <x v="606"/>
    <s v="Alpha for Modern tile with &quot;MORE&quot; animation"/>
    <s v="S | 00067 - Alpha for Modern tile with &quot;MORE&quot; animation"/>
    <s v="Alpha Test | S | 00067 - Alpha for Modern tile with &quot;MORE&quot; animation"/>
    <n v="362226"/>
    <n v="362228"/>
    <n v="364039"/>
    <s v="Plan"/>
    <x v="17"/>
    <n v="0.41666666666666669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41666666666666669"/>
    <n v="0"/>
    <n v="0.2"/>
    <n v="2.6315789473684209E-2"/>
    <n v="1"/>
    <n v="2.1276595744680851"/>
    <x v="3"/>
    <x v="2"/>
    <s v="0.Done"/>
    <x v="574"/>
    <n v="0"/>
    <n v="0"/>
  </r>
  <r>
    <x v="2"/>
    <x v="0"/>
    <x v="4"/>
    <x v="15"/>
    <s v="Stories"/>
    <x v="15"/>
    <x v="0"/>
    <x v="2"/>
    <x v="156"/>
    <s v="Show full story on Media Center"/>
    <s v="00063 - Show full story on Media Center"/>
    <x v="156"/>
    <x v="3"/>
    <x v="2"/>
    <x v="607"/>
    <s v="Show full story on media center"/>
    <s v="M | 00064 - Show full story on media center"/>
    <s v="Frontend Development | M | 00064 - Show full story on media center"/>
    <n v="362239"/>
    <n v="363800"/>
    <n v="363802"/>
    <s v="Plan"/>
    <x v="17"/>
    <n v="1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3"/>
    <n v="0"/>
    <n v="0.2"/>
    <n v="1.7543859649122806E-2"/>
    <n v="1"/>
    <n v="5.3191489361702127"/>
    <x v="3"/>
    <x v="2"/>
    <s v="0.Done"/>
    <x v="575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608"/>
    <s v="Deploy changes in QA environment"/>
    <s v="M | 00062 - Deploy changes in QA environment"/>
    <s v="Sub-Task | M | 00062 - Deploy changes in QA environment"/>
    <m/>
    <n v="362994"/>
    <n v="363798"/>
    <s v="Plan"/>
    <x v="7"/>
    <n v="23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23"/>
    <n v="0"/>
    <n v="0.14285714285714285"/>
    <n v="0"/>
    <n v="1"/>
    <n v="8.5106382978723403"/>
    <x v="1"/>
    <x v="6"/>
    <s v="0.Done"/>
    <x v="576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609"/>
    <s v="Scrum master - January - 2 to 13"/>
    <s v="M | 00061 - Scrum master - January - 2 to 13"/>
    <s v="Sub-Task | M | 00061 - Scrum master - January - 2 to 13"/>
    <m/>
    <n v="362994"/>
    <n v="363287"/>
    <s v="Plan"/>
    <x v="7"/>
    <n v="72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72.5"/>
    <n v="0"/>
    <n v="0.14285714285714285"/>
    <n v="0"/>
    <n v="1"/>
    <n v="8.5106382978723403"/>
    <x v="1"/>
    <x v="6"/>
    <s v="0.Done"/>
    <x v="577"/>
    <n v="0"/>
    <n v="0"/>
  </r>
  <r>
    <x v="2"/>
    <x v="0"/>
    <x v="4"/>
    <x v="19"/>
    <s v="Investors"/>
    <x v="19"/>
    <x v="0"/>
    <x v="2"/>
    <x v="151"/>
    <s v="Events + Calendar Portlet"/>
    <s v="00023 - Events + Calendar Portlet"/>
    <x v="151"/>
    <x v="0"/>
    <x v="2"/>
    <x v="610"/>
    <s v="Alpha for Events + Calendar Portlet"/>
    <s v="S | 00060 - Alpha for Events + Calendar Portlet"/>
    <s v="Alpha Test | S | 00060 - Alpha for Events + Calendar Portlet"/>
    <n v="362240"/>
    <n v="362249"/>
    <n v="363096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0303030303030304E-2"/>
    <n v="1"/>
    <n v="2.1276595744680851"/>
    <x v="3"/>
    <x v="2"/>
    <s v="0.Done"/>
    <x v="578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611"/>
    <s v="Scrum master - December 2016"/>
    <s v="M | 00059 - Scrum master - December 2016"/>
    <s v="Sub-Task | M | 00059 - Scrum master - December 2016"/>
    <m/>
    <n v="362994"/>
    <n v="362996"/>
    <s v="Plan"/>
    <x v="7"/>
    <n v="71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71"/>
    <n v="0"/>
    <n v="0.14285714285714285"/>
    <n v="0"/>
    <n v="1"/>
    <n v="8.5106382978723403"/>
    <x v="1"/>
    <x v="6"/>
    <s v="0.Done"/>
    <x v="579"/>
    <n v="0"/>
    <n v="0"/>
  </r>
  <r>
    <x v="2"/>
    <x v="1"/>
    <x v="1"/>
    <x v="1"/>
    <m/>
    <x v="1"/>
    <x v="2"/>
    <x v="6"/>
    <x v="85"/>
    <s v="Management work"/>
    <s v="00057 - Management work"/>
    <x v="85"/>
    <x v="4"/>
    <x v="2"/>
    <x v="612"/>
    <s v="Meetings with client"/>
    <s v="M | 00058 - Meetings with client"/>
    <s v="Sub-Task | M | 00058 - Meetings with client"/>
    <m/>
    <n v="362994"/>
    <n v="362995"/>
    <s v="Plan"/>
    <x v="7"/>
    <n v="33.2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3.25"/>
    <n v="0"/>
    <n v="0.14285714285714285"/>
    <n v="0"/>
    <n v="1"/>
    <n v="8.5106382978723403"/>
    <x v="1"/>
    <x v="6"/>
    <s v="0.Done"/>
    <x v="580"/>
    <n v="0"/>
    <n v="0"/>
  </r>
  <r>
    <x v="2"/>
    <x v="0"/>
    <x v="4"/>
    <x v="19"/>
    <s v="Investors"/>
    <x v="19"/>
    <x v="0"/>
    <x v="2"/>
    <x v="150"/>
    <s v="Questions Portlet"/>
    <s v="00024 - Questions Portlet"/>
    <x v="150"/>
    <x v="0"/>
    <x v="2"/>
    <x v="613"/>
    <s v="Alpha for Questions Portlet"/>
    <s v="S | 00053 - Alpha for Questions Portlet"/>
    <s v="Alpha Test | S | 00053 - Alpha for Questions Portlet"/>
    <n v="362240"/>
    <n v="362250"/>
    <n v="362640"/>
    <s v="Plan"/>
    <x v="1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0303030303030304E-2"/>
    <n v="1"/>
    <n v="2.1276595744680851"/>
    <x v="3"/>
    <x v="2"/>
    <s v="0.Done"/>
    <x v="581"/>
    <n v="0"/>
    <n v="0"/>
  </r>
  <r>
    <x v="2"/>
    <x v="0"/>
    <x v="4"/>
    <x v="19"/>
    <s v="Investors"/>
    <x v="19"/>
    <x v="0"/>
    <x v="2"/>
    <x v="150"/>
    <s v="Questions Portlet"/>
    <s v="00024 - Questions Portlet"/>
    <x v="150"/>
    <x v="3"/>
    <x v="2"/>
    <x v="614"/>
    <s v="Questions Portlet"/>
    <s v="S | 00052 - Questions Portlet"/>
    <s v="Frontend Development | S | 00052 - Questions Portlet"/>
    <n v="362240"/>
    <n v="362250"/>
    <n v="362639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5"/>
    <n v="3.0303030303030304E-2"/>
    <n v="1"/>
    <n v="4.2553191489361701"/>
    <x v="3"/>
    <x v="2"/>
    <s v="0.Done"/>
    <x v="582"/>
    <n v="0"/>
    <n v="0"/>
  </r>
  <r>
    <x v="2"/>
    <x v="0"/>
    <x v="4"/>
    <x v="19"/>
    <s v="Investors"/>
    <x v="19"/>
    <x v="0"/>
    <x v="2"/>
    <x v="151"/>
    <s v="Events + Calendar Portlet"/>
    <s v="00023 - Events + Calendar Portlet"/>
    <x v="151"/>
    <x v="3"/>
    <x v="2"/>
    <x v="615"/>
    <s v="Events + Calendar Portlet"/>
    <s v="S | 00051 - Events + Calendar Portlet"/>
    <s v="Frontend Development | S | 00051 - Events + Calendar Portlet"/>
    <n v="362240"/>
    <n v="362249"/>
    <n v="362637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5"/>
    <n v="3.0303030303030304E-2"/>
    <n v="1"/>
    <n v="4.2553191489361701"/>
    <x v="3"/>
    <x v="2"/>
    <s v="0.Done"/>
    <x v="583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3"/>
    <x v="2"/>
    <x v="616"/>
    <s v="Webcontent - Investors to Key Statistics"/>
    <s v="S | 00050 - Webcontent - Investors to Key Statistics"/>
    <s v="Frontend Development | S | 00050 - Webcontent - Investors to Key Statistics"/>
    <n v="362240"/>
    <n v="362248"/>
    <n v="362636"/>
    <s v="Plan"/>
    <x v="1"/>
    <n v="1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5"/>
    <n v="0"/>
    <n v="0.2"/>
    <n v="3.0303030303030304E-2"/>
    <n v="1"/>
    <n v="4.2553191489361701"/>
    <x v="3"/>
    <x v="2"/>
    <s v="0.Done"/>
    <x v="584"/>
    <n v="0"/>
    <n v="0"/>
  </r>
  <r>
    <x v="2"/>
    <x v="0"/>
    <x v="4"/>
    <x v="15"/>
    <s v="Stories"/>
    <x v="15"/>
    <x v="0"/>
    <x v="2"/>
    <x v="145"/>
    <s v="Asset publisher filter"/>
    <s v="00021 - Asset publisher filter"/>
    <x v="145"/>
    <x v="3"/>
    <x v="2"/>
    <x v="617"/>
    <s v="Set up the filter for the asset publisher"/>
    <s v="M | 00049 - Set up the filter for the asset publisher"/>
    <s v="Frontend Development | M | 00049 - Set up the filter for the asset publisher"/>
    <n v="362239"/>
    <n v="362247"/>
    <n v="362634"/>
    <s v="Plan"/>
    <x v="10"/>
    <n v="9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9"/>
    <n v="0"/>
    <n v="0.25"/>
    <n v="1.7543859649122806E-2"/>
    <n v="1"/>
    <n v="5.3191489361702127"/>
    <x v="3"/>
    <x v="2"/>
    <s v="0.Done"/>
    <x v="585"/>
    <n v="0"/>
    <n v="0"/>
  </r>
  <r>
    <x v="2"/>
    <x v="0"/>
    <x v="4"/>
    <x v="15"/>
    <s v="Stories"/>
    <x v="15"/>
    <x v="0"/>
    <x v="2"/>
    <x v="157"/>
    <s v="Asset publisher layout"/>
    <s v="00020 - Asset publisher layout"/>
    <x v="157"/>
    <x v="3"/>
    <x v="2"/>
    <x v="618"/>
    <s v="Configure Layout for the Asset Publisher"/>
    <s v="M | 00048 - Configure Layout for the Asset Publisher"/>
    <s v="Frontend Development | M | 00048 - Configure Layout for the Asset Publisher"/>
    <n v="362239"/>
    <n v="362246"/>
    <n v="362632"/>
    <s v="Plan"/>
    <x v="17"/>
    <n v="3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3"/>
    <n v="0"/>
    <n v="0.25"/>
    <n v="1.7543859649122806E-2"/>
    <n v="1"/>
    <n v="5.3191489361702127"/>
    <x v="3"/>
    <x v="2"/>
    <s v="0.Done"/>
    <x v="586"/>
    <n v="0"/>
    <n v="0"/>
  </r>
  <r>
    <x v="2"/>
    <x v="0"/>
    <x v="4"/>
    <x v="15"/>
    <s v="Stories"/>
    <x v="15"/>
    <x v="0"/>
    <x v="2"/>
    <x v="158"/>
    <s v="Asset publisher - Simple version"/>
    <s v="00019 - Asset publisher - Simple version"/>
    <x v="158"/>
    <x v="3"/>
    <x v="2"/>
    <x v="619"/>
    <s v="Create Asset Publisher"/>
    <s v="S | 00047 - Create Asset Publisher"/>
    <s v="Frontend Development | S | 00047 - Create Asset Publisher"/>
    <n v="362239"/>
    <n v="362244"/>
    <n v="362631"/>
    <s v="Plan"/>
    <x v="1"/>
    <n v="1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2"/>
    <n v="0"/>
    <n v="0.25"/>
    <n v="1.7543859649122806E-2"/>
    <n v="1"/>
    <n v="4.2553191489361701"/>
    <x v="3"/>
    <x v="2"/>
    <s v="0.Done"/>
    <x v="587"/>
    <n v="0"/>
    <n v="0"/>
  </r>
  <r>
    <x v="2"/>
    <x v="0"/>
    <x v="4"/>
    <x v="15"/>
    <s v="Stories"/>
    <x v="15"/>
    <x v="0"/>
    <x v="2"/>
    <x v="155"/>
    <s v="Concrete Incubator webcontent"/>
    <s v="00018 - Concrete Incubator webcontent"/>
    <x v="155"/>
    <x v="3"/>
    <x v="2"/>
    <x v="620"/>
    <s v="Concrete Incubator webcontent"/>
    <s v="S | 00046 - Concrete Incubator webcontent"/>
    <s v="Frontend Development | S | 00046 - Concrete Incubator webcontent"/>
    <n v="362239"/>
    <n v="362242"/>
    <n v="362630"/>
    <s v="Plan"/>
    <x v="1"/>
    <n v="4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25"/>
    <n v="1.7543859649122806E-2"/>
    <n v="1"/>
    <n v="4.2553191489361701"/>
    <x v="3"/>
    <x v="2"/>
    <s v="0.Done"/>
    <x v="588"/>
    <n v="0"/>
    <n v="0"/>
  </r>
  <r>
    <x v="2"/>
    <x v="0"/>
    <x v="4"/>
    <x v="20"/>
    <s v="Homepage"/>
    <x v="20"/>
    <x v="0"/>
    <x v="2"/>
    <x v="160"/>
    <s v="Place remaining Webcontents on Homepage"/>
    <s v="00015 - Place remaining Webcontents on Homepage"/>
    <x v="160"/>
    <x v="3"/>
    <x v="2"/>
    <x v="621"/>
    <s v="Ajust the layout of contents"/>
    <s v="M | 00045 - Ajust the layout of contents"/>
    <s v="Frontend Development | M | 00045 - Ajust the layout of contents"/>
    <n v="362226"/>
    <n v="362238"/>
    <n v="362629"/>
    <s v="Plan"/>
    <x v="17"/>
    <n v="12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12"/>
    <n v="0"/>
    <n v="0.25"/>
    <n v="2.6315789473684209E-2"/>
    <n v="1"/>
    <n v="5.3191489361702127"/>
    <x v="3"/>
    <x v="2"/>
    <s v="0.Done"/>
    <x v="589"/>
    <n v="0"/>
    <n v="0"/>
  </r>
  <r>
    <x v="2"/>
    <x v="0"/>
    <x v="4"/>
    <x v="14"/>
    <s v="Theme"/>
    <x v="14"/>
    <x v="0"/>
    <x v="2"/>
    <x v="81"/>
    <s v="Footer"/>
    <s v="00013 - Footer"/>
    <x v="81"/>
    <x v="3"/>
    <x v="2"/>
    <x v="622"/>
    <s v="Create a configurable footer"/>
    <s v="S | 00044 - Create a configurable footer"/>
    <s v="Frontend Development | S | 00044 - Create a configurable footer"/>
    <n v="362223"/>
    <n v="362234"/>
    <n v="362625"/>
    <s v="Plan"/>
    <x v="6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3333333333333332E-3"/>
    <n v="1"/>
    <n v="4.2553191489361701"/>
    <x v="3"/>
    <x v="2"/>
    <s v="0.Done"/>
    <x v="590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3"/>
    <x v="2"/>
    <x v="623"/>
    <s v="Set up change country component"/>
    <s v="S | 00043 - Set up change country component"/>
    <s v="Frontend Development | S | 00043 - Set up change country component"/>
    <n v="362226"/>
    <n v="362232"/>
    <n v="362624"/>
    <s v="Plan"/>
    <x v="10"/>
    <n v="16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6"/>
    <n v="0"/>
    <n v="0.2"/>
    <n v="2.6315789473684209E-2"/>
    <n v="1"/>
    <n v="4.2553191489361701"/>
    <x v="3"/>
    <x v="2"/>
    <s v="0.Done"/>
    <x v="591"/>
    <n v="0"/>
    <n v="0"/>
  </r>
  <r>
    <x v="2"/>
    <x v="0"/>
    <x v="4"/>
    <x v="20"/>
    <s v="Homepage"/>
    <x v="20"/>
    <x v="0"/>
    <x v="2"/>
    <x v="159"/>
    <s v="Country Selection content"/>
    <s v="00012 - Country Selection content"/>
    <x v="159"/>
    <x v="3"/>
    <x v="2"/>
    <x v="624"/>
    <s v="Create effect when click on &quot;Change country&quot; link"/>
    <s v="S | 00042 - Create effect when click on &quot;Change country&quot; link"/>
    <s v="Frontend Development | S | 00042 - Create effect when click on &quot;Change country&quot; link"/>
    <n v="362226"/>
    <n v="362232"/>
    <n v="362623"/>
    <s v="Plan"/>
    <x v="10"/>
    <n v="2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"/>
    <n v="0"/>
    <n v="0.2"/>
    <n v="2.6315789473684209E-2"/>
    <n v="1"/>
    <n v="4.2553191489361701"/>
    <x v="3"/>
    <x v="2"/>
    <s v="0.Done"/>
    <x v="592"/>
    <n v="0"/>
    <n v="0"/>
  </r>
  <r>
    <x v="2"/>
    <x v="0"/>
    <x v="4"/>
    <x v="20"/>
    <s v="Homepage"/>
    <x v="20"/>
    <x v="0"/>
    <x v="2"/>
    <x v="161"/>
    <s v="Carousel with three images and timer"/>
    <s v="00011 - Carousel with three images and timer"/>
    <x v="161"/>
    <x v="3"/>
    <x v="2"/>
    <x v="625"/>
    <s v="Carousel with three images and timer"/>
    <s v="M | 00041 - Carousel with three images and timer"/>
    <s v="Frontend Development | M | 00041 - Carousel with three images and timer"/>
    <n v="362226"/>
    <n v="362230"/>
    <n v="362621"/>
    <s v="Plan"/>
    <x v="17"/>
    <n v="8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8.5"/>
    <n v="0"/>
    <n v="0.25"/>
    <n v="2.6315789473684209E-2"/>
    <n v="1"/>
    <n v="5.3191489361702127"/>
    <x v="3"/>
    <x v="2"/>
    <s v="0.Done"/>
    <x v="593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3"/>
    <x v="2"/>
    <x v="626"/>
    <s v="Adjust the layout of webcontent"/>
    <s v="S | 00040 - Adjust the layout of webcontent"/>
    <s v="Frontend Development | S | 00040 - Adjust the layout of webcontent"/>
    <n v="362226"/>
    <n v="362228"/>
    <n v="362620"/>
    <s v="Plan"/>
    <x v="17"/>
    <n v="2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21.5"/>
    <n v="0"/>
    <n v="0.2"/>
    <n v="2.6315789473684209E-2"/>
    <n v="1"/>
    <n v="4.2553191489361701"/>
    <x v="3"/>
    <x v="2"/>
    <s v="0.Done"/>
    <x v="594"/>
    <n v="0"/>
    <n v="0"/>
  </r>
  <r>
    <x v="2"/>
    <x v="0"/>
    <x v="4"/>
    <x v="20"/>
    <s v="Homepage"/>
    <x v="20"/>
    <x v="0"/>
    <x v="2"/>
    <x v="154"/>
    <s v="Modern tile with &quot;MORE&quot; animation"/>
    <s v="00010 - Modern tile with &quot;MORE&quot; animation"/>
    <x v="154"/>
    <x v="3"/>
    <x v="2"/>
    <x v="627"/>
    <s v="Recreate the more effect"/>
    <s v="S | 00039 - Recreate the more effect"/>
    <s v="Frontend Development | S | 00039 - Recreate the more effect"/>
    <n v="362226"/>
    <n v="362228"/>
    <n v="362619"/>
    <s v="Plan"/>
    <x v="17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2"/>
    <n v="2.6315789473684209E-2"/>
    <n v="1"/>
    <n v="4.2553191489361701"/>
    <x v="3"/>
    <x v="2"/>
    <s v="0.Done"/>
    <x v="595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3"/>
    <x v="2"/>
    <x v="628"/>
    <s v="Create layout on new grid system"/>
    <s v="S | 00038 - Create layout on new grid system"/>
    <s v="Frontend Development | S | 00038 - Create layout on new grid system"/>
    <n v="362226"/>
    <n v="362227"/>
    <n v="362618"/>
    <s v="Plan"/>
    <x v="1"/>
    <n v="8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8"/>
    <n v="0"/>
    <n v="0.16666666666666666"/>
    <n v="2.6315789473684209E-2"/>
    <n v="1"/>
    <n v="4.2553191489361701"/>
    <x v="3"/>
    <x v="2"/>
    <s v="0.Done"/>
    <x v="596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3"/>
    <x v="2"/>
    <x v="629"/>
    <s v="Rewrite grid system"/>
    <s v="M | 00037 - Rewrite grid system"/>
    <s v="Frontend Development | M | 00037 - Rewrite grid system"/>
    <n v="362226"/>
    <n v="362227"/>
    <n v="362617"/>
    <s v="Plan"/>
    <x v="1"/>
    <n v="28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8"/>
    <n v="0"/>
    <n v="0.16666666666666666"/>
    <n v="2.6315789473684209E-2"/>
    <n v="1"/>
    <n v="5.3191489361702127"/>
    <x v="3"/>
    <x v="2"/>
    <s v="0.Done"/>
    <x v="597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7"/>
    <x v="2"/>
    <x v="630"/>
    <s v="Analysis of viability of wireframe code"/>
    <s v="M | 00036 - Analysis of viability of wireframe code"/>
    <s v="Tech Planning | M | 00036 - Analysis of viability of wireframe code"/>
    <n v="362226"/>
    <n v="362227"/>
    <n v="362616"/>
    <s v="Plan"/>
    <x v="1"/>
    <n v="24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4"/>
    <n v="0"/>
    <n v="0.16666666666666666"/>
    <n v="2.6315789473684209E-2"/>
    <n v="1"/>
    <n v="4.2553191489361701"/>
    <x v="3"/>
    <x v="2"/>
    <s v="0.Done"/>
    <x v="598"/>
    <n v="0"/>
    <n v="0"/>
  </r>
  <r>
    <x v="2"/>
    <x v="0"/>
    <x v="4"/>
    <x v="20"/>
    <s v="Homepage"/>
    <x v="20"/>
    <x v="0"/>
    <x v="2"/>
    <x v="162"/>
    <s v="Place webcontent in the grid acording to wireframe"/>
    <s v="00009 - Place webcontent in the grid acording to wireframe"/>
    <x v="162"/>
    <x v="0"/>
    <x v="2"/>
    <x v="631"/>
    <s v="Alpha for Place webcontent in the grid acording to wireframe"/>
    <s v="S | 00035 - Alpha for Place webcontent in the grid acording to wireframe"/>
    <s v="Alpha Test | S | 00035 - Alpha for Place webcontent in the grid acording to wireframe"/>
    <n v="362226"/>
    <n v="362227"/>
    <n v="362615"/>
    <s v="Plan"/>
    <x v="1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16666666666666666"/>
    <n v="2.6315789473684209E-2"/>
    <n v="1"/>
    <n v="2.1276595744680851"/>
    <x v="3"/>
    <x v="2"/>
    <s v="0.Done"/>
    <x v="599"/>
    <n v="0"/>
    <n v="0"/>
  </r>
  <r>
    <x v="2"/>
    <x v="0"/>
    <x v="4"/>
    <x v="14"/>
    <s v="Theme"/>
    <x v="14"/>
    <x v="0"/>
    <x v="2"/>
    <x v="163"/>
    <s v="Design menus"/>
    <s v="00007 - Design menus"/>
    <x v="163"/>
    <x v="3"/>
    <x v="2"/>
    <x v="632"/>
    <s v="Menu design"/>
    <s v="M | 00034 - Menu design"/>
    <s v="Frontend Development | M | 00034 - Menu design"/>
    <n v="362223"/>
    <n v="362225"/>
    <n v="362440"/>
    <s v="Plan"/>
    <x v="1"/>
    <n v="2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24"/>
    <n v="0"/>
    <n v="0.25"/>
    <n v="8.3333333333333332E-3"/>
    <n v="1"/>
    <n v="5.3191489361702127"/>
    <x v="3"/>
    <x v="2"/>
    <s v="0.Done"/>
    <x v="600"/>
    <n v="0"/>
    <n v="0"/>
  </r>
  <r>
    <x v="2"/>
    <x v="0"/>
    <x v="4"/>
    <x v="19"/>
    <s v="Investors"/>
    <x v="19"/>
    <x v="0"/>
    <x v="2"/>
    <x v="152"/>
    <s v="Investors - Overview"/>
    <s v="00022 - Investors - Overview"/>
    <x v="152"/>
    <x v="0"/>
    <x v="2"/>
    <x v="633"/>
    <s v="Alpha for Webcontent - Investors to Key Statistics"/>
    <s v="S | 00028 - Alpha for Webcontent - Investors to Key Statistics"/>
    <s v="Alpha Test | S | 00028 - Alpha for Webcontent - Investors to Key Statistics"/>
    <n v="362240"/>
    <n v="362248"/>
    <n v="362334"/>
    <s v="Plan"/>
    <x v="1"/>
    <n v="0.33333333333333331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33333333333333331"/>
    <n v="0"/>
    <n v="0.2"/>
    <n v="3.0303030303030304E-2"/>
    <n v="1"/>
    <n v="2.1276595744680851"/>
    <x v="3"/>
    <x v="2"/>
    <s v="0.Done"/>
    <x v="601"/>
    <n v="0"/>
    <n v="0"/>
  </r>
  <r>
    <x v="2"/>
    <x v="0"/>
    <x v="4"/>
    <x v="15"/>
    <s v="Stories"/>
    <x v="15"/>
    <x v="0"/>
    <x v="2"/>
    <x v="158"/>
    <s v="Asset publisher - Simple version"/>
    <s v="00019 - Asset publisher - Simple version"/>
    <x v="158"/>
    <x v="0"/>
    <x v="2"/>
    <x v="634"/>
    <s v="Alpha for Asset publisher - Simple version"/>
    <s v="S | 00027 - Alpha for Asset publisher - Simple version"/>
    <s v="Alpha Test | S | 00027 - Alpha for Asset publisher - Simple version"/>
    <n v="362239"/>
    <n v="362244"/>
    <n v="362333"/>
    <s v="Plan"/>
    <x v="1"/>
    <n v="0.58333333333333337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58333333333333337"/>
    <n v="0"/>
    <n v="0.25"/>
    <n v="1.7543859649122806E-2"/>
    <n v="1"/>
    <n v="2.1276595744680851"/>
    <x v="3"/>
    <x v="2"/>
    <s v="0.Done"/>
    <x v="602"/>
    <n v="0"/>
    <n v="0"/>
  </r>
  <r>
    <x v="2"/>
    <x v="0"/>
    <x v="4"/>
    <x v="15"/>
    <s v="Stories"/>
    <x v="15"/>
    <x v="0"/>
    <x v="2"/>
    <x v="155"/>
    <s v="Concrete Incubator webcontent"/>
    <s v="00018 - Concrete Incubator webcontent"/>
    <x v="155"/>
    <x v="0"/>
    <x v="2"/>
    <x v="635"/>
    <s v="Alpha for Concrete Incubator webcontent"/>
    <s v="S | 00026 - Alpha for Concrete Incubator webcontent"/>
    <s v="Alpha Test | S | 00026 - Alpha for Concrete Incubator webcontent"/>
    <n v="362239"/>
    <n v="362242"/>
    <n v="362332"/>
    <s v="Plan"/>
    <x v="1"/>
    <n v="0.2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25"/>
    <n v="0"/>
    <n v="0.25"/>
    <n v="1.7543859649122806E-2"/>
    <n v="1"/>
    <n v="2.1276595744680851"/>
    <x v="3"/>
    <x v="2"/>
    <s v="0.Done"/>
    <x v="603"/>
    <n v="0"/>
    <n v="0"/>
  </r>
  <r>
    <x v="2"/>
    <x v="0"/>
    <x v="4"/>
    <x v="14"/>
    <s v="Theme"/>
    <x v="14"/>
    <x v="0"/>
    <x v="2"/>
    <x v="163"/>
    <s v="Design menus"/>
    <s v="00007 - Design menus"/>
    <x v="163"/>
    <x v="0"/>
    <x v="2"/>
    <x v="636"/>
    <s v="Alpha for Design menus"/>
    <s v="S | 00025 - Alpha for Design menus"/>
    <s v="Alpha Test | S | 00025 - Alpha for Design menus"/>
    <n v="362223"/>
    <n v="362225"/>
    <n v="362331"/>
    <s v="Plan"/>
    <x v="1"/>
    <n v="0.16666666666666666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.16666666666666666"/>
    <n v="0"/>
    <n v="0.25"/>
    <n v="8.3333333333333332E-3"/>
    <n v="1"/>
    <n v="2.1276595744680851"/>
    <x v="3"/>
    <x v="2"/>
    <s v="0.Done"/>
    <x v="604"/>
    <n v="0"/>
    <n v="0"/>
  </r>
  <r>
    <x v="2"/>
    <x v="1"/>
    <x v="1"/>
    <x v="1"/>
    <m/>
    <x v="1"/>
    <x v="2"/>
    <x v="2"/>
    <x v="53"/>
    <s v="Setup LCS activation"/>
    <s v="00003 - Setup LCS activation"/>
    <x v="53"/>
    <x v="4"/>
    <x v="2"/>
    <x v="637"/>
    <s v="Activate Production"/>
    <s v="XS | 00005 - Activate Production"/>
    <s v="Sub-Task | XS | 00005 - Activate Production"/>
    <m/>
    <n v="361679"/>
    <n v="361681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05"/>
    <n v="0"/>
    <n v="0"/>
  </r>
  <r>
    <x v="2"/>
    <x v="1"/>
    <x v="1"/>
    <x v="1"/>
    <m/>
    <x v="1"/>
    <x v="2"/>
    <x v="2"/>
    <x v="53"/>
    <s v="Setup LCS activation"/>
    <s v="00003 - Setup LCS activation"/>
    <x v="53"/>
    <x v="4"/>
    <x v="2"/>
    <x v="638"/>
    <s v="Activate QA"/>
    <s v="XS | 00004 - Activate QA"/>
    <s v="Sub-Task | XS | 00004 - Activate QA"/>
    <m/>
    <n v="361679"/>
    <n v="361680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06"/>
    <n v="0"/>
    <n v="0"/>
  </r>
  <r>
    <x v="3"/>
    <x v="1"/>
    <x v="1"/>
    <x v="1"/>
    <m/>
    <x v="1"/>
    <x v="2"/>
    <x v="3"/>
    <x v="164"/>
    <s v="Task without assignee BEMISCP"/>
    <s v="03233 - Task without assignee BEMISCP"/>
    <x v="164"/>
    <x v="4"/>
    <x v="0"/>
    <x v="639"/>
    <s v="Sub-task of the task without assignee"/>
    <s v="S | 03235 - Sub-task of the task without assignee"/>
    <s v="Sub-Task | S | 03235 - Sub-task of the task without assignee"/>
    <m/>
    <n v="396824"/>
    <n v="396826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1"/>
    <n v="0"/>
    <n v="1"/>
    <n v="0"/>
    <x v="1"/>
    <x v="3"/>
    <s v="3.Doing"/>
    <x v="607"/>
    <n v="0"/>
    <n v="0"/>
  </r>
  <r>
    <x v="3"/>
    <x v="1"/>
    <x v="1"/>
    <x v="1"/>
    <m/>
    <x v="1"/>
    <x v="0"/>
    <x v="5"/>
    <x v="165"/>
    <s v="Feature without assignee BEMISCP"/>
    <s v="03229 - Feature without assignee BEMISCP"/>
    <x v="165"/>
    <x v="4"/>
    <x v="1"/>
    <x v="640"/>
    <s v="Sub-task of the feature without assignee"/>
    <s v="S | 03230 - Sub-task of the feature without assignee"/>
    <s v="Sub-Task | S | 03230 - Sub-task of the feature without assignee"/>
    <m/>
    <n v="396813"/>
    <n v="396814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33333333333333331"/>
    <n v="0"/>
    <n v="1"/>
    <n v="0"/>
    <x v="1"/>
    <x v="5"/>
    <e v="#N/A"/>
    <x v="1"/>
    <n v="0"/>
    <n v="0"/>
  </r>
  <r>
    <x v="3"/>
    <x v="1"/>
    <x v="1"/>
    <x v="1"/>
    <m/>
    <x v="1"/>
    <x v="1"/>
    <x v="3"/>
    <x v="166"/>
    <s v="Carrier List not updated in The Hub Production system (BDT 609)"/>
    <s v="03209 - Carrier List not updated in The Hub Production system (BDT 609)"/>
    <x v="166"/>
    <x v="5"/>
    <x v="0"/>
    <x v="641"/>
    <s v="Update Carrier List"/>
    <s v="S | 03225 - Update Carrier List"/>
    <s v="Backend Development | S | 03225 - Update Carrier List"/>
    <m/>
    <n v="395955"/>
    <n v="396671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"/>
    <n v="1"/>
    <n v="0"/>
    <x v="1"/>
    <x v="3"/>
    <s v="3.Doing"/>
    <x v="608"/>
    <n v="8.5106382978723403"/>
    <n v="0"/>
  </r>
  <r>
    <x v="3"/>
    <x v="1"/>
    <x v="1"/>
    <x v="1"/>
    <m/>
    <x v="1"/>
    <x v="1"/>
    <x v="3"/>
    <x v="167"/>
    <s v="Mars Inventory Total Location Qty UOM Incorrect (BDT 588)"/>
    <s v="03170 - Mars Inventory Total Location Qty UOM Incorrect (BDT 588)"/>
    <x v="167"/>
    <x v="5"/>
    <x v="5"/>
    <x v="642"/>
    <s v="Regenerate WS artifacts and update UoM field mapping"/>
    <s v="S | 03223 - Regenerate WS artifacts and update UoM field mapping"/>
    <s v="Backend Development | S | 03223 - Regenerate WS artifacts and update UoM field mapping"/>
    <m/>
    <n v="394892"/>
    <n v="396520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0"/>
    <n v="1"/>
    <n v="0"/>
    <x v="1"/>
    <x v="3"/>
    <s v="2.To Review"/>
    <x v="609"/>
    <n v="8.5106382978723403"/>
    <n v="0"/>
  </r>
  <r>
    <x v="3"/>
    <x v="1"/>
    <x v="1"/>
    <x v="1"/>
    <m/>
    <x v="1"/>
    <x v="1"/>
    <x v="1"/>
    <x v="168"/>
    <s v="BDT 596- Connectivity issues in production "/>
    <s v="03193 - BDT 596- Connectivity issues in production "/>
    <x v="168"/>
    <x v="0"/>
    <x v="1"/>
    <x v="643"/>
    <s v="Alpha for BDT 596- Connectivity issues in production "/>
    <s v="S | 03222 - Alpha for BDT 596- Connectivity issues in production "/>
    <s v="Alpha Test | S | 03222 - Alpha for BDT 596- Connectivity issues in production "/>
    <m/>
    <n v="395742"/>
    <n v="39651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1"/>
    <e v="#N/A"/>
    <x v="1"/>
    <n v="2.1276595744680851"/>
    <n v="0"/>
  </r>
  <r>
    <x v="3"/>
    <x v="1"/>
    <x v="1"/>
    <x v="1"/>
    <m/>
    <x v="1"/>
    <x v="1"/>
    <x v="1"/>
    <x v="169"/>
    <s v="BDT 601- CSR/Admin View error and inconsistencies displaying customer profile "/>
    <s v="03195 - BDT 601- CSR/Admin View error and inconsistencies displaying customer profile "/>
    <x v="169"/>
    <x v="0"/>
    <x v="1"/>
    <x v="644"/>
    <s v="Alpha for BDT 601- CSR/Admin View error and inconsistencies displaying customer profile "/>
    <s v="S | 03221 - Alpha for BDT 601- CSR/Admin View error and inconsistencies displaying customer profile "/>
    <s v="Alpha Test | S | 03221 - Alpha for BDT 601- CSR/Admin View error and inconsistencies displaying customer profile "/>
    <m/>
    <n v="395793"/>
    <n v="39649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1"/>
    <e v="#N/A"/>
    <x v="1"/>
    <n v="2.1276595744680851"/>
    <n v="0"/>
  </r>
  <r>
    <x v="3"/>
    <x v="1"/>
    <x v="1"/>
    <x v="1"/>
    <m/>
    <x v="1"/>
    <x v="1"/>
    <x v="1"/>
    <x v="170"/>
    <s v="BDT 597- Production issue- internal user being asked to validate device "/>
    <s v="03191 - BDT 597- Production issue- internal user being asked to validate device "/>
    <x v="170"/>
    <x v="0"/>
    <x v="1"/>
    <x v="645"/>
    <s v="Alpha for BDT 597- Production issue- internal user being asked to validate device "/>
    <s v="S | 03220 - Alpha for BDT 597- Production issue- internal user being asked to validate device "/>
    <s v="Alpha Test | S | 03220 - Alpha for BDT 597- Production issue- internal user being asked to validate device "/>
    <m/>
    <n v="395739"/>
    <n v="39630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1"/>
    <e v="#N/A"/>
    <x v="1"/>
    <n v="2.1276595744680851"/>
    <n v="0"/>
  </r>
  <r>
    <x v="3"/>
    <x v="1"/>
    <x v="1"/>
    <x v="1"/>
    <m/>
    <x v="1"/>
    <x v="1"/>
    <x v="1"/>
    <x v="168"/>
    <s v="BDT 596- Connectivity issues in production "/>
    <s v="03193 - BDT 596- Connectivity issues in production "/>
    <x v="168"/>
    <x v="5"/>
    <x v="2"/>
    <x v="646"/>
    <s v="Evaluate &amp; fix wrong login redirection issue"/>
    <s v="S | 03219 - Evaluate &amp; fix wrong login redirection issue"/>
    <s v="Backend Development | S | 03219 - Evaluate &amp; fix wrong login redirection issue"/>
    <m/>
    <n v="395742"/>
    <n v="39629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1"/>
    <s v="0.Done"/>
    <x v="610"/>
    <n v="8.5106382978723403"/>
    <n v="0"/>
  </r>
  <r>
    <x v="3"/>
    <x v="1"/>
    <x v="1"/>
    <x v="1"/>
    <m/>
    <x v="1"/>
    <x v="1"/>
    <x v="1"/>
    <x v="169"/>
    <s v="BDT 601- CSR/Admin View error and inconsistencies displaying customer profile "/>
    <s v="03195 - BDT 601- CSR/Admin View error and inconsistencies displaying customer profile "/>
    <x v="169"/>
    <x v="5"/>
    <x v="2"/>
    <x v="647"/>
    <s v="Update URL for Customer Profiles"/>
    <s v="S | 03218 - Update URL for Customer Profiles"/>
    <s v="Backend Development | S | 03218 - Update URL for Customer Profiles"/>
    <m/>
    <n v="395793"/>
    <n v="39616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1"/>
    <s v="0.Done"/>
    <x v="611"/>
    <n v="8.5106382978723403"/>
    <n v="0"/>
  </r>
  <r>
    <x v="3"/>
    <x v="1"/>
    <x v="1"/>
    <x v="1"/>
    <m/>
    <x v="1"/>
    <x v="1"/>
    <x v="7"/>
    <x v="171"/>
    <s v="BDt 598- All environments - log in screen"/>
    <s v="03192 - BDt 598- All environments - log in screen"/>
    <x v="171"/>
    <x v="1"/>
    <x v="1"/>
    <x v="648"/>
    <s v="QA for BDt 598- All environments - log in screen"/>
    <s v="S | 03214 - QA for BDt 598- All environments - log in screen"/>
    <s v="QA | S | 03214 - QA for BDt 598- All environments - log in screen"/>
    <m/>
    <n v="395741"/>
    <n v="395962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7"/>
    <x v="171"/>
    <s v="BDt 598- All environments - log in screen"/>
    <s v="03192 - BDt 598- All environments - log in screen"/>
    <x v="171"/>
    <x v="2"/>
    <x v="2"/>
    <x v="649"/>
    <s v="Review of BDt 598- All environments - log in screen"/>
    <s v="S | 03213 - Review of BDt 598- All environments - log in screen"/>
    <s v="Feature Review | S | 03213 - Review of BDt 598- All environments - log in screen"/>
    <m/>
    <n v="395741"/>
    <n v="3959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12"/>
    <n v="2.127659574468085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1"/>
    <x v="2"/>
    <x v="650"/>
    <s v="QA for Sales Order Schedule Line with ConfirmedQty 0 displayed (BDT 590)"/>
    <s v="S | 03212 - QA for Sales Order Schedule Line with ConfirmedQty 0 displayed (BDT 590)"/>
    <s v="QA | S | 03212 - QA for Sales Order Schedule Line with ConfirmedQty 0 displayed (BDT 590)"/>
    <m/>
    <n v="394931"/>
    <n v="3959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13"/>
    <n v="2.127659574468085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2"/>
    <x v="2"/>
    <x v="651"/>
    <s v="Review of Sales Order Schedule Line with ConfirmedQty 0 displayed (BDT 590)"/>
    <s v="S | 03211 - Review of Sales Order Schedule Line with ConfirmedQty 0 displayed (BDT 590)"/>
    <s v="Feature Review | S | 03211 - Review of Sales Order Schedule Line with ConfirmedQty 0 displayed (BDT 590)"/>
    <m/>
    <n v="394931"/>
    <n v="3959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14"/>
    <n v="2.127659574468085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0"/>
    <x v="2"/>
    <x v="652"/>
    <s v="Alpha for Sales Order Schedule Line with ConfirmedQty 0 displayed (BDT 590)"/>
    <s v="S | 03210 - Alpha for Sales Order Schedule Line with ConfirmedQty 0 displayed (BDT 590)"/>
    <s v="Alpha Test | S | 03210 - Alpha for Sales Order Schedule Line with ConfirmedQty 0 displayed (BDT 590)"/>
    <m/>
    <n v="394931"/>
    <n v="3959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15"/>
    <n v="2.1276595744680851"/>
    <n v="0"/>
  </r>
  <r>
    <x v="3"/>
    <x v="1"/>
    <x v="1"/>
    <x v="1"/>
    <m/>
    <x v="1"/>
    <x v="1"/>
    <x v="8"/>
    <x v="173"/>
    <s v="595 BDT - Out of memory error"/>
    <s v="03187 - 595 BDT - Out of memory error"/>
    <x v="173"/>
    <x v="2"/>
    <x v="1"/>
    <x v="653"/>
    <s v="Review of 595 BDT - Out of memory error"/>
    <s v="S | 03208 - Review of 595 BDT - Out of memory error"/>
    <s v="Feature Review | S | 03208 - Review of 595 BDT - Out of memory error"/>
    <m/>
    <n v="395560"/>
    <n v="39594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x v="8"/>
    <e v="#N/A"/>
    <x v="1"/>
    <n v="2.1276595744680851"/>
    <n v="0"/>
  </r>
  <r>
    <x v="3"/>
    <x v="1"/>
    <x v="1"/>
    <x v="1"/>
    <m/>
    <x v="1"/>
    <x v="1"/>
    <x v="8"/>
    <x v="173"/>
    <s v="595 BDT - Out of memory error"/>
    <s v="03187 - 595 BDT - Out of memory error"/>
    <x v="173"/>
    <x v="0"/>
    <x v="2"/>
    <x v="654"/>
    <s v="Alpha for 595 BDT - Out of memory error"/>
    <s v="S | 03207 - Alpha for 595 BDT - Out of memory error"/>
    <s v="Alpha Test | S | 03207 - Alpha for 595 BDT - Out of memory error"/>
    <m/>
    <n v="395560"/>
    <n v="395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8"/>
    <s v="0.Done"/>
    <x v="616"/>
    <n v="2.1276595744680851"/>
    <n v="0"/>
  </r>
  <r>
    <x v="3"/>
    <x v="1"/>
    <x v="1"/>
    <x v="1"/>
    <m/>
    <x v="1"/>
    <x v="1"/>
    <x v="8"/>
    <x v="173"/>
    <s v="595 BDT - Out of memory error"/>
    <s v="03187 - 595 BDT - Out of memory error"/>
    <x v="173"/>
    <x v="4"/>
    <x v="2"/>
    <x v="655"/>
    <s v="Updated memory config for production environment"/>
    <s v="S | 03206 - Updated memory config for production environment"/>
    <s v="Sub-Task | S | 03206 - Updated memory config for production environment"/>
    <m/>
    <n v="395560"/>
    <n v="3959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4.2553191489361701"/>
    <x v="1"/>
    <x v="8"/>
    <s v="0.Done"/>
    <x v="617"/>
    <n v="4.2553191489361701"/>
    <n v="0"/>
  </r>
  <r>
    <x v="3"/>
    <x v="1"/>
    <x v="1"/>
    <x v="1"/>
    <m/>
    <x v="1"/>
    <x v="0"/>
    <x v="2"/>
    <x v="174"/>
    <s v="Create Hub Admin documentation"/>
    <s v="02998 - Create Hub Admin documentation"/>
    <x v="174"/>
    <x v="1"/>
    <x v="2"/>
    <x v="656"/>
    <s v="QA for Create Hub Admin documentation"/>
    <s v="S | 03205 - QA for Create Hub Admin documentation"/>
    <s v="QA | S | 03205 - QA for Create Hub Admin documentation"/>
    <m/>
    <n v="388279"/>
    <n v="3959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18"/>
    <n v="0"/>
    <n v="0"/>
  </r>
  <r>
    <x v="3"/>
    <x v="1"/>
    <x v="1"/>
    <x v="1"/>
    <m/>
    <x v="1"/>
    <x v="0"/>
    <x v="2"/>
    <x v="174"/>
    <s v="Create Hub Admin documentation"/>
    <s v="02998 - Create Hub Admin documentation"/>
    <x v="174"/>
    <x v="2"/>
    <x v="2"/>
    <x v="657"/>
    <s v="Review of Create Hub Admin documentation"/>
    <s v="S | 03204 - Review of Create Hub Admin documentation"/>
    <s v="Feature Review | S | 03204 - Review of Create Hub Admin documentation"/>
    <m/>
    <n v="388279"/>
    <n v="3959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19"/>
    <n v="0"/>
    <n v="0"/>
  </r>
  <r>
    <x v="3"/>
    <x v="1"/>
    <x v="1"/>
    <x v="1"/>
    <m/>
    <x v="1"/>
    <x v="0"/>
    <x v="2"/>
    <x v="174"/>
    <s v="Create Hub Admin documentation"/>
    <s v="02998 - Create Hub Admin documentation"/>
    <x v="174"/>
    <x v="0"/>
    <x v="2"/>
    <x v="658"/>
    <s v="Alpha for Create Hub Admin documentation"/>
    <s v="S | 03203 - Alpha for Create Hub Admin documentation"/>
    <s v="Alpha Test | S | 03203 - Alpha for Create Hub Admin documentation"/>
    <m/>
    <n v="388279"/>
    <n v="3959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20"/>
    <n v="0"/>
    <n v="0"/>
  </r>
  <r>
    <x v="3"/>
    <x v="1"/>
    <x v="1"/>
    <x v="1"/>
    <m/>
    <x v="1"/>
    <x v="1"/>
    <x v="2"/>
    <x v="175"/>
    <s v="BDT 591- AS CSR or Admin, unable to edit user profile from profile page. "/>
    <s v="03179 - BDT 591- AS CSR or Admin, unable to edit user profile from profile page. "/>
    <x v="175"/>
    <x v="1"/>
    <x v="2"/>
    <x v="659"/>
    <s v="QA for BDT 591- AS CSR or Admin, unable to edit user profile from profile page. "/>
    <s v="S | 03202 - QA for BDT 591- AS CSR or Admin, unable to edit user profile from profile page. "/>
    <s v="QA | S | 03202 - QA for BDT 591- AS CSR or Admin, unable to edit user profile from profile page. "/>
    <m/>
    <n v="395195"/>
    <n v="3959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21"/>
    <n v="2.1276595744680851"/>
    <n v="0"/>
  </r>
  <r>
    <x v="3"/>
    <x v="1"/>
    <x v="1"/>
    <x v="1"/>
    <m/>
    <x v="1"/>
    <x v="1"/>
    <x v="2"/>
    <x v="175"/>
    <s v="BDT 591- AS CSR or Admin, unable to edit user profile from profile page. "/>
    <s v="03179 - BDT 591- AS CSR or Admin, unable to edit user profile from profile page. "/>
    <x v="175"/>
    <x v="2"/>
    <x v="2"/>
    <x v="660"/>
    <s v="Review of BDT 591- AS CSR or Admin, unable to edit user profile from profile page. "/>
    <s v="S | 03201 - Review of BDT 591- AS CSR or Admin, unable to edit user profile from profile page. "/>
    <s v="Feature Review | S | 03201 - Review of BDT 591- AS CSR or Admin, unable to edit user profile from profile page. "/>
    <m/>
    <n v="395195"/>
    <n v="3959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22"/>
    <n v="2.1276595744680851"/>
    <n v="0"/>
  </r>
  <r>
    <x v="3"/>
    <x v="1"/>
    <x v="1"/>
    <x v="1"/>
    <m/>
    <x v="1"/>
    <x v="1"/>
    <x v="2"/>
    <x v="175"/>
    <s v="BDT 591- AS CSR or Admin, unable to edit user profile from profile page. "/>
    <s v="03179 - BDT 591- AS CSR or Admin, unable to edit user profile from profile page. "/>
    <x v="175"/>
    <x v="0"/>
    <x v="2"/>
    <x v="661"/>
    <s v="Alpha for BDT 591- AS CSR or Admin, unable to edit user profile from profile page. "/>
    <s v="S | 03200 - Alpha for BDT 591- AS CSR or Admin, unable to edit user profile from profile page. "/>
    <s v="Alpha Test | S | 03200 - Alpha for BDT 591- AS CSR or Admin, unable to edit user profile from profile page. "/>
    <m/>
    <n v="395195"/>
    <n v="395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23"/>
    <n v="2.1276595744680851"/>
    <n v="0"/>
  </r>
  <r>
    <x v="3"/>
    <x v="1"/>
    <x v="1"/>
    <x v="1"/>
    <m/>
    <x v="1"/>
    <x v="1"/>
    <x v="1"/>
    <x v="170"/>
    <s v="BDT 597- Production issue- internal user being asked to validate device "/>
    <s v="03191 - BDT 597- Production issue- internal user being asked to validate device "/>
    <x v="170"/>
    <x v="5"/>
    <x v="2"/>
    <x v="662"/>
    <s v="Skip 2fa for internal users"/>
    <s v="S | 03199 - Skip 2fa for internal users"/>
    <s v="Backend Development | S | 03199 - Skip 2fa for internal users"/>
    <m/>
    <n v="395739"/>
    <n v="39592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1"/>
    <s v="0.Done"/>
    <x v="624"/>
    <n v="8.5106382978723403"/>
    <n v="0"/>
  </r>
  <r>
    <x v="3"/>
    <x v="1"/>
    <x v="1"/>
    <x v="1"/>
    <m/>
    <x v="1"/>
    <x v="1"/>
    <x v="7"/>
    <x v="171"/>
    <s v="BDt 598- All environments - log in screen"/>
    <s v="03192 - BDt 598- All environments - log in screen"/>
    <x v="171"/>
    <x v="0"/>
    <x v="2"/>
    <x v="663"/>
    <s v="Alpha for BDt 598- All environments - log in screen"/>
    <s v="S | 03196 - Alpha for BDt 598- All environments - log in screen"/>
    <s v="Alpha Test | S | 03196 - Alpha for BDt 598- All environments - log in screen"/>
    <m/>
    <n v="395741"/>
    <n v="3958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25"/>
    <n v="2.1276595744680851"/>
    <n v="0"/>
  </r>
  <r>
    <x v="3"/>
    <x v="1"/>
    <x v="1"/>
    <x v="1"/>
    <m/>
    <x v="1"/>
    <x v="1"/>
    <x v="7"/>
    <x v="171"/>
    <s v="BDt 598- All environments - log in screen"/>
    <s v="03192 - BDt 598- All environments - log in screen"/>
    <x v="171"/>
    <x v="3"/>
    <x v="2"/>
    <x v="664"/>
    <s v="Development for - All environments - log in screen"/>
    <s v="S | 03194 - Development for - All environments - log in screen"/>
    <s v="Frontend Development | S | 03194 - Development for - All environments - log in screen"/>
    <m/>
    <n v="395741"/>
    <n v="39576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7"/>
    <s v="0.Done"/>
    <x v="626"/>
    <n v="4.2553191489361701"/>
    <n v="0"/>
  </r>
  <r>
    <x v="3"/>
    <x v="1"/>
    <x v="1"/>
    <x v="1"/>
    <m/>
    <x v="1"/>
    <x v="0"/>
    <x v="3"/>
    <x v="176"/>
    <s v="Final Clean QA Deploy"/>
    <s v="02996 - Final Clean QA Deploy"/>
    <x v="176"/>
    <x v="5"/>
    <x v="5"/>
    <x v="665"/>
    <s v="Remove metaspace maximum jvm arg"/>
    <s v="S | 03190 - Remove metaspace maximum jvm arg"/>
    <s v="Backend Development | S | 03190 - Remove metaspace maximum jvm arg"/>
    <m/>
    <n v="388271"/>
    <n v="395595"/>
    <s v="Plan"/>
    <x v="0"/>
    <n v="0"/>
    <n v="0"/>
    <n v="0"/>
    <n v="0"/>
    <s v="S"/>
    <s v="SUBTASK PLAN"/>
    <n v="8.5106382978723403"/>
    <n v="10.212765957446807"/>
    <n v="8.5106382978723403"/>
    <n v="10.212765957446807"/>
    <n v="0"/>
    <n v="8.5106382978723403"/>
    <n v="0"/>
    <n v="0"/>
    <n v="0"/>
    <n v="0"/>
    <n v="0.14285714285714285"/>
    <n v="0"/>
    <n v="1"/>
    <n v="0"/>
    <x v="1"/>
    <x v="3"/>
    <s v="2.To Review"/>
    <x v="627"/>
    <n v="0"/>
    <n v="0"/>
  </r>
  <r>
    <x v="3"/>
    <x v="1"/>
    <x v="1"/>
    <x v="1"/>
    <m/>
    <x v="1"/>
    <x v="0"/>
    <x v="3"/>
    <x v="176"/>
    <s v="Final Clean QA Deploy"/>
    <s v="02996 - Final Clean QA Deploy"/>
    <x v="176"/>
    <x v="5"/>
    <x v="2"/>
    <x v="666"/>
    <s v="Improve ibb test button logging"/>
    <s v="XS | 03189 - Improve ibb test button logging"/>
    <s v="Backend Development | XS | 03189 - Improve ibb test button logging"/>
    <m/>
    <n v="388271"/>
    <n v="39559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3"/>
    <s v="0.Done"/>
    <x v="628"/>
    <n v="0"/>
    <n v="0"/>
  </r>
  <r>
    <x v="3"/>
    <x v="1"/>
    <x v="1"/>
    <x v="1"/>
    <m/>
    <x v="1"/>
    <x v="1"/>
    <x v="2"/>
    <x v="177"/>
    <s v="BDT 575 Tablet menu does not automatically collapse"/>
    <s v="03180 - BDT 575 Tablet menu does not automatically collapse"/>
    <x v="177"/>
    <x v="1"/>
    <x v="2"/>
    <x v="667"/>
    <s v="QA for BDT 575 Tablet menu does not automatically collapse"/>
    <s v="S | 03188 - QA for BDT 575 Tablet menu does not automatically collapse"/>
    <s v="QA | S | 03188 - QA for BDT 575 Tablet menu does not automatically collapse"/>
    <m/>
    <n v="395238"/>
    <n v="3955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29"/>
    <n v="2.1276595744680851"/>
    <n v="0"/>
  </r>
  <r>
    <x v="3"/>
    <x v="1"/>
    <x v="1"/>
    <x v="1"/>
    <m/>
    <x v="1"/>
    <x v="1"/>
    <x v="2"/>
    <x v="177"/>
    <s v="BDT 575 Tablet menu does not automatically collapse"/>
    <s v="03180 - BDT 575 Tablet menu does not automatically collapse"/>
    <x v="177"/>
    <x v="2"/>
    <x v="2"/>
    <x v="668"/>
    <s v="Review of BDT 575 Tablet menu does not automatically collapse"/>
    <s v="S | 03186 - Review of BDT 575 Tablet menu does not automatically collapse"/>
    <s v="Feature Review | S | 03186 - Review of BDT 575 Tablet menu does not automatically collapse"/>
    <m/>
    <n v="395238"/>
    <n v="3955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30"/>
    <n v="2.1276595744680851"/>
    <n v="0"/>
  </r>
  <r>
    <x v="3"/>
    <x v="1"/>
    <x v="1"/>
    <x v="1"/>
    <m/>
    <x v="1"/>
    <x v="1"/>
    <x v="2"/>
    <x v="177"/>
    <s v="BDT 575 Tablet menu does not automatically collapse"/>
    <s v="03180 - BDT 575 Tablet menu does not automatically collapse"/>
    <x v="177"/>
    <x v="0"/>
    <x v="2"/>
    <x v="669"/>
    <s v="Alpha for BDT 575 Tablet menu does not automatically collapse"/>
    <s v="S | 03185 - Alpha for BDT 575 Tablet menu does not automatically collapse"/>
    <s v="Alpha Test | S | 03185 - Alpha for BDT 575 Tablet menu does not automatically collapse"/>
    <m/>
    <n v="395238"/>
    <n v="3955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31"/>
    <n v="2.127659574468085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5"/>
    <x v="2"/>
    <x v="670"/>
    <s v="Update WS filtering logic and schedule line delete logic"/>
    <s v="S | 03183 - Update WS filtering logic and schedule line delete logic"/>
    <s v="Backend Development | S | 03183 - Update WS filtering logic and schedule line delete logic"/>
    <m/>
    <n v="394931"/>
    <n v="3954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632"/>
    <n v="8.5106382978723403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3"/>
    <x v="5"/>
    <x v="671"/>
    <s v="Development for - Menu open after navigation on Tablet"/>
    <s v="S | 03182 - Development for - Menu open after navigation on Tablet"/>
    <s v="Frontend Development | S | 03182 - Development for - Menu open after navigation on Tablet"/>
    <m/>
    <n v="394098"/>
    <n v="395259"/>
    <s v="Plan"/>
    <x v="0"/>
    <n v="0"/>
    <n v="0"/>
    <n v="0"/>
    <n v="0"/>
    <s v="S"/>
    <s v="SUBTASK PLAN"/>
    <n v="4.2553191489361701"/>
    <n v="5.1063829787234036"/>
    <n v="4.2553191489361701"/>
    <n v="5.1063829787234036"/>
    <n v="0"/>
    <n v="4.2553191489361701"/>
    <n v="0"/>
    <n v="0"/>
    <n v="0"/>
    <n v="0"/>
    <n v="0.2"/>
    <n v="0"/>
    <n v="1"/>
    <n v="0"/>
    <x v="1"/>
    <x v="7"/>
    <s v="2.To Review"/>
    <x v="633"/>
    <n v="4.2553191489361701"/>
    <n v="0"/>
  </r>
  <r>
    <x v="3"/>
    <x v="1"/>
    <x v="1"/>
    <x v="1"/>
    <m/>
    <x v="1"/>
    <x v="1"/>
    <x v="2"/>
    <x v="175"/>
    <s v="BDT 591- AS CSR or Admin, unable to edit user profile from profile page. "/>
    <s v="03179 - BDT 591- AS CSR or Admin, unable to edit user profile from profile page. "/>
    <x v="175"/>
    <x v="3"/>
    <x v="2"/>
    <x v="672"/>
    <s v="Development for - AS CSR or Admin, unable to edit user profile from profile page."/>
    <s v="S | 03181 - Development for - AS CSR or Admin, unable to edit user profile from profile page."/>
    <s v="Frontend Development | S | 03181 - Development for - AS CSR or Admin, unable to edit user profile from profile page."/>
    <m/>
    <n v="395195"/>
    <n v="3952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634"/>
    <n v="4.2553191489361701"/>
    <n v="0"/>
  </r>
  <r>
    <x v="3"/>
    <x v="1"/>
    <x v="1"/>
    <x v="1"/>
    <m/>
    <x v="1"/>
    <x v="1"/>
    <x v="3"/>
    <x v="167"/>
    <s v="Mars Inventory Total Location Qty UOM Incorrect (BDT 588)"/>
    <s v="03170 - Mars Inventory Total Location Qty UOM Incorrect (BDT 588)"/>
    <x v="167"/>
    <x v="4"/>
    <x v="2"/>
    <x v="673"/>
    <s v="Update Documentation for web service fields  "/>
    <s v="S | 03178 - Update Documentation for web service fields  "/>
    <s v="Sub-Task | S | 03178 - Update Documentation for web service fields  "/>
    <m/>
    <n v="394892"/>
    <n v="395031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3"/>
    <s v="0.Done"/>
    <x v="635"/>
    <n v="4.2553191489361701"/>
    <n v="0"/>
  </r>
  <r>
    <x v="3"/>
    <x v="1"/>
    <x v="1"/>
    <x v="1"/>
    <m/>
    <x v="1"/>
    <x v="1"/>
    <x v="2"/>
    <x v="172"/>
    <s v="Sales Order Schedule Line with ConfirmedQty 0 displayed (BDT 590)"/>
    <s v="03176 - Sales Order Schedule Line with ConfirmedQty 0 displayed (BDT 590)"/>
    <x v="172"/>
    <x v="7"/>
    <x v="2"/>
    <x v="674"/>
    <s v="Tech Planning for Sales Order Schedule Line with ConfirmedQty 0 displayed (BDT 590)"/>
    <s v="S | 03177 - Tech Planning for Sales Order Schedule Line with ConfirmedQty 0 displayed (BDT 590)"/>
    <s v="Tech Planning | S | 03177 - Tech Planning for Sales Order Schedule Line with ConfirmedQty 0 displayed (BDT 590)"/>
    <m/>
    <n v="394931"/>
    <n v="3950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36"/>
    <n v="2.1276595744680851"/>
    <n v="0"/>
  </r>
  <r>
    <x v="3"/>
    <x v="1"/>
    <x v="1"/>
    <x v="1"/>
    <m/>
    <x v="1"/>
    <x v="1"/>
    <x v="2"/>
    <x v="179"/>
    <s v="Inventory Sync Delete happens before data is processed causing 0 inventory to show."/>
    <s v="03160 - Inventory Sync Delete happens before data is processed causing 0 inventory to show."/>
    <x v="179"/>
    <x v="1"/>
    <x v="2"/>
    <x v="675"/>
    <s v="QA for Inventory Sync Delete happens before data is processed causing 0 inventory to show."/>
    <s v="S | 03175 - QA for Inventory Sync Delete happens before data is processed causing 0 inventory to show."/>
    <s v="QA | S | 03175 - QA for Inventory Sync Delete happens before data is processed causing 0 inventory to show."/>
    <m/>
    <n v="394526"/>
    <n v="394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37"/>
    <n v="2.1276595744680851"/>
    <n v="0"/>
  </r>
  <r>
    <x v="3"/>
    <x v="1"/>
    <x v="1"/>
    <x v="1"/>
    <m/>
    <x v="1"/>
    <x v="1"/>
    <x v="7"/>
    <x v="180"/>
    <s v="570 BDT - Reports download view is not automatically refreshing"/>
    <s v="03139 - 570 BDT - Reports download view is not automatically refreshing"/>
    <x v="180"/>
    <x v="1"/>
    <x v="1"/>
    <x v="676"/>
    <s v="QA for 570 BDT - Reports download view is not automatically refreshing"/>
    <s v="S | 03174 - QA for 570 BDT - Reports download view is not automatically refreshing"/>
    <s v="QA | S | 03174 - QA for 570 BDT - Reports download view is not automatically refreshing"/>
    <m/>
    <n v="393750"/>
    <n v="39492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7"/>
    <x v="181"/>
    <s v="576  BDT - Log in page in Chrome blurry"/>
    <s v="03151 - 576  BDT - Log in page in Chrome blurry"/>
    <x v="181"/>
    <x v="1"/>
    <x v="1"/>
    <x v="677"/>
    <s v="QA for 576  BDT - Log in page in Chrome blurry"/>
    <s v="S | 03173 - QA for 576  BDT - Log in page in Chrome blurry"/>
    <s v="QA | S | 03173 - QA for 576  BDT - Log in page in Chrome blurry"/>
    <m/>
    <n v="394097"/>
    <n v="394919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1"/>
    <x v="1"/>
    <x v="678"/>
    <s v="QA for 575 BDT - Tablet- menu icon not in correct place on page"/>
    <s v="S | 03172 - QA for 575 BDT - Tablet- menu icon not in correct place on page"/>
    <s v="QA | S | 03172 - QA for 575 BDT - Tablet- menu icon not in correct place on page"/>
    <m/>
    <n v="394098"/>
    <n v="394918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2"/>
    <x v="182"/>
    <s v="Customer PO Search Case Sensitive"/>
    <s v="03154 - _x0009_Customer PO Search Case Sensitive"/>
    <x v="182"/>
    <x v="1"/>
    <x v="2"/>
    <x v="679"/>
    <s v="QA for _x0009_Customer PO Search Case Sensitive"/>
    <s v="S | 03171 - QA for _x0009_Customer PO Search Case Sensitive"/>
    <s v="QA | S | 03171 - QA for _x0009_Customer PO Search Case Sensitive"/>
    <m/>
    <n v="394117"/>
    <n v="394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38"/>
    <n v="2.1276595744680851"/>
    <n v="0"/>
  </r>
  <r>
    <x v="3"/>
    <x v="1"/>
    <x v="1"/>
    <x v="1"/>
    <m/>
    <x v="1"/>
    <x v="1"/>
    <x v="2"/>
    <x v="179"/>
    <s v="Inventory Sync Delete happens before data is processed causing 0 inventory to show."/>
    <s v="03160 - Inventory Sync Delete happens before data is processed causing 0 inventory to show."/>
    <x v="179"/>
    <x v="2"/>
    <x v="2"/>
    <x v="680"/>
    <s v="Review of Inventory Sync Delete needs to happen as part of same transaction as add"/>
    <s v="S | 03169 - Review of Inventory Sync Delete needs to happen as part of same transaction as add"/>
    <s v="Feature Review | S | 03169 - Review of Inventory Sync Delete needs to happen as part of same transaction as add"/>
    <m/>
    <n v="394526"/>
    <n v="3948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39"/>
    <n v="2.1276595744680851"/>
    <n v="0"/>
  </r>
  <r>
    <x v="3"/>
    <x v="1"/>
    <x v="1"/>
    <x v="1"/>
    <m/>
    <x v="1"/>
    <x v="1"/>
    <x v="7"/>
    <x v="180"/>
    <s v="570 BDT - Reports download view is not automatically refreshing"/>
    <s v="03139 - 570 BDT - Reports download view is not automatically refreshing"/>
    <x v="180"/>
    <x v="2"/>
    <x v="2"/>
    <x v="681"/>
    <s v="Review of 570 BDT - Reports download view is not automatically refreshing"/>
    <s v="S | 03168 - Review of 570 BDT - Reports download view is not automatically refreshing"/>
    <s v="Feature Review | S | 03168 - Review of 570 BDT - Reports download view is not automatically refreshing"/>
    <m/>
    <n v="393750"/>
    <n v="394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40"/>
    <n v="2.1276595744680851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2"/>
    <x v="2"/>
    <x v="682"/>
    <s v="Review of 575 BDT - Tablet- menu icon not in correct place on page"/>
    <s v="S | 03167 - Review of 575 BDT - Tablet- menu icon not in correct place on page"/>
    <s v="Feature Review | S | 03167 - Review of 575 BDT - Tablet- menu icon not in correct place on page"/>
    <m/>
    <n v="394098"/>
    <n v="3948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7"/>
    <s v="0.Done"/>
    <x v="641"/>
    <n v="2.1276595744680851"/>
    <n v="0"/>
  </r>
  <r>
    <x v="3"/>
    <x v="1"/>
    <x v="1"/>
    <x v="1"/>
    <m/>
    <x v="1"/>
    <x v="1"/>
    <x v="7"/>
    <x v="181"/>
    <s v="576  BDT - Log in page in Chrome blurry"/>
    <s v="03151 - 576  BDT - Log in page in Chrome blurry"/>
    <x v="181"/>
    <x v="2"/>
    <x v="2"/>
    <x v="683"/>
    <s v="Review of 576  BDT - Log in page in Chrome blurry"/>
    <s v="S | 03166 - Review of 576  BDT - Log in page in Chrome blurry"/>
    <s v="Feature Review | S | 03166 - Review of 576  BDT - Log in page in Chrome blurry"/>
    <m/>
    <n v="394097"/>
    <n v="3948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42"/>
    <n v="2.1276595744680851"/>
    <n v="0"/>
  </r>
  <r>
    <x v="3"/>
    <x v="1"/>
    <x v="1"/>
    <x v="1"/>
    <m/>
    <x v="1"/>
    <x v="1"/>
    <x v="2"/>
    <x v="182"/>
    <s v="Customer PO Search Case Sensitive"/>
    <s v="03154 - _x0009_Customer PO Search Case Sensitive"/>
    <x v="182"/>
    <x v="2"/>
    <x v="2"/>
    <x v="684"/>
    <s v="Review of _x0009_Customer PO Search Case Sensitive"/>
    <s v="S | 03165 - Review of _x0009_Customer PO Search Case Sensitive"/>
    <s v="Feature Review | S | 03165 - Review of _x0009_Customer PO Search Case Sensitive"/>
    <m/>
    <n v="394117"/>
    <n v="3948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43"/>
    <n v="2.1276595744680851"/>
    <n v="0"/>
  </r>
  <r>
    <x v="3"/>
    <x v="1"/>
    <x v="1"/>
    <x v="1"/>
    <m/>
    <x v="1"/>
    <x v="1"/>
    <x v="2"/>
    <x v="182"/>
    <s v="Customer PO Search Case Sensitive"/>
    <s v="03154 - _x0009_Customer PO Search Case Sensitive"/>
    <x v="182"/>
    <x v="0"/>
    <x v="2"/>
    <x v="685"/>
    <s v="Alpha for _x0009_Customer PO Search Case Sensitive"/>
    <s v="S | 03164 - Alpha for _x0009_Customer PO Search Case Sensitive"/>
    <s v="Alpha Test | S | 03164 - Alpha for _x0009_Customer PO Search Case Sensitive"/>
    <m/>
    <n v="394117"/>
    <n v="3948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44"/>
    <n v="2.1276595744680851"/>
    <n v="0"/>
  </r>
  <r>
    <x v="3"/>
    <x v="1"/>
    <x v="1"/>
    <x v="1"/>
    <m/>
    <x v="1"/>
    <x v="1"/>
    <x v="2"/>
    <x v="179"/>
    <s v="Inventory Sync Delete happens before data is processed causing 0 inventory to show."/>
    <s v="03160 - Inventory Sync Delete happens before data is processed causing 0 inventory to show."/>
    <x v="179"/>
    <x v="0"/>
    <x v="2"/>
    <x v="686"/>
    <s v="Alpha for Inventory Sync Delete needs to happen as part of same transaction as add"/>
    <s v="S | 03163 - Alpha for Inventory Sync Delete needs to happen as part of same transaction as add"/>
    <s v="Alpha Test | S | 03163 - Alpha for Inventory Sync Delete needs to happen as part of same transaction as add"/>
    <m/>
    <n v="394526"/>
    <n v="3947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45"/>
    <n v="2.1276595744680851"/>
    <n v="0"/>
  </r>
  <r>
    <x v="3"/>
    <x v="1"/>
    <x v="1"/>
    <x v="1"/>
    <m/>
    <x v="1"/>
    <x v="1"/>
    <x v="7"/>
    <x v="180"/>
    <s v="570 BDT - Reports download view is not automatically refreshing"/>
    <s v="03139 - 570 BDT - Reports download view is not automatically refreshing"/>
    <x v="180"/>
    <x v="0"/>
    <x v="2"/>
    <x v="687"/>
    <s v="Alpha for 570 BDT - Reports download view is not automatically refreshing"/>
    <s v="S | 03162 - Alpha for 570 BDT - Reports download view is not automatically refreshing"/>
    <s v="Alpha Test | S | 03162 - Alpha for 570 BDT - Reports download view is not automatically refreshing"/>
    <m/>
    <n v="393750"/>
    <n v="3947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46"/>
    <n v="2.1276595744680851"/>
    <n v="0"/>
  </r>
  <r>
    <x v="3"/>
    <x v="1"/>
    <x v="1"/>
    <x v="1"/>
    <m/>
    <x v="1"/>
    <x v="1"/>
    <x v="2"/>
    <x v="179"/>
    <s v="Inventory Sync Delete happens before data is processed causing 0 inventory to show."/>
    <s v="03160 - Inventory Sync Delete happens before data is processed causing 0 inventory to show."/>
    <x v="179"/>
    <x v="5"/>
    <x v="2"/>
    <x v="688"/>
    <s v="Drop all stored inventories after new inventory is processed"/>
    <s v="S | 03161 - Drop all stored inventories after new inventory is processed"/>
    <s v="Backend Development | S | 03161 - Drop all stored inventories after new inventory is processed"/>
    <m/>
    <n v="394526"/>
    <n v="39452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47"/>
    <n v="8.5106382978723403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0"/>
    <x v="2"/>
    <x v="689"/>
    <s v="Alpha for 575 BDT - Tablet- menu icon not in correct place on page"/>
    <s v="S | 03159 - Alpha for 575 BDT - Tablet- menu icon not in correct place on page"/>
    <s v="Alpha Test | S | 03159 - Alpha for 575 BDT - Tablet- menu icon not in correct place on page"/>
    <m/>
    <n v="394098"/>
    <n v="394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7"/>
    <s v="0.Done"/>
    <x v="648"/>
    <n v="2.1276595744680851"/>
    <n v="0"/>
  </r>
  <r>
    <x v="3"/>
    <x v="1"/>
    <x v="1"/>
    <x v="1"/>
    <m/>
    <x v="1"/>
    <x v="1"/>
    <x v="7"/>
    <x v="181"/>
    <s v="576  BDT - Log in page in Chrome blurry"/>
    <s v="03151 - 576  BDT - Log in page in Chrome blurry"/>
    <x v="181"/>
    <x v="0"/>
    <x v="2"/>
    <x v="690"/>
    <s v="Alpha for 576  BDT - Log in page in Chrome blurry"/>
    <s v="S | 03158 - Alpha for 576  BDT - Log in page in Chrome blurry"/>
    <s v="Alpha Test | S | 03158 - Alpha for 576  BDT - Log in page in Chrome blurry"/>
    <m/>
    <n v="394097"/>
    <n v="3944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49"/>
    <n v="2.1276595744680851"/>
    <n v="0"/>
  </r>
  <r>
    <x v="3"/>
    <x v="1"/>
    <x v="1"/>
    <x v="1"/>
    <m/>
    <x v="1"/>
    <x v="1"/>
    <x v="7"/>
    <x v="181"/>
    <s v="576  BDT - Log in page in Chrome blurry"/>
    <s v="03151 - 576  BDT - Log in page in Chrome blurry"/>
    <x v="181"/>
    <x v="3"/>
    <x v="2"/>
    <x v="691"/>
    <s v="Development for - Log in page in Chrome blurry"/>
    <s v="S | 03157 - Development for - Log in page in Chrome blurry"/>
    <s v="Frontend Development | S | 03157 - Development for - Log in page in Chrome blurry"/>
    <m/>
    <n v="394097"/>
    <n v="39423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7"/>
    <s v="0.Done"/>
    <x v="650"/>
    <n v="4.2553191489361701"/>
    <n v="0"/>
  </r>
  <r>
    <x v="3"/>
    <x v="1"/>
    <x v="1"/>
    <x v="1"/>
    <m/>
    <x v="1"/>
    <x v="1"/>
    <x v="7"/>
    <x v="178"/>
    <s v="575 BDT - Tablet- menu icon not in correct place on page"/>
    <s v="03152 - 575 BDT - Tablet- menu icon not in correct place on page"/>
    <x v="178"/>
    <x v="3"/>
    <x v="2"/>
    <x v="692"/>
    <s v="Development for - Tablet- menu icon not in correct place on page"/>
    <s v="S | 03156 - Development for - Tablet- menu icon not in correct place on page"/>
    <s v="Frontend Development | S | 03156 - Development for - Tablet- menu icon not in correct place on page"/>
    <m/>
    <n v="394098"/>
    <n v="39419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7"/>
    <s v="0.Done"/>
    <x v="651"/>
    <n v="4.2553191489361701"/>
    <n v="0"/>
  </r>
  <r>
    <x v="3"/>
    <x v="1"/>
    <x v="1"/>
    <x v="1"/>
    <m/>
    <x v="1"/>
    <x v="1"/>
    <x v="2"/>
    <x v="182"/>
    <s v="Customer PO Search Case Sensitive"/>
    <s v="03154 - _x0009_Customer PO Search Case Sensitive"/>
    <x v="182"/>
    <x v="5"/>
    <x v="2"/>
    <x v="693"/>
    <s v="Change case sensitivity for Purchase order"/>
    <s v="S | 03155 - Change case sensitivity for Purchase order"/>
    <s v="Backend Development | S | 03155 - Change case sensitivity for Purchase order"/>
    <m/>
    <n v="394117"/>
    <n v="39413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52"/>
    <n v="8.5106382978723403"/>
    <n v="0"/>
  </r>
  <r>
    <x v="3"/>
    <x v="1"/>
    <x v="1"/>
    <x v="1"/>
    <m/>
    <x v="1"/>
    <x v="1"/>
    <x v="7"/>
    <x v="180"/>
    <s v="570 BDT - Reports download view is not automatically refreshing"/>
    <s v="03139 - 570 BDT - Reports download view is not automatically refreshing"/>
    <x v="180"/>
    <x v="3"/>
    <x v="2"/>
    <x v="694"/>
    <s v="Development for - Reports download view is not automatically refreshing CSS updates"/>
    <s v="S | 03153 - Development for - Reports download view is not automatically refreshing CSS updates"/>
    <s v="Frontend Development | S | 03153 - Development for - Reports download view is not automatically refreshing CSS updates"/>
    <m/>
    <n v="393750"/>
    <n v="39410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7"/>
    <s v="0.Done"/>
    <x v="653"/>
    <n v="4.2553191489361701"/>
    <n v="0"/>
  </r>
  <r>
    <x v="3"/>
    <x v="1"/>
    <x v="1"/>
    <x v="1"/>
    <m/>
    <x v="1"/>
    <x v="1"/>
    <x v="2"/>
    <x v="183"/>
    <s v="Inventory Sync Timestamp issue"/>
    <s v="03131 - Inventory Sync Timestamp issue"/>
    <x v="183"/>
    <x v="1"/>
    <x v="2"/>
    <x v="695"/>
    <s v="QA for Inventory Sync Timestamp issue"/>
    <s v="S | 03150 - QA for Inventory Sync Timestamp issue"/>
    <s v="QA | S | 03150 - QA for Inventory Sync Timestamp issue"/>
    <m/>
    <n v="393070"/>
    <n v="393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54"/>
    <n v="2.1276595744680851"/>
    <n v="0"/>
  </r>
  <r>
    <x v="3"/>
    <x v="1"/>
    <x v="1"/>
    <x v="1"/>
    <m/>
    <x v="1"/>
    <x v="1"/>
    <x v="2"/>
    <x v="183"/>
    <s v="Inventory Sync Timestamp issue"/>
    <s v="03131 - Inventory Sync Timestamp issue"/>
    <x v="183"/>
    <x v="2"/>
    <x v="2"/>
    <x v="696"/>
    <s v="Review of Inventory Sync Timestamp issue"/>
    <s v="S | 03149 - Review of Inventory Sync Timestamp issue"/>
    <s v="Feature Review | S | 03149 - Review of Inventory Sync Timestamp issue"/>
    <m/>
    <n v="393070"/>
    <n v="393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55"/>
    <n v="2.1276595744680851"/>
    <n v="0"/>
  </r>
  <r>
    <x v="3"/>
    <x v="1"/>
    <x v="1"/>
    <x v="1"/>
    <m/>
    <x v="1"/>
    <x v="0"/>
    <x v="2"/>
    <x v="184"/>
    <s v="ShipTo Filter - Change default behavior and help text"/>
    <s v="03134 - ShipTo Filter - Change default behavior and help text"/>
    <x v="184"/>
    <x v="1"/>
    <x v="2"/>
    <x v="697"/>
    <s v="QA for ShipTo Filter - Change default behavior and help text"/>
    <s v="S | 03148 - QA for ShipTo Filter - Change default behavior and help text"/>
    <s v="QA | S | 03148 - QA for ShipTo Filter - Change default behavior and help text"/>
    <m/>
    <n v="393491"/>
    <n v="393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56"/>
    <n v="0"/>
    <n v="0"/>
  </r>
  <r>
    <x v="3"/>
    <x v="1"/>
    <x v="1"/>
    <x v="1"/>
    <m/>
    <x v="1"/>
    <x v="0"/>
    <x v="2"/>
    <x v="184"/>
    <s v="ShipTo Filter - Change default behavior and help text"/>
    <s v="03134 - ShipTo Filter - Change default behavior and help text"/>
    <x v="184"/>
    <x v="2"/>
    <x v="2"/>
    <x v="698"/>
    <s v="Review of ShipTo Filter - Change default behavior and help text"/>
    <s v="S | 03147 - Review of ShipTo Filter - Change default behavior and help text"/>
    <s v="Feature Review | S | 03147 - Review of ShipTo Filter - Change default behavior and help text"/>
    <m/>
    <n v="393491"/>
    <n v="393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57"/>
    <n v="0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1"/>
    <x v="2"/>
    <x v="699"/>
    <s v="QA for Portal display of On Hand inventory quantity is incorrect  "/>
    <s v="S | 03146 - QA for Portal display of On Hand inventory quantity is incorrect  "/>
    <s v="QA | S | 03146 - QA for Portal display of On Hand inventory quantity is incorrect  "/>
    <m/>
    <n v="393656"/>
    <n v="393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58"/>
    <n v="2.1276595744680851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2"/>
    <x v="2"/>
    <x v="700"/>
    <s v="Review of Portal display of On Hand inventory quantity is incorrect  "/>
    <s v="S | 03145 - Review of Portal display of On Hand inventory quantity is incorrect  "/>
    <s v="Feature Review | S | 03145 - Review of Portal display of On Hand inventory quantity is incorrect  "/>
    <m/>
    <n v="393656"/>
    <n v="393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59"/>
    <n v="2.1276595744680851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0"/>
    <x v="2"/>
    <x v="701"/>
    <s v="Alpha for Portal display of On Hand inventory quantity is incorrect  "/>
    <s v="S | 03144 - Alpha for Portal display of On Hand inventory quantity is incorrect  "/>
    <s v="Alpha Test | S | 03144 - Alpha for Portal display of On Hand inventory quantity is incorrect  "/>
    <m/>
    <n v="393656"/>
    <n v="3939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60"/>
    <n v="2.1276595744680851"/>
    <n v="0"/>
  </r>
  <r>
    <x v="3"/>
    <x v="1"/>
    <x v="1"/>
    <x v="1"/>
    <m/>
    <x v="1"/>
    <x v="0"/>
    <x v="2"/>
    <x v="184"/>
    <s v="ShipTo Filter - Change default behavior and help text"/>
    <s v="03134 - ShipTo Filter - Change default behavior and help text"/>
    <x v="184"/>
    <x v="0"/>
    <x v="2"/>
    <x v="702"/>
    <s v="Alpha for ShipTo Filter - Change default behavior and help text"/>
    <s v="S | 03143 - Alpha for ShipTo Filter - Change default behavior and help text"/>
    <s v="Alpha Test | S | 03143 - Alpha for ShipTo Filter - Change default behavior and help text"/>
    <m/>
    <n v="393491"/>
    <n v="3939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61"/>
    <n v="0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5"/>
    <x v="2"/>
    <x v="703"/>
    <s v="Add a check for order, after it is fetched from the Sales order web service"/>
    <s v="S | 03141 - Add a check for order, after it is fetched from the Sales order web service"/>
    <s v="Backend Development | S | 03141 - Add a check for order, after it is fetched from the Sales order web service"/>
    <m/>
    <n v="393656"/>
    <n v="39378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662"/>
    <n v="8.5106382978723403"/>
    <n v="0"/>
  </r>
  <r>
    <x v="3"/>
    <x v="1"/>
    <x v="1"/>
    <x v="1"/>
    <m/>
    <x v="1"/>
    <x v="1"/>
    <x v="6"/>
    <x v="186"/>
    <s v="Quantities display difference between parent and child buyer views"/>
    <s v="03138 - Quantities display difference between parent and child buyer views"/>
    <x v="186"/>
    <x v="5"/>
    <x v="3"/>
    <x v="704"/>
    <s v="Quantities display difference between parent and child buyer views"/>
    <s v="S | 03140 - Quantities display difference between parent and child buyer views"/>
    <s v="Backend Development | S | 03140 - Quantities display difference between parent and child buyer views"/>
    <m/>
    <n v="393729"/>
    <n v="39375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1"/>
    <n v="0"/>
    <n v="1"/>
    <n v="0"/>
    <x v="1"/>
    <x v="6"/>
    <s v="0.Cancelled"/>
    <x v="663"/>
    <n v="8.5106382978723403"/>
    <n v="0"/>
  </r>
  <r>
    <x v="3"/>
    <x v="1"/>
    <x v="1"/>
    <x v="1"/>
    <m/>
    <x v="1"/>
    <x v="1"/>
    <x v="2"/>
    <x v="185"/>
    <s v="Portal display of On Hand inventory quantity is incorrect  "/>
    <s v="03136 - Portal display of On Hand inventory quantity is incorrect  "/>
    <x v="185"/>
    <x v="7"/>
    <x v="2"/>
    <x v="705"/>
    <s v="Tech Planning for Portal inventory quantity"/>
    <s v="S | 03137 - Tech Planning for Portal inventory quantity"/>
    <s v="Tech Planning | S | 03137 - Tech Planning for Portal inventory quantity"/>
    <m/>
    <n v="393656"/>
    <n v="3937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664"/>
    <n v="2.1276595744680851"/>
    <n v="0"/>
  </r>
  <r>
    <x v="3"/>
    <x v="1"/>
    <x v="1"/>
    <x v="1"/>
    <m/>
    <x v="1"/>
    <x v="0"/>
    <x v="2"/>
    <x v="184"/>
    <s v="ShipTo Filter - Change default behavior and help text"/>
    <s v="03134 - ShipTo Filter - Change default behavior and help text"/>
    <x v="184"/>
    <x v="5"/>
    <x v="2"/>
    <x v="706"/>
    <s v="Update ShipTo Filter"/>
    <s v="S | 03135 - Update ShipTo Filter"/>
    <s v="Backend Development | S | 03135 - Update ShipTo Filter"/>
    <m/>
    <n v="393491"/>
    <n v="39349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65"/>
    <n v="0"/>
    <n v="0"/>
  </r>
  <r>
    <x v="3"/>
    <x v="1"/>
    <x v="1"/>
    <x v="1"/>
    <m/>
    <x v="1"/>
    <x v="1"/>
    <x v="2"/>
    <x v="183"/>
    <s v="Inventory Sync Timestamp issue"/>
    <s v="03131 - Inventory Sync Timestamp issue"/>
    <x v="183"/>
    <x v="0"/>
    <x v="2"/>
    <x v="707"/>
    <s v="Alpha for Inventory Sync Timestamp issue"/>
    <s v="S | 03133 - Alpha for Inventory Sync Timestamp issue"/>
    <s v="Alpha Test | S | 03133 - Alpha for Inventory Sync Timestamp issue"/>
    <m/>
    <n v="393070"/>
    <n v="3931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66"/>
    <n v="2.1276595744680851"/>
    <n v="0"/>
  </r>
  <r>
    <x v="3"/>
    <x v="1"/>
    <x v="1"/>
    <x v="1"/>
    <m/>
    <x v="1"/>
    <x v="1"/>
    <x v="2"/>
    <x v="183"/>
    <s v="Inventory Sync Timestamp issue"/>
    <s v="03131 - Inventory Sync Timestamp issue"/>
    <x v="183"/>
    <x v="5"/>
    <x v="2"/>
    <x v="708"/>
    <s v="Update TimeStamp for inventory data sync report"/>
    <s v="XS | 03132 - Update TimeStamp for inventory data sync report"/>
    <s v="Backend Development | XS | 03132 - Update TimeStamp for inventory data sync report"/>
    <m/>
    <n v="393070"/>
    <n v="39307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67"/>
    <n v="2.1276595744680851"/>
    <n v="0"/>
  </r>
  <r>
    <x v="3"/>
    <x v="1"/>
    <x v="1"/>
    <x v="1"/>
    <m/>
    <x v="1"/>
    <x v="0"/>
    <x v="3"/>
    <x v="176"/>
    <s v="Final Clean QA Deploy"/>
    <s v="02996 - Final Clean QA Deploy"/>
    <x v="176"/>
    <x v="4"/>
    <x v="5"/>
    <x v="709"/>
    <s v="Set time-out for data sync table locks"/>
    <s v="M | 03130 - Set time-out for data sync table locks"/>
    <s v="Sub-Task | M | 03130 - Set time-out for data sync table locks"/>
    <m/>
    <n v="388271"/>
    <n v="393017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14285714285714285"/>
    <n v="0"/>
    <n v="1"/>
    <n v="0"/>
    <x v="1"/>
    <x v="3"/>
    <s v="2.To Review"/>
    <x v="668"/>
    <n v="0"/>
    <n v="0"/>
  </r>
  <r>
    <x v="3"/>
    <x v="1"/>
    <x v="1"/>
    <x v="1"/>
    <m/>
    <x v="1"/>
    <x v="0"/>
    <x v="2"/>
    <x v="187"/>
    <s v="On Hand Qty displayed for Doned shipment (BDT 518) CR53"/>
    <s v="03036 - On Hand Qty displayed for Doned shipment (BDT 518) CR53"/>
    <x v="187"/>
    <x v="1"/>
    <x v="2"/>
    <x v="710"/>
    <s v="QA for On Hand Qty displayed for Doned shipment (BDT 518) CR53"/>
    <s v="S | 03128 - QA for On Hand Qty displayed for Doned shipment (BDT 518) CR53"/>
    <s v="QA | S | 03128 - QA for On Hand Qty displayed for Doned shipment (BDT 518) CR53"/>
    <m/>
    <n v="389741"/>
    <n v="3929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69"/>
    <n v="0"/>
    <n v="0"/>
  </r>
  <r>
    <x v="3"/>
    <x v="1"/>
    <x v="1"/>
    <x v="1"/>
    <m/>
    <x v="1"/>
    <x v="0"/>
    <x v="2"/>
    <x v="187"/>
    <s v="On Hand Qty displayed for Doned shipment (BDT 518) CR53"/>
    <s v="03036 - On Hand Qty displayed for Doned shipment (BDT 518) CR53"/>
    <x v="187"/>
    <x v="2"/>
    <x v="2"/>
    <x v="711"/>
    <s v="Review of On Hand Qty displayed for Doned shipment (BDT 518) CR53"/>
    <s v="S | 03127 - Review of On Hand Qty displayed for Doned shipment (BDT 518) CR53"/>
    <s v="Feature Review | S | 03127 - Review of On Hand Qty displayed for Doned shipment (BDT 518) CR53"/>
    <m/>
    <n v="389741"/>
    <n v="3929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70"/>
    <n v="0"/>
    <n v="0"/>
  </r>
  <r>
    <x v="3"/>
    <x v="1"/>
    <x v="1"/>
    <x v="1"/>
    <m/>
    <x v="1"/>
    <x v="1"/>
    <x v="2"/>
    <x v="188"/>
    <s v="ORM exceptions for salesOrder data sync "/>
    <s v="03083 - ORM exceptions for salesOrder data sync "/>
    <x v="188"/>
    <x v="1"/>
    <x v="2"/>
    <x v="712"/>
    <s v="QA for ORM exceptions for salesOrder data sync "/>
    <s v="S | 03126 - QA for ORM exceptions for salesOrder data sync "/>
    <s v="QA | S | 03126 - QA for ORM exceptions for salesOrder data sync "/>
    <m/>
    <n v="391944"/>
    <n v="3929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1"/>
    <n v="2.1276595744680851"/>
    <n v="0"/>
  </r>
  <r>
    <x v="3"/>
    <x v="1"/>
    <x v="1"/>
    <x v="1"/>
    <m/>
    <x v="1"/>
    <x v="1"/>
    <x v="2"/>
    <x v="188"/>
    <s v="ORM exceptions for salesOrder data sync "/>
    <s v="03083 - ORM exceptions for salesOrder data sync "/>
    <x v="188"/>
    <x v="2"/>
    <x v="2"/>
    <x v="713"/>
    <s v="Review of ORM exceptions for salesOrder data sync "/>
    <s v="S | 03125 - Review of ORM exceptions for salesOrder data sync "/>
    <s v="Feature Review | S | 03125 - Review of ORM exceptions for salesOrder data sync "/>
    <m/>
    <n v="391944"/>
    <n v="392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2"/>
    <n v="2.1276595744680851"/>
    <n v="0"/>
  </r>
  <r>
    <x v="3"/>
    <x v="1"/>
    <x v="1"/>
    <x v="1"/>
    <m/>
    <x v="1"/>
    <x v="1"/>
    <x v="3"/>
    <x v="189"/>
    <s v="549 BDT - Connectivity Issues"/>
    <s v="03087 - 549 BDT - Connectivity Issues"/>
    <x v="189"/>
    <x v="7"/>
    <x v="2"/>
    <x v="714"/>
    <s v="Tech Planning for Connectivity Issues"/>
    <s v="S | 03124 - Tech Planning for Connectivity Issues"/>
    <s v="Tech Planning | S | 03124 - Tech Planning for Connectivity Issues"/>
    <m/>
    <n v="392266"/>
    <n v="3929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3"/>
    <s v="0.Done"/>
    <x v="673"/>
    <n v="2.1276595744680851"/>
    <n v="0"/>
  </r>
  <r>
    <x v="3"/>
    <x v="1"/>
    <x v="1"/>
    <x v="1"/>
    <m/>
    <x v="1"/>
    <x v="0"/>
    <x v="2"/>
    <x v="187"/>
    <s v="On Hand Qty displayed for Doned shipment (BDT 518) CR53"/>
    <s v="03036 - On Hand Qty displayed for Doned shipment (BDT 518) CR53"/>
    <x v="187"/>
    <x v="0"/>
    <x v="2"/>
    <x v="715"/>
    <s v="Alpha for On Hand Qty displayed for Doned shipment (BDT 518) CR53"/>
    <s v="S | 03123 - Alpha for On Hand Qty displayed for Doned shipment (BDT 518) CR53"/>
    <s v="Alpha Test | S | 03123 - Alpha for On Hand Qty displayed for Doned shipment (BDT 518) CR53"/>
    <m/>
    <n v="389741"/>
    <n v="3929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674"/>
    <n v="0"/>
    <n v="0"/>
  </r>
  <r>
    <x v="3"/>
    <x v="1"/>
    <x v="1"/>
    <x v="1"/>
    <m/>
    <x v="1"/>
    <x v="1"/>
    <x v="2"/>
    <x v="190"/>
    <s v="Ghost entries seen after order, release, shipment deletes"/>
    <s v="03094 - Ghost entries seen after order, release, shipment deletes"/>
    <x v="190"/>
    <x v="1"/>
    <x v="2"/>
    <x v="716"/>
    <s v="QA for Ghost entries seen after order, release, shipment deletes"/>
    <s v="S | 03122 - QA for Ghost entries seen after order, release, shipment deletes"/>
    <s v="QA | S | 03122 - QA for Ghost entries seen after order, release, shipment deletes"/>
    <m/>
    <n v="392363"/>
    <n v="3928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5"/>
    <n v="2.1276595744680851"/>
    <n v="0"/>
  </r>
  <r>
    <x v="3"/>
    <x v="1"/>
    <x v="1"/>
    <x v="1"/>
    <m/>
    <x v="1"/>
    <x v="1"/>
    <x v="2"/>
    <x v="190"/>
    <s v="Ghost entries seen after order, release, shipment deletes"/>
    <s v="03094 - Ghost entries seen after order, release, shipment deletes"/>
    <x v="190"/>
    <x v="2"/>
    <x v="2"/>
    <x v="717"/>
    <s v="Review of Ghost entries seen after order, release, shipment deletes"/>
    <s v="S | 03121 - Review of Ghost entries seen after order, release, shipment deletes"/>
    <s v="Feature Review | S | 03121 - Review of Ghost entries seen after order, release, shipment deletes"/>
    <m/>
    <n v="392363"/>
    <n v="3928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6"/>
    <n v="2.1276595744680851"/>
    <n v="0"/>
  </r>
  <r>
    <x v="3"/>
    <x v="1"/>
    <x v="1"/>
    <x v="1"/>
    <m/>
    <x v="1"/>
    <x v="1"/>
    <x v="2"/>
    <x v="190"/>
    <s v="Ghost entries seen after order, release, shipment deletes"/>
    <s v="03094 - Ghost entries seen after order, release, shipment deletes"/>
    <x v="190"/>
    <x v="0"/>
    <x v="2"/>
    <x v="718"/>
    <s v="Alpha for Ghost entries seen after order, release, shipment deletes"/>
    <s v="S | 03120 - Alpha for Ghost entries seen after order, release, shipment deletes"/>
    <s v="Alpha Test | S | 03120 - Alpha for Ghost entries seen after order, release, shipment deletes"/>
    <m/>
    <n v="392363"/>
    <n v="3928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7"/>
    <n v="2.1276595744680851"/>
    <n v="0"/>
  </r>
  <r>
    <x v="3"/>
    <x v="1"/>
    <x v="1"/>
    <x v="1"/>
    <m/>
    <x v="1"/>
    <x v="0"/>
    <x v="2"/>
    <x v="191"/>
    <s v="Apply Database configuration changes to improve resiliency"/>
    <s v="03088 - Apply Database configuration changes to improve resiliency"/>
    <x v="191"/>
    <x v="1"/>
    <x v="2"/>
    <x v="719"/>
    <s v="QA for Apply Database configuration changes to improve resiliency"/>
    <s v="S | 03119 - QA for Apply Database configuration changes to improve resiliency"/>
    <s v="QA | S | 03119 - QA for Apply Database configuration changes to improve resiliency"/>
    <m/>
    <n v="392312"/>
    <n v="3928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8"/>
    <n v="0"/>
    <n v="0"/>
  </r>
  <r>
    <x v="3"/>
    <x v="1"/>
    <x v="1"/>
    <x v="1"/>
    <m/>
    <x v="1"/>
    <x v="0"/>
    <x v="2"/>
    <x v="191"/>
    <s v="Apply Database configuration changes to improve resiliency"/>
    <s v="03088 - Apply Database configuration changes to improve resiliency"/>
    <x v="191"/>
    <x v="2"/>
    <x v="2"/>
    <x v="720"/>
    <s v="Review of Apply Database configuration changes to improve resiliency"/>
    <s v="S | 03118 - Review of Apply Database configuration changes to improve resiliency"/>
    <s v="Feature Review | S | 03118 - Review of Apply Database configuration changes to improve resiliency"/>
    <m/>
    <n v="392312"/>
    <n v="3928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79"/>
    <n v="0"/>
    <n v="0"/>
  </r>
  <r>
    <x v="3"/>
    <x v="1"/>
    <x v="1"/>
    <x v="1"/>
    <m/>
    <x v="1"/>
    <x v="1"/>
    <x v="2"/>
    <x v="192"/>
    <s v="542 (BDT) - The page was not displayed because the Request URI is too long."/>
    <s v="03081 - 542 (BDT) - The page was not displayed because the Request URI is too long."/>
    <x v="192"/>
    <x v="1"/>
    <x v="2"/>
    <x v="721"/>
    <s v="QA for 542 (BDT) - The page was not displayed because the Request URI is too long."/>
    <s v="S | 03117 - QA for 542 (BDT) - The page was not displayed because the Request URI is too long."/>
    <s v="QA | S | 03117 - QA for 542 (BDT) - The page was not displayed because the Request URI is too long."/>
    <m/>
    <n v="391711"/>
    <n v="3928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0"/>
    <n v="2.1276595744680851"/>
    <n v="0"/>
  </r>
  <r>
    <x v="3"/>
    <x v="1"/>
    <x v="1"/>
    <x v="1"/>
    <m/>
    <x v="1"/>
    <x v="1"/>
    <x v="2"/>
    <x v="192"/>
    <s v="542 (BDT) - The page was not displayed because the Request URI is too long."/>
    <s v="03081 - 542 (BDT) - The page was not displayed because the Request URI is too long."/>
    <x v="192"/>
    <x v="2"/>
    <x v="2"/>
    <x v="722"/>
    <s v="Review of 542 (BDT) - The page was not displayed because the Request URI is too long."/>
    <s v="S | 03116 - Review of 542 (BDT) - The page was not displayed because the Request URI is too long."/>
    <s v="Feature Review | S | 03116 - Review of 542 (BDT) - The page was not displayed because the Request URI is too long."/>
    <m/>
    <n v="391711"/>
    <n v="3928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1"/>
    <n v="2.1276595744680851"/>
    <n v="0"/>
  </r>
  <r>
    <x v="3"/>
    <x v="1"/>
    <x v="1"/>
    <x v="1"/>
    <m/>
    <x v="1"/>
    <x v="0"/>
    <x v="2"/>
    <x v="193"/>
    <s v="BDT 507 - C&amp;S Closed Orders showing inventory displayed in portal "/>
    <s v="03029 - BDT 507 - C&amp;S Closed Orders showing inventory displayed in portal "/>
    <x v="193"/>
    <x v="1"/>
    <x v="2"/>
    <x v="723"/>
    <s v="QA for BDT 507 - C&amp;S Closed Orders showing inventory displayed in portal "/>
    <s v="S | 03115 - QA for BDT 507 - C&amp;S Closed Orders showing inventory displayed in portal "/>
    <s v="QA | S | 03115 - QA for BDT 507 - C&amp;S Closed Orders showing inventory displayed in portal "/>
    <m/>
    <n v="389039"/>
    <n v="3928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2"/>
    <n v="0"/>
    <n v="0"/>
  </r>
  <r>
    <x v="3"/>
    <x v="1"/>
    <x v="1"/>
    <x v="1"/>
    <m/>
    <x v="1"/>
    <x v="0"/>
    <x v="2"/>
    <x v="193"/>
    <s v="BDT 507 - C&amp;S Closed Orders showing inventory displayed in portal "/>
    <s v="03029 - BDT 507 - C&amp;S Closed Orders showing inventory displayed in portal "/>
    <x v="193"/>
    <x v="2"/>
    <x v="2"/>
    <x v="724"/>
    <s v="Review of BDT 507 - C&amp;S Closed Orders showing inventory displayed in portal "/>
    <s v="S | 03114 - Review of BDT 507 - C&amp;S Closed Orders showing inventory displayed in portal "/>
    <s v="Feature Review | S | 03114 - Review of BDT 507 - C&amp;S Closed Orders showing inventory displayed in portal "/>
    <m/>
    <n v="389039"/>
    <n v="3928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3"/>
    <n v="0"/>
    <n v="0"/>
  </r>
  <r>
    <x v="3"/>
    <x v="1"/>
    <x v="1"/>
    <x v="1"/>
    <m/>
    <x v="1"/>
    <x v="1"/>
    <x v="7"/>
    <x v="194"/>
    <s v="CR56 - Change display of Release and Shipment Reports in the Portal  Inbox "/>
    <s v="03097 - CR56 - Change display of Release and Shipment Reports in the Portal  Inbox "/>
    <x v="194"/>
    <x v="1"/>
    <x v="1"/>
    <x v="725"/>
    <s v="QA for CR56 - Change display of Release and Shipment Reports in the Portal  Inbox "/>
    <s v="S | 03113 - QA for CR56 - Change display of Release and Shipment Reports in the Portal  Inbox "/>
    <s v="QA | S | 03113 - QA for CR56 - Change display of Release and Shipment Reports in the Portal  Inbox "/>
    <m/>
    <n v="392405"/>
    <n v="392743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2.1276595744680851"/>
    <n v="0"/>
  </r>
  <r>
    <x v="3"/>
    <x v="1"/>
    <x v="1"/>
    <x v="1"/>
    <m/>
    <x v="1"/>
    <x v="1"/>
    <x v="2"/>
    <x v="195"/>
    <s v="Ship to filter Cancel and Search Box not working as designed (BDT 539)"/>
    <s v="03079 - Ship to filter Cancel and Search Box not working as designed (BDT 539)"/>
    <x v="195"/>
    <x v="1"/>
    <x v="2"/>
    <x v="726"/>
    <s v="QA for Ship to filter Cancel and Search Box not working as designed (BDT 539)"/>
    <s v="S | 03112 - QA for Ship to filter Cancel and Search Box not working as designed (BDT 539)"/>
    <s v="QA | S | 03112 - QA for Ship to filter Cancel and Search Box not working as designed (BDT 539)"/>
    <m/>
    <n v="391612"/>
    <n v="3927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4"/>
    <n v="2.1276595744680851"/>
    <n v="0"/>
  </r>
  <r>
    <x v="3"/>
    <x v="1"/>
    <x v="1"/>
    <x v="1"/>
    <m/>
    <x v="1"/>
    <x v="1"/>
    <x v="7"/>
    <x v="194"/>
    <s v="CR56 - Change display of Release and Shipment Reports in the Portal  Inbox "/>
    <s v="03097 - CR56 - Change display of Release and Shipment Reports in the Portal  Inbox "/>
    <x v="194"/>
    <x v="2"/>
    <x v="2"/>
    <x v="727"/>
    <s v="Review of CR56 - Change display of Release and Shipment Reports in the Portal  Inbox "/>
    <s v="S | 03111 - Review of CR56 - Change display of Release and Shipment Reports in the Portal  Inbox "/>
    <s v="Feature Review | S | 03111 - Review of CR56 - Change display of Release and Shipment Reports in the Portal  Inbox "/>
    <m/>
    <n v="392405"/>
    <n v="3927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85"/>
    <n v="2.1276595744680851"/>
    <n v="0"/>
  </r>
  <r>
    <x v="3"/>
    <x v="1"/>
    <x v="1"/>
    <x v="1"/>
    <m/>
    <x v="1"/>
    <x v="0"/>
    <x v="3"/>
    <x v="176"/>
    <s v="Final Clean QA Deploy"/>
    <s v="02996 - Final Clean QA Deploy"/>
    <x v="176"/>
    <x v="5"/>
    <x v="2"/>
    <x v="728"/>
    <s v="Improve error logging for report generation"/>
    <s v="XS | 03110 - Improve error logging for report generation"/>
    <s v="Backend Development | XS | 03110 - Improve error logging for report generation"/>
    <m/>
    <n v="388271"/>
    <n v="39273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3"/>
    <s v="0.Done"/>
    <x v="686"/>
    <n v="0"/>
    <n v="0"/>
  </r>
  <r>
    <x v="3"/>
    <x v="1"/>
    <x v="1"/>
    <x v="1"/>
    <m/>
    <x v="1"/>
    <x v="0"/>
    <x v="7"/>
    <x v="196"/>
    <s v="Add node visibility property for all environments"/>
    <s v="03090 - Add node visibility property for all environments"/>
    <x v="196"/>
    <x v="1"/>
    <x v="2"/>
    <x v="729"/>
    <s v="QA for Add node visibility property for all environments"/>
    <s v="S | 03109 - QA for Add node visibility property for all environments"/>
    <s v="QA | S | 03109 - QA for Add node visibility property for all environments"/>
    <m/>
    <n v="392338"/>
    <n v="3927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87"/>
    <n v="0"/>
    <n v="0"/>
  </r>
  <r>
    <x v="3"/>
    <x v="1"/>
    <x v="1"/>
    <x v="1"/>
    <m/>
    <x v="1"/>
    <x v="0"/>
    <x v="7"/>
    <x v="196"/>
    <s v="Add node visibility property for all environments"/>
    <s v="03090 - Add node visibility property for all environments"/>
    <x v="196"/>
    <x v="2"/>
    <x v="2"/>
    <x v="730"/>
    <s v="Review of Add node visibility property for all environments"/>
    <s v="S | 03108 - Review of Add node visibility property for all environments"/>
    <s v="Feature Review | S | 03108 - Review of Add node visibility property for all environments"/>
    <m/>
    <n v="392338"/>
    <n v="392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88"/>
    <n v="0"/>
    <n v="0"/>
  </r>
  <r>
    <x v="3"/>
    <x v="1"/>
    <x v="1"/>
    <x v="1"/>
    <m/>
    <x v="1"/>
    <x v="1"/>
    <x v="2"/>
    <x v="195"/>
    <s v="Ship to filter Cancel and Search Box not working as designed (BDT 539)"/>
    <s v="03079 - Ship to filter Cancel and Search Box not working as designed (BDT 539)"/>
    <x v="195"/>
    <x v="2"/>
    <x v="2"/>
    <x v="731"/>
    <s v="Review of Ship to filter Cancel and Search Box not working as designed (BDT 539)"/>
    <s v="S | 03107 - Review of Ship to filter Cancel and Search Box not working as designed (BDT 539)"/>
    <s v="Feature Review | S | 03107 - Review of Ship to filter Cancel and Search Box not working as designed (BDT 539)"/>
    <m/>
    <n v="391612"/>
    <n v="3927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89"/>
    <n v="2.1276595744680851"/>
    <n v="0"/>
  </r>
  <r>
    <x v="3"/>
    <x v="1"/>
    <x v="1"/>
    <x v="1"/>
    <m/>
    <x v="1"/>
    <x v="0"/>
    <x v="3"/>
    <x v="176"/>
    <s v="Final Clean QA Deploy"/>
    <s v="02996 - Final Clean QA Deploy"/>
    <x v="176"/>
    <x v="4"/>
    <x v="2"/>
    <x v="732"/>
    <s v="Change portal properties to point to Prod url"/>
    <s v="S | 03105 - Change portal properties to point to Prod url"/>
    <s v="Sub-Task | S | 03105 - Change portal properties to point to Prod url"/>
    <m/>
    <n v="388271"/>
    <n v="39264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3"/>
    <s v="0.Done"/>
    <x v="690"/>
    <n v="0"/>
    <n v="0"/>
  </r>
  <r>
    <x v="3"/>
    <x v="1"/>
    <x v="1"/>
    <x v="1"/>
    <m/>
    <x v="1"/>
    <x v="1"/>
    <x v="2"/>
    <x v="188"/>
    <s v="ORM exceptions for salesOrder data sync "/>
    <s v="03083 - ORM exceptions for salesOrder data sync "/>
    <x v="188"/>
    <x v="0"/>
    <x v="2"/>
    <x v="733"/>
    <s v="Alpha for ORM exceptions for salesOrder data sync "/>
    <s v="S | 03104 - Alpha for ORM exceptions for salesOrder data sync "/>
    <s v="Alpha Test | S | 03104 - Alpha for ORM exceptions for salesOrder data sync "/>
    <m/>
    <n v="391944"/>
    <n v="3926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91"/>
    <n v="2.1276595744680851"/>
    <n v="0"/>
  </r>
  <r>
    <x v="3"/>
    <x v="1"/>
    <x v="1"/>
    <x v="1"/>
    <m/>
    <x v="1"/>
    <x v="0"/>
    <x v="2"/>
    <x v="193"/>
    <s v="BDT 507 - C&amp;S Closed Orders showing inventory displayed in portal "/>
    <s v="03029 - BDT 507 - C&amp;S Closed Orders showing inventory displayed in portal "/>
    <x v="193"/>
    <x v="0"/>
    <x v="2"/>
    <x v="734"/>
    <s v="Alpha for BDT 507 - C&amp;S Closed Orders showing inventory displayed in portal "/>
    <s v="S | 03103 - Alpha for BDT 507 - C&amp;S Closed Orders showing inventory displayed in portal "/>
    <s v="Alpha Test | S | 03103 - Alpha for BDT 507 - C&amp;S Closed Orders showing inventory displayed in portal "/>
    <m/>
    <n v="389039"/>
    <n v="3926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92"/>
    <n v="0"/>
    <n v="0"/>
  </r>
  <r>
    <x v="3"/>
    <x v="1"/>
    <x v="1"/>
    <x v="1"/>
    <m/>
    <x v="1"/>
    <x v="1"/>
    <x v="7"/>
    <x v="194"/>
    <s v="CR56 - Change display of Release and Shipment Reports in the Portal  Inbox "/>
    <s v="03097 - CR56 - Change display of Release and Shipment Reports in the Portal  Inbox "/>
    <x v="194"/>
    <x v="0"/>
    <x v="2"/>
    <x v="735"/>
    <s v="Alpha for CR56 - Change display of Release and Shipment Reports in the Portal  Inbox "/>
    <s v="S | 03101 - Alpha for CR56 - Change display of Release and Shipment Reports in the Portal  Inbox "/>
    <s v="Alpha Test | S | 03101 - Alpha for CR56 - Change display of Release and Shipment Reports in the Portal  Inbox "/>
    <m/>
    <n v="392405"/>
    <n v="3924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93"/>
    <n v="2.1276595744680851"/>
    <n v="0"/>
  </r>
  <r>
    <x v="3"/>
    <x v="1"/>
    <x v="1"/>
    <x v="1"/>
    <m/>
    <x v="1"/>
    <x v="0"/>
    <x v="7"/>
    <x v="196"/>
    <s v="Add node visibility property for all environments"/>
    <s v="03090 - Add node visibility property for all environments"/>
    <x v="196"/>
    <x v="0"/>
    <x v="2"/>
    <x v="736"/>
    <s v="Alpha for Add node visibility property for all environments"/>
    <s v="S | 03099 - Alpha for Add node visibility property for all environments"/>
    <s v="Alpha Test | S | 03099 - Alpha for Add node visibility property for all environments"/>
    <m/>
    <n v="392338"/>
    <n v="3924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694"/>
    <n v="0"/>
    <n v="0"/>
  </r>
  <r>
    <x v="3"/>
    <x v="1"/>
    <x v="1"/>
    <x v="1"/>
    <m/>
    <x v="1"/>
    <x v="1"/>
    <x v="7"/>
    <x v="194"/>
    <s v="CR56 - Change display of Release and Shipment Reports in the Portal  Inbox "/>
    <s v="03097 - CR56 - Change display of Release and Shipment Reports in the Portal  Inbox "/>
    <x v="194"/>
    <x v="5"/>
    <x v="2"/>
    <x v="737"/>
    <s v="Hide Report Buttons and Remove status filter for Releases and Shipments"/>
    <s v="S | 03098 - Hide Report Buttons and Remove status filter for Releases and Shipments"/>
    <s v="Backend Development | S | 03098 - Hide Report Buttons and Remove status filter for Releases and Shipments"/>
    <m/>
    <n v="392405"/>
    <n v="39240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7"/>
    <s v="0.Done"/>
    <x v="695"/>
    <n v="8.5106382978723403"/>
    <n v="0"/>
  </r>
  <r>
    <x v="3"/>
    <x v="1"/>
    <x v="1"/>
    <x v="1"/>
    <m/>
    <x v="1"/>
    <x v="1"/>
    <x v="2"/>
    <x v="190"/>
    <s v="Ghost entries seen after order, release, shipment deletes"/>
    <s v="03094 - Ghost entries seen after order, release, shipment deletes"/>
    <x v="190"/>
    <x v="5"/>
    <x v="2"/>
    <x v="738"/>
    <s v="Fix Indexing to remove ghosts"/>
    <s v="S | 03095 - Fix Indexing to remove ghosts"/>
    <s v="Backend Development | S | 03095 - Fix Indexing to remove ghosts"/>
    <m/>
    <n v="392363"/>
    <n v="39236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696"/>
    <n v="8.5106382978723403"/>
    <n v="0"/>
  </r>
  <r>
    <x v="3"/>
    <x v="1"/>
    <x v="1"/>
    <x v="1"/>
    <m/>
    <x v="1"/>
    <x v="0"/>
    <x v="2"/>
    <x v="191"/>
    <s v="Apply Database configuration changes to improve resiliency"/>
    <s v="03088 - Apply Database configuration changes to improve resiliency"/>
    <x v="191"/>
    <x v="0"/>
    <x v="2"/>
    <x v="739"/>
    <s v="Alpha for Apply Database configuration changes to improve resiliency"/>
    <s v="S | 03093 - Alpha for Apply Database configuration changes to improve resiliency"/>
    <s v="Alpha Test | S | 03093 - Alpha for Apply Database configuration changes to improve resiliency"/>
    <m/>
    <n v="392312"/>
    <n v="3923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97"/>
    <n v="0"/>
    <n v="0"/>
  </r>
  <r>
    <x v="3"/>
    <x v="1"/>
    <x v="1"/>
    <x v="1"/>
    <m/>
    <x v="1"/>
    <x v="1"/>
    <x v="2"/>
    <x v="192"/>
    <s v="542 (BDT) - The page was not displayed because the Request URI is too long."/>
    <s v="03081 - 542 (BDT) - The page was not displayed because the Request URI is too long."/>
    <x v="192"/>
    <x v="0"/>
    <x v="2"/>
    <x v="740"/>
    <s v="Alpha for 542 (BDT) - The page was not displayed because the Request URI is too long."/>
    <s v="S | 03092 - Alpha for 542 (BDT) - The page was not displayed because the Request URI is too long."/>
    <s v="Alpha Test | S | 03092 - Alpha for 542 (BDT) - The page was not displayed because the Request URI is too long."/>
    <m/>
    <n v="391711"/>
    <n v="3923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698"/>
    <n v="2.1276595744680851"/>
    <n v="0"/>
  </r>
  <r>
    <x v="3"/>
    <x v="1"/>
    <x v="1"/>
    <x v="1"/>
    <m/>
    <x v="1"/>
    <x v="0"/>
    <x v="7"/>
    <x v="196"/>
    <s v="Add node visibility property for all environments"/>
    <s v="03090 - Add node visibility property for all environments"/>
    <x v="196"/>
    <x v="5"/>
    <x v="2"/>
    <x v="741"/>
    <s v="Add web.server.display.node portal.property to QA and Prod"/>
    <s v="S | 03091 - Add web.server.display.node portal.property to QA and Prod"/>
    <s v="Backend Development | S | 03091 - Add web.server.display.node portal.property to QA and Prod"/>
    <m/>
    <n v="392338"/>
    <n v="39234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7"/>
    <s v="0.Done"/>
    <x v="699"/>
    <n v="0"/>
    <n v="0"/>
  </r>
  <r>
    <x v="3"/>
    <x v="1"/>
    <x v="1"/>
    <x v="1"/>
    <m/>
    <x v="1"/>
    <x v="0"/>
    <x v="2"/>
    <x v="191"/>
    <s v="Apply Database configuration changes to improve resiliency"/>
    <s v="03088 - Apply Database configuration changes to improve resiliency"/>
    <x v="191"/>
    <x v="5"/>
    <x v="2"/>
    <x v="742"/>
    <s v="Add parameter to each server's Root.xml"/>
    <s v="S | 03089 - Add parameter to each server's Root.xml"/>
    <s v="Backend Development | S | 03089 - Add parameter to each server's Root.xml"/>
    <m/>
    <n v="392312"/>
    <n v="39231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00"/>
    <n v="0"/>
    <n v="0"/>
  </r>
  <r>
    <x v="3"/>
    <x v="1"/>
    <x v="1"/>
    <x v="1"/>
    <m/>
    <x v="1"/>
    <x v="1"/>
    <x v="2"/>
    <x v="195"/>
    <s v="Ship to filter Cancel and Search Box not working as designed (BDT 539)"/>
    <s v="03079 - Ship to filter Cancel and Search Box not working as designed (BDT 539)"/>
    <x v="195"/>
    <x v="0"/>
    <x v="2"/>
    <x v="743"/>
    <s v="Alpha for Ship to filter Cancel and Search Box not working as designed (BDT 539)"/>
    <s v="S | 03085 - Alpha for Ship to filter Cancel and Search Box not working as designed (BDT 539)"/>
    <s v="Alpha Test | S | 03085 - Alpha for Ship to filter Cancel and Search Box not working as designed (BDT 539)"/>
    <m/>
    <n v="391612"/>
    <n v="3921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01"/>
    <n v="2.1276595744680851"/>
    <n v="0"/>
  </r>
  <r>
    <x v="3"/>
    <x v="1"/>
    <x v="1"/>
    <x v="1"/>
    <m/>
    <x v="1"/>
    <x v="1"/>
    <x v="2"/>
    <x v="188"/>
    <s v="ORM exceptions for salesOrder data sync "/>
    <s v="03083 - ORM exceptions for salesOrder data sync "/>
    <x v="188"/>
    <x v="5"/>
    <x v="2"/>
    <x v="744"/>
    <s v="Evaluate and fix ORM Exceptions for orders"/>
    <s v="S | 03084 - Evaluate and fix ORM Exceptions for orders"/>
    <s v="Backend Development | S | 03084 - Evaluate and fix ORM Exceptions for orders"/>
    <m/>
    <n v="391944"/>
    <n v="39194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02"/>
    <n v="8.5106382978723403"/>
    <n v="0"/>
  </r>
  <r>
    <x v="3"/>
    <x v="1"/>
    <x v="1"/>
    <x v="1"/>
    <m/>
    <x v="1"/>
    <x v="1"/>
    <x v="2"/>
    <x v="192"/>
    <s v="542 (BDT) - The page was not displayed because the Request URI is too long."/>
    <s v="03081 - 542 (BDT) - The page was not displayed because the Request URI is too long."/>
    <x v="192"/>
    <x v="3"/>
    <x v="2"/>
    <x v="745"/>
    <s v="Development for - The page was not displayed because the Request URI is too long"/>
    <s v="S | 03082 - Development for - The page was not displayed because the Request URI is too long"/>
    <s v="Frontend Development | S | 03082 - Development for - The page was not displayed because the Request URI is too long"/>
    <m/>
    <n v="391711"/>
    <n v="3917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03"/>
    <n v="4.2553191489361701"/>
    <n v="0"/>
  </r>
  <r>
    <x v="3"/>
    <x v="1"/>
    <x v="1"/>
    <x v="1"/>
    <m/>
    <x v="1"/>
    <x v="1"/>
    <x v="2"/>
    <x v="195"/>
    <s v="Ship to filter Cancel and Search Box not working as designed (BDT 539)"/>
    <s v="03079 - Ship to filter Cancel and Search Box not working as designed (BDT 539)"/>
    <x v="195"/>
    <x v="3"/>
    <x v="2"/>
    <x v="746"/>
    <s v="Development for - Ship to filter Cancel and Search Box not working as designed"/>
    <s v="S | 03080 - Development for - Ship to filter Cancel and Search Box not working as designed"/>
    <s v="Frontend Development | S | 03080 - Development for - Ship to filter Cancel and Search Box not working as designed"/>
    <m/>
    <n v="391612"/>
    <n v="39163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04"/>
    <n v="4.2553191489361701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1"/>
    <x v="2"/>
    <x v="747"/>
    <s v="QA for Source System Deletes - CR50 and CR51"/>
    <s v="M | 03078 - QA for Source System Deletes - CR50 and CR51"/>
    <s v="QA | M | 03078 - QA for Source System Deletes - CR50 and CR51"/>
    <m/>
    <n v="388019"/>
    <n v="39155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705"/>
    <n v="0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2"/>
    <x v="2"/>
    <x v="748"/>
    <s v="Review of Source System Deletes - CR50 and CR51"/>
    <s v="S | 03077 - Review of Source System Deletes - CR50 and CR51"/>
    <s v="Feature Review | S | 03077 - Review of Source System Deletes - CR50 and CR51"/>
    <m/>
    <n v="388019"/>
    <n v="3915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06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1"/>
    <x v="2"/>
    <x v="749"/>
    <s v="QA for 494 BDT - Handle IBB NULL responses in initial data sync"/>
    <s v="S | 03076 - QA for 494 BDT - Handle IBB NULL responses in initial data sync"/>
    <s v="QA | S | 03076 - QA for 494 BDT - Handle IBB NULL responses in initial data sync"/>
    <m/>
    <n v="388708"/>
    <n v="3914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707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2"/>
    <x v="2"/>
    <x v="750"/>
    <s v="Review of 494 BDT - Handle IBB NULL responses in initial data sync"/>
    <s v="S | 03075 - Review of 494 BDT - Handle IBB NULL responses in initial data sync"/>
    <s v="Feature Review | S | 03075 - Review of 494 BDT - Handle IBB NULL responses in initial data sync"/>
    <m/>
    <n v="388708"/>
    <n v="3913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708"/>
    <n v="0"/>
    <n v="0"/>
  </r>
  <r>
    <x v="3"/>
    <x v="1"/>
    <x v="1"/>
    <x v="1"/>
    <m/>
    <x v="1"/>
    <x v="0"/>
    <x v="2"/>
    <x v="193"/>
    <s v="BDT 507 - C&amp;S Closed Orders showing inventory displayed in portal "/>
    <s v="03029 - BDT 507 - C&amp;S Closed Orders showing inventory displayed in portal "/>
    <x v="193"/>
    <x v="5"/>
    <x v="2"/>
    <x v="751"/>
    <s v="Update Inventory Data Sync"/>
    <s v="M | 03074 - Update Inventory Data Sync"/>
    <s v="Backend Development | M | 03074 - Update Inventory Data Sync"/>
    <m/>
    <n v="389039"/>
    <n v="39138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709"/>
    <n v="0"/>
    <n v="0"/>
  </r>
  <r>
    <x v="3"/>
    <x v="1"/>
    <x v="1"/>
    <x v="1"/>
    <m/>
    <x v="1"/>
    <x v="0"/>
    <x v="7"/>
    <x v="199"/>
    <s v="Shipments - handle BAG UoM values"/>
    <s v="03020 - Shipments - handle BAG UoM values"/>
    <x v="199"/>
    <x v="1"/>
    <x v="1"/>
    <x v="752"/>
    <s v="QA for Shipments - handle BAG UoM values"/>
    <s v="S | 03073 - QA for Shipments - handle BAG UoM values"/>
    <s v="QA | S | 03073 - QA for Shipments - handle BAG UoM values"/>
    <m/>
    <n v="388908"/>
    <n v="39110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7"/>
    <e v="#N/A"/>
    <x v="1"/>
    <n v="0"/>
    <n v="0"/>
  </r>
  <r>
    <x v="3"/>
    <x v="1"/>
    <x v="1"/>
    <x v="1"/>
    <m/>
    <x v="1"/>
    <x v="0"/>
    <x v="7"/>
    <x v="199"/>
    <s v="Shipments - handle BAG UoM values"/>
    <s v="03020 - Shipments - handle BAG UoM values"/>
    <x v="199"/>
    <x v="2"/>
    <x v="2"/>
    <x v="753"/>
    <s v="Review of Shipments - handle BAG UoM values"/>
    <s v="S | 03072 - Review of Shipments - handle BAG UoM values"/>
    <s v="Feature Review | S | 03072 - Review of Shipments - handle BAG UoM values"/>
    <m/>
    <n v="388908"/>
    <n v="3910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710"/>
    <n v="0"/>
    <n v="0"/>
  </r>
  <r>
    <x v="3"/>
    <x v="1"/>
    <x v="1"/>
    <x v="1"/>
    <m/>
    <x v="1"/>
    <x v="0"/>
    <x v="7"/>
    <x v="199"/>
    <s v="Shipments - handle BAG UoM values"/>
    <s v="03020 - Shipments - handle BAG UoM values"/>
    <x v="199"/>
    <x v="0"/>
    <x v="2"/>
    <x v="754"/>
    <s v="Alpha for Shipments - handle BAG UoM values"/>
    <s v="S | 03071 - Alpha for Shipments - handle BAG UoM values"/>
    <s v="Alpha Test | S | 03071 - Alpha for Shipments - handle BAG UoM values"/>
    <m/>
    <n v="388908"/>
    <n v="3910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7"/>
    <s v="0.Done"/>
    <x v="711"/>
    <n v="0"/>
    <n v="0"/>
  </r>
  <r>
    <x v="3"/>
    <x v="1"/>
    <x v="1"/>
    <x v="1"/>
    <m/>
    <x v="1"/>
    <x v="0"/>
    <x v="2"/>
    <x v="200"/>
    <s v="BDT 489 - Portal LDAP configuration change"/>
    <s v="03045 -  BDT 489 - Portal LDAP configuration change"/>
    <x v="200"/>
    <x v="1"/>
    <x v="2"/>
    <x v="755"/>
    <s v="QA for  BDT 489 - Portal LDAP configuration change"/>
    <s v="S | 03070 - QA for  BDT 489 - Portal LDAP configuration change"/>
    <s v="QA | S | 03070 - QA for  BDT 489 - Portal LDAP configuration change"/>
    <m/>
    <n v="390014"/>
    <n v="3910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2"/>
    <n v="0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0"/>
    <x v="2"/>
    <x v="756"/>
    <s v="Alpha for Source System Deletes - CR50 and CR51"/>
    <s v="S | 03069 - Alpha for Source System Deletes - CR50 and CR51"/>
    <s v="Alpha Test | S | 03069 - Alpha for Source System Deletes - CR50 and CR51"/>
    <m/>
    <n v="388019"/>
    <n v="3910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13"/>
    <n v="0"/>
    <n v="0"/>
  </r>
  <r>
    <x v="3"/>
    <x v="1"/>
    <x v="1"/>
    <x v="1"/>
    <m/>
    <x v="1"/>
    <x v="0"/>
    <x v="2"/>
    <x v="200"/>
    <s v="BDT 489 - Portal LDAP configuration change"/>
    <s v="03045 -  BDT 489 - Portal LDAP configuration change"/>
    <x v="200"/>
    <x v="2"/>
    <x v="2"/>
    <x v="757"/>
    <s v="Review of  BDT 489 - Portal LDAP configuration change"/>
    <s v="S | 03068 - Review of  BDT 489 - Portal LDAP configuration change"/>
    <s v="Feature Review | S | 03068 - Review of  BDT 489 - Portal LDAP configuration change"/>
    <m/>
    <n v="390014"/>
    <n v="3910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4"/>
    <n v="0"/>
    <n v="0"/>
  </r>
  <r>
    <x v="3"/>
    <x v="1"/>
    <x v="1"/>
    <x v="1"/>
    <m/>
    <x v="1"/>
    <x v="1"/>
    <x v="2"/>
    <x v="201"/>
    <s v="Date Range on Release and Shipment History Report - all systems"/>
    <s v="03021 - Date Range on Release and Shipment History Report - all systems"/>
    <x v="201"/>
    <x v="1"/>
    <x v="2"/>
    <x v="758"/>
    <s v="QA for Date Range on Release and Shipment History Report - all systems"/>
    <s v="S | 03067 - QA for Date Range on Release and Shipment History Report - all systems"/>
    <s v="QA | S | 03067 - QA for Date Range on Release and Shipment History Report - all systems"/>
    <m/>
    <n v="388933"/>
    <n v="3910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5"/>
    <n v="2.1276595744680851"/>
    <n v="0"/>
  </r>
  <r>
    <x v="3"/>
    <x v="1"/>
    <x v="1"/>
    <x v="1"/>
    <m/>
    <x v="1"/>
    <x v="1"/>
    <x v="2"/>
    <x v="202"/>
    <s v="Error on Report Definition Control Panel when editing "/>
    <s v="01729 - Error on Report Definition Control Panel when editing "/>
    <x v="202"/>
    <x v="1"/>
    <x v="2"/>
    <x v="759"/>
    <s v="QA for Error on Report Definition Control Panel when editing "/>
    <s v="03066 - QA for Error on Report Definition Control Panel when editing "/>
    <s v="QA | 03066 - QA for Error on Report Definition Control Panel when editing "/>
    <m/>
    <n v="371470"/>
    <n v="3909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716"/>
    <n v="0"/>
    <n v="0"/>
  </r>
  <r>
    <x v="3"/>
    <x v="1"/>
    <x v="1"/>
    <x v="1"/>
    <m/>
    <x v="1"/>
    <x v="0"/>
    <x v="2"/>
    <x v="203"/>
    <s v="517 BDT - Ship To filters should be checked"/>
    <s v="03037 - 517 BDT - Ship To filters should be checked"/>
    <x v="203"/>
    <x v="1"/>
    <x v="2"/>
    <x v="760"/>
    <s v="QA for 517 BDT - Ship To filters should be checked"/>
    <s v="S | 03065 - QA for 517 BDT - Ship To filters should be checked"/>
    <s v="QA | S | 03065 - QA for 517 BDT - Ship To filters should be checked"/>
    <m/>
    <n v="389744"/>
    <n v="390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7"/>
    <n v="0"/>
    <n v="0"/>
  </r>
  <r>
    <x v="3"/>
    <x v="1"/>
    <x v="1"/>
    <x v="1"/>
    <m/>
    <x v="1"/>
    <x v="0"/>
    <x v="2"/>
    <x v="203"/>
    <s v="517 BDT - Ship To filters should be checked"/>
    <s v="03037 - 517 BDT - Ship To filters should be checked"/>
    <x v="203"/>
    <x v="2"/>
    <x v="2"/>
    <x v="761"/>
    <s v="Review of 517 BDT - Ship To filters should be checked"/>
    <s v="S | 03064 - Review of 517 BDT - Ship To filters should be checked"/>
    <s v="Feature Review | S | 03064 - Review of 517 BDT - Ship To filters should be checked"/>
    <m/>
    <n v="389744"/>
    <n v="3907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18"/>
    <n v="0"/>
    <n v="0"/>
  </r>
  <r>
    <x v="3"/>
    <x v="1"/>
    <x v="1"/>
    <x v="1"/>
    <m/>
    <x v="1"/>
    <x v="1"/>
    <x v="2"/>
    <x v="202"/>
    <s v="Error on Report Definition Control Panel when editing "/>
    <s v="01729 - Error on Report Definition Control Panel when editing "/>
    <x v="202"/>
    <x v="2"/>
    <x v="2"/>
    <x v="762"/>
    <s v="Review of Error on Report Definition Control Panel when editing "/>
    <s v="03063 - Review of Error on Report Definition Control Panel when editing "/>
    <s v="Feature Review | 03063 - Review of Error on Report Definition Control Panel when editing "/>
    <m/>
    <n v="371470"/>
    <n v="3907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719"/>
    <n v="0"/>
    <n v="0"/>
  </r>
  <r>
    <x v="3"/>
    <x v="1"/>
    <x v="1"/>
    <x v="1"/>
    <m/>
    <x v="1"/>
    <x v="1"/>
    <x v="2"/>
    <x v="201"/>
    <s v="Date Range on Release and Shipment History Report - all systems"/>
    <s v="03021 - Date Range on Release and Shipment History Report - all systems"/>
    <x v="201"/>
    <x v="2"/>
    <x v="2"/>
    <x v="763"/>
    <s v="Review of Date Range on Release and Shipment History Report - all systems"/>
    <s v="S | 03062 - Review of Date Range on Release and Shipment History Report - all systems"/>
    <s v="Feature Review | S | 03062 - Review of Date Range on Release and Shipment History Report - all systems"/>
    <m/>
    <n v="388933"/>
    <n v="3906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20"/>
    <n v="2.1276595744680851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3"/>
    <x v="2"/>
    <x v="764"/>
    <s v="Development for - Add Google Analytics to the Customer Portal Sites"/>
    <s v="S | 03061 - Development for - Add Google Analytics to the Customer Portal Sites"/>
    <s v="Frontend Development | S | 03061 - Development for - Add Google Analytics to the Customer Portal Sites"/>
    <m/>
    <n v="374810"/>
    <n v="39068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7"/>
    <s v="0.Done"/>
    <x v="721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0"/>
    <x v="2"/>
    <x v="765"/>
    <s v="Alpha for 494 BDT - Handle IBB NULL responses in initial data sync"/>
    <s v="S | 03060 - Alpha for 494 BDT - Handle IBB NULL responses in initial data sync"/>
    <s v="Alpha Test | S | 03060 - Alpha for 494 BDT - Handle IBB NULL responses in initial data sync"/>
    <m/>
    <n v="388708"/>
    <n v="3906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722"/>
    <n v="0"/>
    <n v="0"/>
  </r>
  <r>
    <x v="3"/>
    <x v="1"/>
    <x v="1"/>
    <x v="1"/>
    <m/>
    <x v="1"/>
    <x v="0"/>
    <x v="7"/>
    <x v="199"/>
    <s v="Shipments - handle BAG UoM values"/>
    <s v="03020 - Shipments - handle BAG UoM values"/>
    <x v="199"/>
    <x v="5"/>
    <x v="2"/>
    <x v="766"/>
    <s v="BDev - Shipments - handle BAG UoM values"/>
    <s v="S | 03058 - BDev - Shipments - handle BAG UoM values"/>
    <s v="Backend Development | S | 03058 - BDev - Shipments - handle BAG UoM values"/>
    <m/>
    <n v="388908"/>
    <n v="39056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7"/>
    <s v="0.Done"/>
    <x v="723"/>
    <n v="0"/>
    <n v="0"/>
  </r>
  <r>
    <x v="3"/>
    <x v="1"/>
    <x v="1"/>
    <x v="1"/>
    <m/>
    <x v="1"/>
    <x v="0"/>
    <x v="2"/>
    <x v="200"/>
    <s v="BDT 489 - Portal LDAP configuration change"/>
    <s v="03045 -  BDT 489 - Portal LDAP configuration change"/>
    <x v="200"/>
    <x v="0"/>
    <x v="2"/>
    <x v="767"/>
    <s v="Alpha for  BDT 489 - Portal LDAP configuration change"/>
    <s v="S | 03057 - Alpha for  BDT 489 - Portal LDAP configuration change"/>
    <s v="Alpha Test | S | 03057 - Alpha for  BDT 489 - Portal LDAP configuration change"/>
    <m/>
    <n v="390014"/>
    <n v="3905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24"/>
    <n v="0"/>
    <n v="0"/>
  </r>
  <r>
    <x v="3"/>
    <x v="1"/>
    <x v="1"/>
    <x v="1"/>
    <m/>
    <x v="1"/>
    <x v="0"/>
    <x v="2"/>
    <x v="203"/>
    <s v="517 BDT - Ship To filters should be checked"/>
    <s v="03037 - 517 BDT - Ship To filters should be checked"/>
    <x v="203"/>
    <x v="0"/>
    <x v="2"/>
    <x v="768"/>
    <s v="Alpha for 517 BDT - Ship To filters should be checked"/>
    <s v="S | 03056 - Alpha for 517 BDT - Ship To filters should be checked"/>
    <s v="Alpha Test | S | 03056 - Alpha for 517 BDT - Ship To filters should be checked"/>
    <m/>
    <n v="389744"/>
    <n v="3903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25"/>
    <n v="0"/>
    <n v="0"/>
  </r>
  <r>
    <x v="3"/>
    <x v="1"/>
    <x v="1"/>
    <x v="1"/>
    <m/>
    <x v="1"/>
    <x v="1"/>
    <x v="2"/>
    <x v="202"/>
    <s v="Error on Report Definition Control Panel when editing "/>
    <s v="01729 - Error on Report Definition Control Panel when editing "/>
    <x v="202"/>
    <x v="0"/>
    <x v="2"/>
    <x v="769"/>
    <s v="Alpha for Error on Report Definition Control Panel when editing "/>
    <s v="03055 - Alpha for Error on Report Definition Control Panel when editing "/>
    <s v="Alpha Test | 03055 - Alpha for Error on Report Definition Control Panel when editing "/>
    <m/>
    <n v="371470"/>
    <n v="3903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726"/>
    <n v="0"/>
    <n v="0"/>
  </r>
  <r>
    <x v="3"/>
    <x v="1"/>
    <x v="1"/>
    <x v="1"/>
    <m/>
    <x v="1"/>
    <x v="1"/>
    <x v="2"/>
    <x v="201"/>
    <s v="Date Range on Release and Shipment History Report - all systems"/>
    <s v="03021 - Date Range on Release and Shipment History Report - all systems"/>
    <x v="201"/>
    <x v="0"/>
    <x v="2"/>
    <x v="770"/>
    <s v="Alpha for Date Range on Release and Shipment History Report - all systems"/>
    <s v="S | 03054 - Alpha for Date Range on Release and Shipment History Report - all systems"/>
    <s v="Alpha Test | S | 03054 - Alpha for Date Range on Release and Shipment History Report - all systems"/>
    <m/>
    <n v="388933"/>
    <n v="390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27"/>
    <n v="2.1276595744680851"/>
    <n v="0"/>
  </r>
  <r>
    <x v="3"/>
    <x v="1"/>
    <x v="1"/>
    <x v="1"/>
    <m/>
    <x v="1"/>
    <x v="1"/>
    <x v="6"/>
    <x v="205"/>
    <s v="510 BDT - Shipments landing page not showing recent shipments"/>
    <s v="03032 - 510 BDT - Shipments landing page not showing recent shipments"/>
    <x v="205"/>
    <x v="7"/>
    <x v="2"/>
    <x v="771"/>
    <s v="Evaluate 510 BDT - Shipments landing page not showing recent shipments"/>
    <s v="S | 03052 - Evaluate 510 BDT - Shipments landing page not showing recent shipments"/>
    <s v="Tech Planning | S | 03052 - Evaluate 510 BDT - Shipments landing page not showing recent shipments"/>
    <m/>
    <n v="389541"/>
    <n v="3903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6"/>
    <s v="0.Done"/>
    <x v="728"/>
    <n v="2.1276595744680851"/>
    <n v="0"/>
  </r>
  <r>
    <x v="3"/>
    <x v="1"/>
    <x v="1"/>
    <x v="1"/>
    <m/>
    <x v="1"/>
    <x v="1"/>
    <x v="6"/>
    <x v="206"/>
    <s v="526 BDT - Sales order line not displaying on Orders page depending on who is logged on to the account"/>
    <s v="03048 - 526 BDT - Sales order line not displaying on Orders page depending on who is logged on to the account"/>
    <x v="206"/>
    <x v="4"/>
    <x v="3"/>
    <x v="772"/>
    <s v="Tech Planning for 526 BDT - Sales order line not displaying on Orders page depending on who is logged on to the account"/>
    <s v="S | 03051 - Tech Planning for 526 BDT - Sales order line not displaying on Orders page depending on who is logged on to the account"/>
    <s v="Sub-Task | S | 03051 - Tech Planning for 526 BDT - Sales order line not displaying on Orders page depending on who is logged on to the account"/>
    <m/>
    <n v="390197"/>
    <n v="390293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0"/>
    <x v="1"/>
    <x v="6"/>
    <s v="0.Cancelled"/>
    <x v="729"/>
    <n v="4.2553191489361701"/>
    <n v="0"/>
  </r>
  <r>
    <x v="3"/>
    <x v="1"/>
    <x v="1"/>
    <x v="1"/>
    <m/>
    <x v="1"/>
    <x v="0"/>
    <x v="2"/>
    <x v="203"/>
    <s v="517 BDT - Ship To filters should be checked"/>
    <s v="03037 - 517 BDT - Ship To filters should be checked"/>
    <x v="203"/>
    <x v="3"/>
    <x v="2"/>
    <x v="773"/>
    <s v="Development for - Ship To filters should be checked"/>
    <s v="S | 03050 - Development for - Ship To filters should be checked"/>
    <s v="Frontend Development | S | 03050 - Development for - Ship To filters should be checked"/>
    <m/>
    <n v="389744"/>
    <n v="39025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30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774"/>
    <s v="Final Load Test post fix pack up-grade"/>
    <s v="S | 03049 - Final Load Test post fix pack up-grade"/>
    <s v="Sub-Task | S | 03049 - Final Load Test post fix pack up-grade"/>
    <n v="351453"/>
    <n v="367474"/>
    <n v="390230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731"/>
    <n v="0"/>
    <n v="0"/>
  </r>
  <r>
    <x v="3"/>
    <x v="1"/>
    <x v="1"/>
    <x v="1"/>
    <m/>
    <x v="1"/>
    <x v="0"/>
    <x v="2"/>
    <x v="200"/>
    <s v="BDT 489 - Portal LDAP configuration change"/>
    <s v="03045 -  BDT 489 - Portal LDAP configuration change"/>
    <x v="200"/>
    <x v="5"/>
    <x v="2"/>
    <x v="775"/>
    <s v="Create System Setting Configuration to simplify AD Group name changes"/>
    <s v="S | 03047 - Create System Setting Configuration to simplify AD Group name changes"/>
    <s v="Backend Development | S | 03047 - Create System Setting Configuration to simplify AD Group name changes"/>
    <m/>
    <n v="390014"/>
    <n v="3900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32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5"/>
    <x v="2"/>
    <x v="776"/>
    <s v="Fix caching of orders"/>
    <s v="S | 03046 - Fix caching of orders"/>
    <s v="Backend Development | S | 03046 - Fix caching of orders"/>
    <m/>
    <n v="388708"/>
    <n v="39001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733"/>
    <n v="0"/>
    <n v="0"/>
  </r>
  <r>
    <x v="3"/>
    <x v="1"/>
    <x v="1"/>
    <x v="1"/>
    <m/>
    <x v="1"/>
    <x v="0"/>
    <x v="2"/>
    <x v="208"/>
    <s v="Deployment Documentation "/>
    <s v="02875 - Deployment Documentation "/>
    <x v="208"/>
    <x v="1"/>
    <x v="2"/>
    <x v="777"/>
    <s v="QA for Deployment Documentation "/>
    <s v="S | 03044 - QA for Deployment Documentation "/>
    <s v="QA | S | 03044 - QA for Deployment Documentation "/>
    <m/>
    <n v="384856"/>
    <n v="3899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734"/>
    <n v="0"/>
    <n v="0"/>
  </r>
  <r>
    <x v="3"/>
    <x v="1"/>
    <x v="1"/>
    <x v="1"/>
    <m/>
    <x v="1"/>
    <x v="0"/>
    <x v="2"/>
    <x v="208"/>
    <s v="Deployment Documentation "/>
    <s v="02875 - Deployment Documentation "/>
    <x v="208"/>
    <x v="2"/>
    <x v="2"/>
    <x v="778"/>
    <s v="Review of Deployment Documentation "/>
    <s v="S | 03043 - Review of Deployment Documentation "/>
    <s v="Feature Review | S | 03043 - Review of Deployment Documentation "/>
    <m/>
    <n v="384856"/>
    <n v="3899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735"/>
    <n v="0"/>
    <n v="0"/>
  </r>
  <r>
    <x v="3"/>
    <x v="1"/>
    <x v="1"/>
    <x v="1"/>
    <m/>
    <x v="1"/>
    <x v="0"/>
    <x v="2"/>
    <x v="208"/>
    <s v="Deployment Documentation "/>
    <s v="02875 - Deployment Documentation "/>
    <x v="208"/>
    <x v="0"/>
    <x v="2"/>
    <x v="779"/>
    <s v="Alpha for Deployment Documentation "/>
    <s v="S | 03042 - Alpha for Deployment Documentation "/>
    <s v="Alpha Test | S | 03042 - Alpha for Deployment Documentation "/>
    <m/>
    <n v="384856"/>
    <n v="389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736"/>
    <n v="0"/>
    <n v="0"/>
  </r>
  <r>
    <x v="3"/>
    <x v="1"/>
    <x v="1"/>
    <x v="1"/>
    <m/>
    <x v="1"/>
    <x v="1"/>
    <x v="2"/>
    <x v="209"/>
    <s v="Failover Testing: 500 - Internal Server Error"/>
    <s v="03034 - Failover Testing: 500 - Internal Server Error"/>
    <x v="209"/>
    <x v="1"/>
    <x v="2"/>
    <x v="780"/>
    <s v="QA for Failover Testing: 500 - Internal Server Error"/>
    <s v="S | 03041 - QA for Failover Testing: 500 - Internal Server Error"/>
    <s v="QA | S | 03041 - QA for Failover Testing: 500 - Internal Server Error"/>
    <m/>
    <n v="389665"/>
    <n v="3899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37"/>
    <n v="2.1276595744680851"/>
    <n v="0"/>
  </r>
  <r>
    <x v="3"/>
    <x v="1"/>
    <x v="1"/>
    <x v="1"/>
    <m/>
    <x v="1"/>
    <x v="1"/>
    <x v="2"/>
    <x v="209"/>
    <s v="Failover Testing: 500 - Internal Server Error"/>
    <s v="03034 - Failover Testing: 500 - Internal Server Error"/>
    <x v="209"/>
    <x v="2"/>
    <x v="2"/>
    <x v="781"/>
    <s v="Review of Failover Testing: 500 - Internal Server Error"/>
    <s v="S | 03040 - Review of Failover Testing: 500 - Internal Server Error"/>
    <s v="Feature Review | S | 03040 - Review of Failover Testing: 500 - Internal Server Error"/>
    <m/>
    <n v="389665"/>
    <n v="3899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38"/>
    <n v="2.1276595744680851"/>
    <n v="0"/>
  </r>
  <r>
    <x v="3"/>
    <x v="1"/>
    <x v="1"/>
    <x v="1"/>
    <m/>
    <x v="1"/>
    <x v="1"/>
    <x v="2"/>
    <x v="209"/>
    <s v="Failover Testing: 500 - Internal Server Error"/>
    <s v="03034 - Failover Testing: 500 - Internal Server Error"/>
    <x v="209"/>
    <x v="0"/>
    <x v="2"/>
    <x v="782"/>
    <s v="Alpha for Failover Testing: 500 - Internal Server Error"/>
    <s v="S | 03039 - Alpha for Failover Testing: 500 - Internal Server Error"/>
    <s v="Alpha Test | S | 03039 - Alpha for Failover Testing: 500 - Internal Server Error"/>
    <m/>
    <n v="389665"/>
    <n v="3899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39"/>
    <n v="2.1276595744680851"/>
    <n v="0"/>
  </r>
  <r>
    <x v="3"/>
    <x v="1"/>
    <x v="1"/>
    <x v="1"/>
    <m/>
    <x v="1"/>
    <x v="1"/>
    <x v="2"/>
    <x v="209"/>
    <s v="Failover Testing: 500 - Internal Server Error"/>
    <s v="03034 - Failover Testing: 500 - Internal Server Error"/>
    <x v="209"/>
    <x v="7"/>
    <x v="2"/>
    <x v="783"/>
    <s v="Investigate cause of issue"/>
    <s v="S | 03038 - Investigate cause of issue"/>
    <s v="Tech Planning | S | 03038 - Investigate cause of issue"/>
    <m/>
    <n v="389665"/>
    <n v="3897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0"/>
    <n v="2.1276595744680851"/>
    <n v="0"/>
  </r>
  <r>
    <x v="3"/>
    <x v="1"/>
    <x v="1"/>
    <x v="1"/>
    <m/>
    <x v="1"/>
    <x v="1"/>
    <x v="2"/>
    <x v="202"/>
    <s v="Error on Report Definition Control Panel when editing "/>
    <s v="01729 - Error on Report Definition Control Panel when editing "/>
    <x v="202"/>
    <x v="5"/>
    <x v="2"/>
    <x v="784"/>
    <s v="Fix required and maxlength flags when editing report definitions"/>
    <s v="S | 03035 - Fix required and maxlength flags when editing report definitions"/>
    <s v="Backend Development | S | 03035 - Fix required and maxlength flags when editing report definitions"/>
    <m/>
    <n v="371470"/>
    <n v="38971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41"/>
    <n v="8.5106382978723403"/>
    <n v="0"/>
  </r>
  <r>
    <x v="3"/>
    <x v="1"/>
    <x v="1"/>
    <x v="1"/>
    <m/>
    <x v="1"/>
    <x v="0"/>
    <x v="6"/>
    <x v="210"/>
    <s v="Data3 Invoice# Incorrect for a Cust Item "/>
    <s v="03031 - Data3 Invoice# Incorrect for a Cust Item "/>
    <x v="210"/>
    <x v="7"/>
    <x v="2"/>
    <x v="785"/>
    <s v="Tech Planning for Data3 Shipments Bemis Order and Invoice Numbers are Incorrect for Customer Item"/>
    <s v="S | 03033 - Tech Planning for Data3 Shipments Bemis Order and Invoice Numbers are Incorrect for Customer Item"/>
    <s v="Tech Planning | S | 03033 - Tech Planning for Data3 Shipments Bemis Order and Invoice Numbers are Incorrect for Customer Item"/>
    <m/>
    <n v="389538"/>
    <n v="389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6"/>
    <s v="0.Done"/>
    <x v="742"/>
    <n v="0"/>
    <n v="0"/>
  </r>
  <r>
    <x v="3"/>
    <x v="1"/>
    <x v="1"/>
    <x v="1"/>
    <m/>
    <x v="1"/>
    <x v="1"/>
    <x v="2"/>
    <x v="201"/>
    <s v="Date Range on Release and Shipment History Report - all systems"/>
    <s v="03021 - Date Range on Release and Shipment History Report - all systems"/>
    <x v="201"/>
    <x v="3"/>
    <x v="2"/>
    <x v="786"/>
    <s v="Development for - Date Range on Release and Shipment History Report - all systems"/>
    <s v="S | 03030 - Development for - Date Range on Release and Shipment History Report - all systems"/>
    <s v="Frontend Development | S | 03030 - Development for - Date Range on Release and Shipment History Report - all systems"/>
    <m/>
    <n v="388933"/>
    <n v="38927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43"/>
    <n v="4.2553191489361701"/>
    <n v="0"/>
  </r>
  <r>
    <x v="3"/>
    <x v="1"/>
    <x v="1"/>
    <x v="1"/>
    <m/>
    <x v="1"/>
    <x v="0"/>
    <x v="2"/>
    <x v="211"/>
    <s v="Set search highlighting property to false"/>
    <s v="02977 - Set search highlighting property to false"/>
    <x v="211"/>
    <x v="1"/>
    <x v="2"/>
    <x v="787"/>
    <s v="QA for Set search highlighting property to false"/>
    <s v="S | 03028 - QA for Set search highlighting property to false"/>
    <s v="QA | S | 03028 - QA for Set search highlighting property to false"/>
    <m/>
    <n v="388025"/>
    <n v="3889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4"/>
    <n v="0"/>
    <n v="0"/>
  </r>
  <r>
    <x v="3"/>
    <x v="1"/>
    <x v="1"/>
    <x v="1"/>
    <m/>
    <x v="1"/>
    <x v="0"/>
    <x v="2"/>
    <x v="211"/>
    <s v="Set search highlighting property to false"/>
    <s v="02977 - Set search highlighting property to false"/>
    <x v="211"/>
    <x v="2"/>
    <x v="2"/>
    <x v="788"/>
    <s v="Review of Set search highlighting property to false"/>
    <s v="S | 03027 - Review of Set search highlighting property to false"/>
    <s v="Feature Review | S | 03027 - Review of Set search highlighting property to false"/>
    <m/>
    <n v="388025"/>
    <n v="3889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5"/>
    <n v="0"/>
    <n v="0"/>
  </r>
  <r>
    <x v="3"/>
    <x v="1"/>
    <x v="1"/>
    <x v="1"/>
    <m/>
    <x v="1"/>
    <x v="0"/>
    <x v="2"/>
    <x v="212"/>
    <s v="Check latest versions of image magick and ghost script are in the repository"/>
    <s v="02997 - Check latest versions of image magick and ghost script are in the repository"/>
    <x v="212"/>
    <x v="1"/>
    <x v="3"/>
    <x v="789"/>
    <s v="QA for Check latest versions of image magick and ghost script are in the repository"/>
    <s v="S | 03026 - QA for Check latest versions of image magick and ghost script are in the repository"/>
    <s v="QA | S | 03026 - QA for Check latest versions of image magick and ghost script are in the repository"/>
    <m/>
    <n v="388273"/>
    <n v="3889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746"/>
    <n v="0"/>
    <n v="0"/>
  </r>
  <r>
    <x v="3"/>
    <x v="1"/>
    <x v="1"/>
    <x v="1"/>
    <m/>
    <x v="1"/>
    <x v="0"/>
    <x v="2"/>
    <x v="212"/>
    <s v="Check latest versions of image magick and ghost script are in the repository"/>
    <s v="02997 - Check latest versions of image magick and ghost script are in the repository"/>
    <x v="212"/>
    <x v="2"/>
    <x v="2"/>
    <x v="790"/>
    <s v="Review of Check latest versions of image magick and ghost script are in the repository"/>
    <s v="S | 03025 - Review of Check latest versions of image magick and ghost script are in the repository"/>
    <s v="Feature Review | S | 03025 - Review of Check latest versions of image magick and ghost script are in the repository"/>
    <m/>
    <n v="388273"/>
    <n v="3889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7"/>
    <n v="0"/>
    <n v="0"/>
  </r>
  <r>
    <x v="3"/>
    <x v="1"/>
    <x v="1"/>
    <x v="1"/>
    <m/>
    <x v="1"/>
    <x v="0"/>
    <x v="2"/>
    <x v="213"/>
    <s v="Update deployment scripts to preserve old releases"/>
    <s v="02990 - Update deployment scripts to preserve old releases"/>
    <x v="213"/>
    <x v="1"/>
    <x v="2"/>
    <x v="791"/>
    <s v="QA for Update deployment scripts to preserve old releases"/>
    <s v="S | 03024 - QA for Update deployment scripts to preserve old releases"/>
    <s v="QA | S | 03024 - QA for Update deployment scripts to preserve old releases"/>
    <m/>
    <n v="388212"/>
    <n v="3889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48"/>
    <n v="0"/>
    <n v="0"/>
  </r>
  <r>
    <x v="3"/>
    <x v="1"/>
    <x v="1"/>
    <x v="1"/>
    <m/>
    <x v="1"/>
    <x v="0"/>
    <x v="2"/>
    <x v="213"/>
    <s v="Update deployment scripts to preserve old releases"/>
    <s v="02990 - Update deployment scripts to preserve old releases"/>
    <x v="213"/>
    <x v="2"/>
    <x v="3"/>
    <x v="792"/>
    <s v="Review of Update deployment scripts to preserve old releases"/>
    <s v="S | 03023 - Review of Update deployment scripts to preserve old releases"/>
    <s v="Feature Review | S | 03023 - Review of Update deployment scripts to preserve old releases"/>
    <m/>
    <n v="388212"/>
    <n v="3889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749"/>
    <n v="0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5"/>
    <x v="2"/>
    <x v="793"/>
    <s v="Handle IBB Null Responses"/>
    <s v="S | 03022 - Handle IBB Null Responses"/>
    <s v="Backend Development | S | 03022 - Handle IBB Null Responses"/>
    <m/>
    <n v="388708"/>
    <n v="38893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750"/>
    <n v="0"/>
    <n v="0"/>
  </r>
  <r>
    <x v="3"/>
    <x v="1"/>
    <x v="1"/>
    <x v="1"/>
    <m/>
    <x v="1"/>
    <x v="1"/>
    <x v="2"/>
    <x v="214"/>
    <s v="487 (BDT) - Issues with ship to filter"/>
    <s v="02964 - 487 (BDT) - Issues with ship to filter"/>
    <x v="214"/>
    <x v="1"/>
    <x v="2"/>
    <x v="794"/>
    <s v="QA for 487 (BDT) - Issues with ship to filter"/>
    <s v="S | 03019 - QA for 487 (BDT) - Issues with ship to filter"/>
    <s v="QA | S | 03019 - QA for 487 (BDT) - Issues with ship to filter"/>
    <m/>
    <n v="387646"/>
    <n v="3887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1"/>
    <n v="2.1276595744680851"/>
    <n v="0"/>
  </r>
  <r>
    <x v="3"/>
    <x v="1"/>
    <x v="1"/>
    <x v="1"/>
    <m/>
    <x v="1"/>
    <x v="1"/>
    <x v="2"/>
    <x v="215"/>
    <s v="Pinnacle Foods Bemis Order# 40009316 Shipment Missing (BDT 486)"/>
    <s v="02962 - Pinnacle Foods Bemis Order# 40009316 Shipment Missing (BDT 486)"/>
    <x v="215"/>
    <x v="1"/>
    <x v="2"/>
    <x v="795"/>
    <s v="QA for Pinnacle Foods Bemis Order# 40009316 Shipment Missing (BDT 486)"/>
    <s v="S | 03018 - QA for Pinnacle Foods Bemis Order# 40009316 Shipment Missing (BDT 486)"/>
    <s v="QA | S | 03018 - QA for Pinnacle Foods Bemis Order# 40009316 Shipment Missing (BDT 486)"/>
    <m/>
    <n v="387528"/>
    <n v="3887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2"/>
    <n v="2.1276595744680851"/>
    <n v="0"/>
  </r>
  <r>
    <x v="3"/>
    <x v="1"/>
    <x v="1"/>
    <x v="1"/>
    <m/>
    <x v="1"/>
    <x v="1"/>
    <x v="2"/>
    <x v="215"/>
    <s v="Pinnacle Foods Bemis Order# 40009316 Shipment Missing (BDT 486)"/>
    <s v="02962 - Pinnacle Foods Bemis Order# 40009316 Shipment Missing (BDT 486)"/>
    <x v="215"/>
    <x v="2"/>
    <x v="2"/>
    <x v="796"/>
    <s v="Review of Pinnacle Foods Bemis Order# 40009316 Shipment Missing (BDT 486)"/>
    <s v="S | 03017 - Review of Pinnacle Foods Bemis Order# 40009316 Shipment Missing (BDT 486)"/>
    <s v="Feature Review | S | 03017 - Review of Pinnacle Foods Bemis Order# 40009316 Shipment Missing (BDT 486)"/>
    <m/>
    <n v="387528"/>
    <n v="3887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3"/>
    <n v="2.1276595744680851"/>
    <n v="0"/>
  </r>
  <r>
    <x v="3"/>
    <x v="1"/>
    <x v="1"/>
    <x v="1"/>
    <m/>
    <x v="1"/>
    <x v="1"/>
    <x v="2"/>
    <x v="216"/>
    <s v="490 BDT - Invoice or BOL link on Doned shipments subpage does not work"/>
    <s v="02995 - 490 BDT - Invoice or BOL link on Doned shipments subpage does not work"/>
    <x v="216"/>
    <x v="1"/>
    <x v="2"/>
    <x v="797"/>
    <s v="QA for 490 BDT - Invoice or BOL link on Doned shipments subpage does not work"/>
    <s v="S | 03016 - QA for 490 BDT - Invoice or BOL link on Doned shipments subpage does not work"/>
    <s v="QA | S | 03016 - QA for 490 BDT - Invoice or BOL link on Doned shipments subpage does not work"/>
    <m/>
    <n v="388269"/>
    <n v="3887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4"/>
    <n v="2.1276595744680851"/>
    <n v="0"/>
  </r>
  <r>
    <x v="3"/>
    <x v="1"/>
    <x v="1"/>
    <x v="1"/>
    <m/>
    <x v="1"/>
    <x v="1"/>
    <x v="2"/>
    <x v="216"/>
    <s v="490 BDT - Invoice or BOL link on Doned shipments subpage does not work"/>
    <s v="02995 - 490 BDT - Invoice or BOL link on Doned shipments subpage does not work"/>
    <x v="216"/>
    <x v="2"/>
    <x v="2"/>
    <x v="798"/>
    <s v="Review of 490 BDT - Invoice or BOL link on Doned shipments subpage does not work"/>
    <s v="S | 03015 - Review of 490 BDT - Invoice or BOL link on Doned shipments subpage does not work"/>
    <s v="Feature Review | S | 03015 - Review of 490 BDT - Invoice or BOL link on Doned shipments subpage does not work"/>
    <m/>
    <n v="388269"/>
    <n v="3887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5"/>
    <n v="2.1276595744680851"/>
    <n v="0"/>
  </r>
  <r>
    <x v="3"/>
    <x v="1"/>
    <x v="1"/>
    <x v="1"/>
    <m/>
    <x v="1"/>
    <x v="1"/>
    <x v="6"/>
    <x v="217"/>
    <s v="BDT 493 - Consignment Delivery Invoice Missing "/>
    <s v="03003 - BDT 493 - Consignment Delivery Invoice Missing "/>
    <x v="217"/>
    <x v="7"/>
    <x v="3"/>
    <x v="799"/>
    <s v="RCA for missing invoice"/>
    <s v="S | 03014 - RCA for missing invoice"/>
    <s v="Tech Planning | S | 03014 - RCA for missing invoice"/>
    <m/>
    <n v="388474"/>
    <n v="3887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x v="6"/>
    <s v="0.Cancelled"/>
    <x v="756"/>
    <n v="2.1276595744680851"/>
    <n v="0"/>
  </r>
  <r>
    <x v="3"/>
    <x v="1"/>
    <x v="1"/>
    <x v="1"/>
    <m/>
    <x v="1"/>
    <x v="1"/>
    <x v="2"/>
    <x v="214"/>
    <s v="487 (BDT) - Issues with ship to filter"/>
    <s v="02964 - 487 (BDT) - Issues with ship to filter"/>
    <x v="214"/>
    <x v="2"/>
    <x v="2"/>
    <x v="800"/>
    <s v="Review of 487 (BDT) - Issues with ship to filter"/>
    <s v="S | 03013 - Review of 487 (BDT) - Issues with ship to filter"/>
    <s v="Feature Review | S | 03013 - Review of 487 (BDT) - Issues with ship to filter"/>
    <m/>
    <n v="387646"/>
    <n v="3887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7"/>
    <n v="2.1276595744680851"/>
    <n v="0"/>
  </r>
  <r>
    <x v="3"/>
    <x v="1"/>
    <x v="1"/>
    <x v="1"/>
    <m/>
    <x v="1"/>
    <x v="1"/>
    <x v="2"/>
    <x v="215"/>
    <s v="Pinnacle Foods Bemis Order# 40009316 Shipment Missing (BDT 486)"/>
    <s v="02962 - Pinnacle Foods Bemis Order# 40009316 Shipment Missing (BDT 486)"/>
    <x v="215"/>
    <x v="0"/>
    <x v="2"/>
    <x v="801"/>
    <s v="Alpha for Pinnacle Foods Bemis Order# 40009316 Shipment Missing (BDT 486)"/>
    <s v="S | 03012 - Alpha for Pinnacle Foods Bemis Order# 40009316 Shipment Missing (BDT 486)"/>
    <s v="Alpha Test | S | 03012 - Alpha for Pinnacle Foods Bemis Order# 40009316 Shipment Missing (BDT 486)"/>
    <m/>
    <n v="387528"/>
    <n v="3887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58"/>
    <n v="2.1276595744680851"/>
    <n v="0"/>
  </r>
  <r>
    <x v="3"/>
    <x v="1"/>
    <x v="1"/>
    <x v="1"/>
    <m/>
    <x v="1"/>
    <x v="0"/>
    <x v="2"/>
    <x v="198"/>
    <s v="494 BDT - Handle IBB NULL responses in initial data sync"/>
    <s v="03010 - 494 BDT - Handle IBB NULL responses in initial data sync"/>
    <x v="198"/>
    <x v="7"/>
    <x v="2"/>
    <x v="802"/>
    <s v="Tech Planning for IBB NULL responses"/>
    <s v="S | 03011 - Tech Planning for IBB NULL responses"/>
    <s v="Tech Planning | S | 03011 - Tech Planning for IBB NULL responses"/>
    <m/>
    <n v="388708"/>
    <n v="388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759"/>
    <n v="0"/>
    <n v="0"/>
  </r>
  <r>
    <x v="3"/>
    <x v="1"/>
    <x v="1"/>
    <x v="1"/>
    <m/>
    <x v="1"/>
    <x v="1"/>
    <x v="2"/>
    <x v="216"/>
    <s v="490 BDT - Invoice or BOL link on Doned shipments subpage does not work"/>
    <s v="02995 - 490 BDT - Invoice or BOL link on Doned shipments subpage does not work"/>
    <x v="216"/>
    <x v="0"/>
    <x v="2"/>
    <x v="803"/>
    <s v="Alpha for 490 BDT - Invoice or BOL link on Doned shipments subpage does not work"/>
    <s v="S | 03009 - Alpha for 490 BDT - Invoice or BOL link on Doned shipments subpage does not work"/>
    <s v="Alpha Test | S | 03009 - Alpha for 490 BDT - Invoice or BOL link on Doned shipments subpage does not work"/>
    <m/>
    <n v="388269"/>
    <n v="3886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0"/>
    <n v="2.1276595744680851"/>
    <n v="0"/>
  </r>
  <r>
    <x v="3"/>
    <x v="1"/>
    <x v="1"/>
    <x v="1"/>
    <m/>
    <x v="1"/>
    <x v="0"/>
    <x v="2"/>
    <x v="212"/>
    <s v="Check latest versions of image magick and ghost script are in the repository"/>
    <s v="02997 - Check latest versions of image magick and ghost script are in the repository"/>
    <x v="212"/>
    <x v="0"/>
    <x v="2"/>
    <x v="804"/>
    <s v="Alpha for Check latest versions of image magick and ghost script are in the repository"/>
    <s v="S | 03008 - Alpha for Check latest versions of image magick and ghost script are in the repository"/>
    <s v="Alpha Test | S | 03008 - Alpha for Check latest versions of image magick and ghost script are in the repository"/>
    <m/>
    <n v="388273"/>
    <n v="3886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1"/>
    <n v="0"/>
    <n v="0"/>
  </r>
  <r>
    <x v="3"/>
    <x v="1"/>
    <x v="1"/>
    <x v="1"/>
    <m/>
    <x v="1"/>
    <x v="0"/>
    <x v="2"/>
    <x v="212"/>
    <s v="Check latest versions of image magick and ghost script are in the repository"/>
    <s v="02997 - Check latest versions of image magick and ghost script are in the repository"/>
    <x v="212"/>
    <x v="5"/>
    <x v="2"/>
    <x v="805"/>
    <s v="Update IM and GS paths in properties"/>
    <s v="S | 03007 - Update IM and GS paths in properties"/>
    <s v="Backend Development | S | 03007 - Update IM and GS paths in properties"/>
    <m/>
    <n v="388273"/>
    <n v="38858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62"/>
    <n v="0"/>
    <n v="0"/>
  </r>
  <r>
    <x v="3"/>
    <x v="1"/>
    <x v="1"/>
    <x v="1"/>
    <m/>
    <x v="1"/>
    <x v="1"/>
    <x v="2"/>
    <x v="216"/>
    <s v="490 BDT - Invoice or BOL link on Doned shipments subpage does not work"/>
    <s v="02995 - 490 BDT - Invoice or BOL link on Doned shipments subpage does not work"/>
    <x v="216"/>
    <x v="5"/>
    <x v="2"/>
    <x v="806"/>
    <s v="Fix Download Request "/>
    <s v="S | 03006 - Fix Download Request "/>
    <s v="Backend Development | S | 03006 - Fix Download Request "/>
    <m/>
    <n v="388269"/>
    <n v="38858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63"/>
    <n v="8.5106382978723403"/>
    <n v="0"/>
  </r>
  <r>
    <x v="3"/>
    <x v="1"/>
    <x v="1"/>
    <x v="1"/>
    <m/>
    <x v="1"/>
    <x v="2"/>
    <x v="8"/>
    <x v="218"/>
    <s v="Enable log4j debug on Bemis Dev"/>
    <s v="02993 - Enable log4j debug on Bemis Dev"/>
    <x v="218"/>
    <x v="2"/>
    <x v="1"/>
    <x v="807"/>
    <s v="Review of Enable log4j debug on Bemis Dev"/>
    <s v="03005 - Review of Enable log4j debug on Bemis Dev"/>
    <s v="Feature Review | 03005 - Review of Enable log4j debug on Bemis Dev"/>
    <m/>
    <n v="388238"/>
    <n v="3885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8"/>
    <e v="#N/A"/>
    <x v="1"/>
    <n v="0"/>
    <n v="0"/>
  </r>
  <r>
    <x v="3"/>
    <x v="1"/>
    <x v="1"/>
    <x v="1"/>
    <m/>
    <x v="1"/>
    <x v="0"/>
    <x v="2"/>
    <x v="213"/>
    <s v="Update deployment scripts to preserve old releases"/>
    <s v="02990 - Update deployment scripts to preserve old releases"/>
    <x v="213"/>
    <x v="0"/>
    <x v="2"/>
    <x v="808"/>
    <s v="Alpha for Finalize deployment scripts"/>
    <s v="S | 03004 - Alpha for Finalize deployment scripts"/>
    <s v="Alpha Test | S | 03004 - Alpha for Finalize deployment scripts"/>
    <m/>
    <n v="388212"/>
    <n v="3885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4"/>
    <n v="0"/>
    <n v="0"/>
  </r>
  <r>
    <x v="3"/>
    <x v="1"/>
    <x v="1"/>
    <x v="1"/>
    <m/>
    <x v="1"/>
    <x v="1"/>
    <x v="2"/>
    <x v="214"/>
    <s v="487 (BDT) - Issues with ship to filter"/>
    <s v="02964 - 487 (BDT) - Issues with ship to filter"/>
    <x v="214"/>
    <x v="0"/>
    <x v="2"/>
    <x v="809"/>
    <s v="Alpha for 487 (BDT) - Issues with ship to filter"/>
    <s v="S | 03002 - Alpha for 487 (BDT) - Issues with ship to filter"/>
    <s v="Alpha Test | S | 03002 - Alpha for 487 (BDT) - Issues with ship to filter"/>
    <m/>
    <n v="387646"/>
    <n v="3883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5"/>
    <n v="2.1276595744680851"/>
    <n v="0"/>
  </r>
  <r>
    <x v="3"/>
    <x v="1"/>
    <x v="1"/>
    <x v="1"/>
    <m/>
    <x v="1"/>
    <x v="0"/>
    <x v="2"/>
    <x v="219"/>
    <s v="482 BDT - Optimizing report performance to 4 sec"/>
    <s v="02957 - 482 BDT - Optimizing report performance to 4 sec"/>
    <x v="219"/>
    <x v="1"/>
    <x v="2"/>
    <x v="810"/>
    <s v="QA for 482 BDT - Optimizing report performance to 4 sec"/>
    <s v="S | 03001 - QA for 482 BDT - Optimizing report performance to 4 sec"/>
    <s v="QA | S | 03001 - QA for 482 BDT - Optimizing report performance to 4 sec"/>
    <m/>
    <n v="387315"/>
    <n v="3883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66"/>
    <n v="0"/>
    <n v="0"/>
  </r>
  <r>
    <x v="3"/>
    <x v="1"/>
    <x v="1"/>
    <x v="1"/>
    <m/>
    <x v="1"/>
    <x v="0"/>
    <x v="2"/>
    <x v="220"/>
    <s v="CR45 - Shipment Deletes"/>
    <s v="02864 - CR45 - Shipment Deletes"/>
    <x v="220"/>
    <x v="1"/>
    <x v="2"/>
    <x v="811"/>
    <s v="QA for CR45 - Shipment Deletes"/>
    <s v="S | 02999 - QA for CR45 - Shipment Deletes"/>
    <s v="QA | S | 02999 - QA for CR45 - Shipment Deletes"/>
    <m/>
    <n v="384598"/>
    <n v="3883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67"/>
    <n v="0"/>
    <n v="0"/>
  </r>
  <r>
    <x v="3"/>
    <x v="1"/>
    <x v="1"/>
    <x v="1"/>
    <m/>
    <x v="1"/>
    <x v="2"/>
    <x v="8"/>
    <x v="218"/>
    <s v="Enable log4j debug on Bemis Dev"/>
    <s v="02993 - Enable log4j debug on Bemis Dev"/>
    <x v="218"/>
    <x v="5"/>
    <x v="2"/>
    <x v="812"/>
    <s v="Add jvm argument to enable log4j debug"/>
    <s v="XS | 02994 - Add jvm argument to enable log4j debug"/>
    <s v="Backend Development | XS | 02994 - Add jvm argument to enable log4j debug"/>
    <m/>
    <n v="388238"/>
    <n v="38823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x v="8"/>
    <s v="0.Done"/>
    <x v="768"/>
    <n v="0"/>
    <n v="0"/>
  </r>
  <r>
    <x v="3"/>
    <x v="1"/>
    <x v="1"/>
    <x v="1"/>
    <m/>
    <x v="1"/>
    <x v="0"/>
    <x v="2"/>
    <x v="213"/>
    <s v="Update deployment scripts to preserve old releases"/>
    <s v="02990 - Update deployment scripts to preserve old releases"/>
    <x v="213"/>
    <x v="5"/>
    <x v="2"/>
    <x v="813"/>
    <s v="Update deployment scripts to retain all old releases and general cleanup"/>
    <s v="S | 02991 - Update deployment scripts to retain all old releases and general cleanup"/>
    <s v="Backend Development | S | 02991 - Update deployment scripts to retain all old releases and general cleanup"/>
    <m/>
    <n v="388212"/>
    <n v="38822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69"/>
    <n v="0"/>
    <n v="0"/>
  </r>
  <r>
    <x v="3"/>
    <x v="1"/>
    <x v="1"/>
    <x v="1"/>
    <m/>
    <x v="1"/>
    <x v="0"/>
    <x v="2"/>
    <x v="211"/>
    <s v="Set search highlighting property to false"/>
    <s v="02977 - Set search highlighting property to false"/>
    <x v="211"/>
    <x v="0"/>
    <x v="2"/>
    <x v="814"/>
    <s v="Alpha for Set search highlighting property to false"/>
    <s v="S | 02989 - Alpha for Set search highlighting property to false"/>
    <s v="Alpha Test | S | 02989 - Alpha for Set search highlighting property to false"/>
    <m/>
    <n v="388025"/>
    <n v="3882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0"/>
    <n v="0"/>
    <n v="0"/>
  </r>
  <r>
    <x v="3"/>
    <x v="1"/>
    <x v="1"/>
    <x v="1"/>
    <m/>
    <x v="1"/>
    <x v="0"/>
    <x v="2"/>
    <x v="211"/>
    <s v="Set search highlighting property to false"/>
    <s v="02977 - Set search highlighting property to false"/>
    <x v="211"/>
    <x v="5"/>
    <x v="2"/>
    <x v="815"/>
    <s v="Add highlighting property to common portal-general.properties"/>
    <s v="XS | 02988 - Add highlighting property to common portal-general.properties"/>
    <s v="Backend Development | XS | 02988 - Add highlighting property to common portal-general.properties"/>
    <m/>
    <n v="388025"/>
    <n v="38820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1"/>
    <n v="0"/>
    <n v="0"/>
  </r>
  <r>
    <x v="3"/>
    <x v="1"/>
    <x v="1"/>
    <x v="1"/>
    <m/>
    <x v="1"/>
    <x v="0"/>
    <x v="2"/>
    <x v="220"/>
    <s v="CR45 - Shipment Deletes"/>
    <s v="02864 - CR45 - Shipment Deletes"/>
    <x v="220"/>
    <x v="2"/>
    <x v="2"/>
    <x v="816"/>
    <s v="Review of CR45 - Shipment Deletes"/>
    <s v="S | 02986 - Review of CR45 - Shipment Deletes"/>
    <s v="Feature Review | S | 02986 - Review of CR45 - Shipment Deletes"/>
    <m/>
    <n v="384598"/>
    <n v="3880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72"/>
    <n v="0"/>
    <n v="0"/>
  </r>
  <r>
    <x v="3"/>
    <x v="1"/>
    <x v="1"/>
    <x v="1"/>
    <m/>
    <x v="1"/>
    <x v="1"/>
    <x v="2"/>
    <x v="221"/>
    <s v="BIN Doc Service Test Invoice URL Parameters"/>
    <s v="02934 - BIN Doc Service Test Invoice URL Parameters"/>
    <x v="221"/>
    <x v="1"/>
    <x v="2"/>
    <x v="817"/>
    <s v="QA for BIN Doc Service Test Invoice URL Parameters"/>
    <s v="S | 02985 - QA for BIN Doc Service Test Invoice URL Parameters"/>
    <s v="QA | S | 02985 - QA for BIN Doc Service Test Invoice URL Parameters"/>
    <m/>
    <n v="387020"/>
    <n v="3880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3"/>
    <n v="2.1276595744680851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5"/>
    <x v="2"/>
    <x v="818"/>
    <s v="Source System Deletes/Add entries based on IBB ActiveCode"/>
    <s v="M | 02984 - Source System Deletes/Add entries based on IBB ActiveCode"/>
    <s v="Backend Development | M | 02984 - Source System Deletes/Add entries based on IBB ActiveCode"/>
    <m/>
    <n v="388019"/>
    <n v="3880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774"/>
    <n v="0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1"/>
    <x v="2"/>
    <x v="819"/>
    <s v="QA for Customize Email Templates for users "/>
    <s v="S | 02983 - QA for Customize Email Templates for users "/>
    <s v="QA | S | 02983 - QA for Customize Email Templates for users "/>
    <n v="350832"/>
    <n v="384555"/>
    <n v="3880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x v="2"/>
    <s v="0.Done"/>
    <x v="775"/>
    <n v="0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2"/>
    <x v="2"/>
    <x v="820"/>
    <s v="Review of Customize Email Templates for users "/>
    <s v="S | 02982 - Review of Customize Email Templates for users "/>
    <s v="Feature Review | S | 02982 - Review of Customize Email Templates for users "/>
    <n v="350832"/>
    <n v="384555"/>
    <n v="3880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x v="2"/>
    <s v="0.Done"/>
    <x v="776"/>
    <n v="0"/>
    <n v="0"/>
  </r>
  <r>
    <x v="3"/>
    <x v="1"/>
    <x v="1"/>
    <x v="1"/>
    <m/>
    <x v="1"/>
    <x v="0"/>
    <x v="2"/>
    <x v="197"/>
    <s v="Source System Deletes - CR50 and CR51"/>
    <s v="02976 - Source System Deletes - CR50 and CR51"/>
    <x v="197"/>
    <x v="7"/>
    <x v="2"/>
    <x v="821"/>
    <s v="Tech Planning for Schedule Line Deletes"/>
    <s v="S | 02981 - Tech Planning for Schedule Line Deletes"/>
    <s v="Tech Planning | S | 02981 - Tech Planning for Schedule Line Deletes"/>
    <m/>
    <n v="388019"/>
    <n v="3880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777"/>
    <n v="0"/>
    <n v="0"/>
  </r>
  <r>
    <x v="3"/>
    <x v="1"/>
    <x v="1"/>
    <x v="1"/>
    <m/>
    <x v="1"/>
    <x v="1"/>
    <x v="2"/>
    <x v="221"/>
    <s v="BIN Doc Service Test Invoice URL Parameters"/>
    <s v="02934 - BIN Doc Service Test Invoice URL Parameters"/>
    <x v="221"/>
    <x v="2"/>
    <x v="2"/>
    <x v="822"/>
    <s v="Review of BIN Doc Service Test Invoice URL Parameters"/>
    <s v="S | 02980 - Review of BIN Doc Service Test Invoice URL Parameters"/>
    <s v="Feature Review | S | 02980 - Review of BIN Doc Service Test Invoice URL Parameters"/>
    <m/>
    <n v="387020"/>
    <n v="3880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8"/>
    <n v="2.1276595744680851"/>
    <n v="0"/>
  </r>
  <r>
    <x v="3"/>
    <x v="1"/>
    <x v="1"/>
    <x v="1"/>
    <m/>
    <x v="1"/>
    <x v="1"/>
    <x v="2"/>
    <x v="223"/>
    <s v="BDT 483- Forgot Password error message"/>
    <s v="02959 - BDT 483- Forgot Password error message"/>
    <x v="223"/>
    <x v="1"/>
    <x v="2"/>
    <x v="823"/>
    <s v="QA for BDT 483- Forgot Password error message"/>
    <s v="S | 02979 - QA for BDT 483- Forgot Password error message"/>
    <s v="QA | S | 02979 - QA for BDT 483- Forgot Password error message"/>
    <m/>
    <n v="387464"/>
    <n v="3880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79"/>
    <n v="2.1276595744680851"/>
    <n v="0"/>
  </r>
  <r>
    <x v="3"/>
    <x v="1"/>
    <x v="1"/>
    <x v="1"/>
    <m/>
    <x v="1"/>
    <x v="1"/>
    <x v="2"/>
    <x v="224"/>
    <s v="Documents page- title running off of screen box"/>
    <s v="02935 - Documents page- title running off of screen box"/>
    <x v="224"/>
    <x v="1"/>
    <x v="2"/>
    <x v="824"/>
    <s v="QA for Documents page- title running off of screen box"/>
    <s v="S | 02978 - QA for Documents page- title running off of screen box"/>
    <s v="QA | S | 02978 - QA for Documents page- title running off of screen box"/>
    <m/>
    <n v="387024"/>
    <n v="3880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0"/>
    <n v="2.1276595744680851"/>
    <n v="0"/>
  </r>
  <r>
    <x v="3"/>
    <x v="1"/>
    <x v="1"/>
    <x v="1"/>
    <m/>
    <x v="1"/>
    <x v="0"/>
    <x v="2"/>
    <x v="225"/>
    <s v="Remove test users from deployment scripts"/>
    <s v="02842 - Remove test users from deployment scripts"/>
    <x v="225"/>
    <x v="1"/>
    <x v="2"/>
    <x v="825"/>
    <s v="QA for Remove test users from deployment scripts"/>
    <s v="S | 02975 - QA for Remove test users from deployment scripts"/>
    <s v="QA | S | 02975 - QA for Remove test users from deployment scripts"/>
    <m/>
    <n v="384104"/>
    <n v="3880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1"/>
    <n v="0"/>
    <n v="0"/>
  </r>
  <r>
    <x v="3"/>
    <x v="1"/>
    <x v="1"/>
    <x v="1"/>
    <m/>
    <x v="1"/>
    <x v="0"/>
    <x v="2"/>
    <x v="225"/>
    <s v="Remove test users from deployment scripts"/>
    <s v="02842 - Remove test users from deployment scripts"/>
    <x v="225"/>
    <x v="2"/>
    <x v="2"/>
    <x v="826"/>
    <s v="Review of Remove test users from deployment scripts"/>
    <s v="S | 02974 - Review of Remove test users from deployment scripts"/>
    <s v="Feature Review | S | 02974 - Review of Remove test users from deployment scripts"/>
    <m/>
    <n v="384104"/>
    <n v="3880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2"/>
    <n v="0"/>
    <n v="0"/>
  </r>
  <r>
    <x v="3"/>
    <x v="1"/>
    <x v="1"/>
    <x v="1"/>
    <m/>
    <x v="1"/>
    <x v="1"/>
    <x v="2"/>
    <x v="223"/>
    <s v="BDT 483- Forgot Password error message"/>
    <s v="02959 - BDT 483- Forgot Password error message"/>
    <x v="223"/>
    <x v="2"/>
    <x v="2"/>
    <x v="827"/>
    <s v="Review of BDT 483- Forgot Password error message"/>
    <s v="S | 02973 - Review of BDT 483- Forgot Password error message"/>
    <s v="Feature Review | S | 02973 - Review of BDT 483- Forgot Password error message"/>
    <m/>
    <n v="387464"/>
    <n v="387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3"/>
    <n v="2.1276595744680851"/>
    <n v="0"/>
  </r>
  <r>
    <x v="3"/>
    <x v="1"/>
    <x v="1"/>
    <x v="1"/>
    <m/>
    <x v="1"/>
    <x v="1"/>
    <x v="2"/>
    <x v="224"/>
    <s v="Documents page- title running off of screen box"/>
    <s v="02935 - Documents page- title running off of screen box"/>
    <x v="224"/>
    <x v="2"/>
    <x v="2"/>
    <x v="828"/>
    <s v="Review of Documents page- title running off of screen box"/>
    <s v="S | 02972 - Review of Documents page- title running off of screen box"/>
    <s v="Feature Review | S | 02972 - Review of Documents page- title running off of screen box"/>
    <m/>
    <n v="387024"/>
    <n v="3879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4"/>
    <n v="2.1276595744680851"/>
    <n v="0"/>
  </r>
  <r>
    <x v="3"/>
    <x v="1"/>
    <x v="1"/>
    <x v="1"/>
    <m/>
    <x v="1"/>
    <x v="0"/>
    <x v="2"/>
    <x v="219"/>
    <s v="482 BDT - Optimizing report performance to 4 sec"/>
    <s v="02957 - 482 BDT - Optimizing report performance to 4 sec"/>
    <x v="219"/>
    <x v="2"/>
    <x v="2"/>
    <x v="829"/>
    <s v="Review of 482 BDT - Optimizing report performance to 4 sec"/>
    <s v="S | 02971 - Review of 482 BDT - Optimizing report performance to 4 sec"/>
    <s v="Feature Review | S | 02971 - Review of 482 BDT - Optimizing report performance to 4 sec"/>
    <m/>
    <n v="387315"/>
    <n v="3879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5"/>
    <n v="0"/>
    <n v="0"/>
  </r>
  <r>
    <x v="3"/>
    <x v="1"/>
    <x v="1"/>
    <x v="1"/>
    <m/>
    <x v="1"/>
    <x v="1"/>
    <x v="2"/>
    <x v="214"/>
    <s v="487 (BDT) - Issues with ship to filter"/>
    <s v="02964 - 487 (BDT) - Issues with ship to filter"/>
    <x v="214"/>
    <x v="3"/>
    <x v="2"/>
    <x v="830"/>
    <s v="Development for - Issues with ship to filter"/>
    <s v="S | 02970 - Development for - Issues with ship to filter"/>
    <s v="Frontend Development | S | 02970 - Development for - Issues with ship to filter"/>
    <m/>
    <n v="387646"/>
    <n v="38776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86"/>
    <n v="4.2553191489361701"/>
    <n v="0"/>
  </r>
  <r>
    <x v="3"/>
    <x v="1"/>
    <x v="1"/>
    <x v="1"/>
    <m/>
    <x v="1"/>
    <x v="0"/>
    <x v="2"/>
    <x v="219"/>
    <s v="482 BDT - Optimizing report performance to 4 sec"/>
    <s v="02957 - 482 BDT - Optimizing report performance to 4 sec"/>
    <x v="219"/>
    <x v="0"/>
    <x v="2"/>
    <x v="831"/>
    <s v="Alpha for 482 BDT - Optimizing report performance to 4 sec"/>
    <s v="S | 02969 - Alpha for 482 BDT - Optimizing report performance to 4 sec"/>
    <s v="Alpha Test | S | 02969 - Alpha for 482 BDT - Optimizing report performance to 4 sec"/>
    <m/>
    <n v="387315"/>
    <n v="3877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7"/>
    <n v="0"/>
    <n v="0"/>
  </r>
  <r>
    <x v="3"/>
    <x v="1"/>
    <x v="1"/>
    <x v="1"/>
    <m/>
    <x v="1"/>
    <x v="1"/>
    <x v="2"/>
    <x v="221"/>
    <s v="BIN Doc Service Test Invoice URL Parameters"/>
    <s v="02934 - BIN Doc Service Test Invoice URL Parameters"/>
    <x v="221"/>
    <x v="0"/>
    <x v="2"/>
    <x v="832"/>
    <s v="Alpha for BIN Doc Service Test Invoice URL Parameters"/>
    <s v="S | 02968 - Alpha for BIN Doc Service Test Invoice URL Parameters"/>
    <s v="Alpha Test | S | 02968 - Alpha for BIN Doc Service Test Invoice URL Parameters"/>
    <m/>
    <n v="387020"/>
    <n v="3877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8"/>
    <n v="2.1276595744680851"/>
    <n v="0"/>
  </r>
  <r>
    <x v="3"/>
    <x v="1"/>
    <x v="1"/>
    <x v="1"/>
    <m/>
    <x v="1"/>
    <x v="0"/>
    <x v="2"/>
    <x v="219"/>
    <s v="482 BDT - Optimizing report performance to 4 sec"/>
    <s v="02957 - 482 BDT - Optimizing report performance to 4 sec"/>
    <x v="219"/>
    <x v="5"/>
    <x v="2"/>
    <x v="833"/>
    <s v="Add debug logging to capture SSRS response time"/>
    <s v="XS | 02967 - Add debug logging to capture SSRS response time"/>
    <s v="Backend Development | XS | 02967 - Add debug logging to capture SSRS response time"/>
    <m/>
    <n v="387315"/>
    <n v="38774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89"/>
    <n v="0"/>
    <n v="0"/>
  </r>
  <r>
    <x v="3"/>
    <x v="1"/>
    <x v="1"/>
    <x v="1"/>
    <m/>
    <x v="1"/>
    <x v="1"/>
    <x v="2"/>
    <x v="223"/>
    <s v="BDT 483- Forgot Password error message"/>
    <s v="02959 - BDT 483- Forgot Password error message"/>
    <x v="223"/>
    <x v="0"/>
    <x v="2"/>
    <x v="834"/>
    <s v="Alpha for BDT 483- Forgot Password error message"/>
    <s v="S | 02966 - Alpha for BDT 483- Forgot Password error message"/>
    <s v="Alpha Test | S | 02966 - Alpha for BDT 483- Forgot Password error message"/>
    <m/>
    <n v="387464"/>
    <n v="387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0"/>
    <n v="2.1276595744680851"/>
    <n v="0"/>
  </r>
  <r>
    <x v="3"/>
    <x v="1"/>
    <x v="1"/>
    <x v="1"/>
    <m/>
    <x v="1"/>
    <x v="1"/>
    <x v="2"/>
    <x v="215"/>
    <s v="Pinnacle Foods Bemis Order# 40009316 Shipment Missing (BDT 486)"/>
    <s v="02962 - Pinnacle Foods Bemis Order# 40009316 Shipment Missing (BDT 486)"/>
    <x v="215"/>
    <x v="7"/>
    <x v="2"/>
    <x v="835"/>
    <s v="Tech Planning for Pinnacle Food Bemis Order"/>
    <s v="S | 02965 - Tech Planning for Pinnacle Food Bemis Order"/>
    <s v="Tech Planning | S | 02965 - Tech Planning for Pinnacle Food Bemis Order"/>
    <m/>
    <n v="387528"/>
    <n v="3876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1"/>
    <n v="2.1276595744680851"/>
    <n v="0"/>
  </r>
  <r>
    <x v="3"/>
    <x v="1"/>
    <x v="1"/>
    <x v="1"/>
    <m/>
    <x v="1"/>
    <x v="1"/>
    <x v="2"/>
    <x v="223"/>
    <s v="BDT 483- Forgot Password error message"/>
    <s v="02959 - BDT 483- Forgot Password error message"/>
    <x v="223"/>
    <x v="3"/>
    <x v="2"/>
    <x v="836"/>
    <s v="Development for - Forgot Password error message"/>
    <s v="S | 02963 - Development for - Forgot Password error message"/>
    <s v="Frontend Development | S | 02963 - Development for - Forgot Password error message"/>
    <m/>
    <n v="387464"/>
    <n v="38755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792"/>
    <n v="4.2553191489361701"/>
    <n v="0"/>
  </r>
  <r>
    <x v="3"/>
    <x v="1"/>
    <x v="1"/>
    <x v="1"/>
    <m/>
    <x v="1"/>
    <x v="0"/>
    <x v="2"/>
    <x v="220"/>
    <s v="CR45 - Shipment Deletes"/>
    <s v="02864 - CR45 - Shipment Deletes"/>
    <x v="220"/>
    <x v="0"/>
    <x v="2"/>
    <x v="837"/>
    <s v="Alpha for CR45 - Shipment Deletes"/>
    <s v="M | 02960 - Alpha for CR45 - Shipment Deletes"/>
    <s v="Alpha Test | M | 02960 - Alpha for CR45 - Shipment Deletes"/>
    <m/>
    <n v="384598"/>
    <n v="38750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793"/>
    <n v="0"/>
    <n v="0"/>
  </r>
  <r>
    <x v="3"/>
    <x v="1"/>
    <x v="1"/>
    <x v="1"/>
    <m/>
    <x v="1"/>
    <x v="1"/>
    <x v="2"/>
    <x v="221"/>
    <s v="BIN Doc Service Test Invoice URL Parameters"/>
    <s v="02934 - BIN Doc Service Test Invoice URL Parameters"/>
    <x v="221"/>
    <x v="5"/>
    <x v="2"/>
    <x v="838"/>
    <s v="Backend changes for BIN Doc Service Invoice URL Parameters"/>
    <s v="S | 02958 - Backend changes for BIN Doc Service Invoice URL Parameters"/>
    <s v="Backend Development | S | 02958 - Backend changes for BIN Doc Service Invoice URL Parameters"/>
    <m/>
    <n v="387020"/>
    <n v="38736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794"/>
    <n v="8.5106382978723403"/>
    <n v="0"/>
  </r>
  <r>
    <x v="3"/>
    <x v="1"/>
    <x v="1"/>
    <x v="1"/>
    <m/>
    <x v="1"/>
    <x v="1"/>
    <x v="2"/>
    <x v="224"/>
    <s v="Documents page- title running off of screen box"/>
    <s v="02935 - Documents page- title running off of screen box"/>
    <x v="224"/>
    <x v="0"/>
    <x v="2"/>
    <x v="839"/>
    <s v="Alpha for Documents page- title running off of screen box"/>
    <s v="S | 02956 - Alpha for Documents page- title running off of screen box"/>
    <s v="Alpha Test | S | 02956 - Alpha for Documents page- title running off of screen box"/>
    <m/>
    <n v="387024"/>
    <n v="3873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5"/>
    <n v="2.1276595744680851"/>
    <n v="0"/>
  </r>
  <r>
    <x v="3"/>
    <x v="1"/>
    <x v="1"/>
    <x v="1"/>
    <m/>
    <x v="1"/>
    <x v="2"/>
    <x v="2"/>
    <x v="226"/>
    <s v="IBB configs need to be updated to use a different service account on QA"/>
    <s v="02830 - IBB configs need to be updated to use a different service account on QA"/>
    <x v="226"/>
    <x v="2"/>
    <x v="2"/>
    <x v="840"/>
    <s v="Review of IBB configs need to be updated to use a different service account on QA"/>
    <s v="02955 - Review of IBB configs need to be updated to use a different service account on QA"/>
    <s v="Feature Review | 02955 - Review of IBB configs need to be updated to use a different service account on QA"/>
    <m/>
    <n v="383808"/>
    <n v="3873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2"/>
    <s v="0.Done"/>
    <x v="796"/>
    <n v="0"/>
    <n v="0"/>
  </r>
  <r>
    <x v="3"/>
    <x v="1"/>
    <x v="1"/>
    <x v="1"/>
    <m/>
    <x v="1"/>
    <x v="2"/>
    <x v="8"/>
    <x v="227"/>
    <s v="Update LDAP configs now that FP 13 has fixed automatic loading of configs"/>
    <s v="02939 - Update LDAP configs now that FP 13 has fixed automatic loading of configs"/>
    <x v="227"/>
    <x v="2"/>
    <x v="1"/>
    <x v="841"/>
    <s v="Review of Update LDAP configs now that FP 13 has fixed automatic loading of configs"/>
    <s v="02954 - Review of Update LDAP configs now that FP 13 has fixed automatic loading of configs"/>
    <s v="Feature Review | 02954 - Review of Update LDAP configs now that FP 13 has fixed automatic loading of configs"/>
    <m/>
    <n v="387074"/>
    <n v="3872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8"/>
    <e v="#N/A"/>
    <x v="1"/>
    <n v="0"/>
    <n v="0"/>
  </r>
  <r>
    <x v="3"/>
    <x v="1"/>
    <x v="1"/>
    <x v="1"/>
    <m/>
    <x v="1"/>
    <x v="0"/>
    <x v="2"/>
    <x v="228"/>
    <s v="470 (BDT) Updates to Consignment logic - Doned Shipments Sub-page shipped qty mismatched"/>
    <s v="02905 - 470 (BDT) Updates to Consignment logic - Doned Shipments Sub-page shipped qty mismatched"/>
    <x v="228"/>
    <x v="1"/>
    <x v="2"/>
    <x v="842"/>
    <s v="QA for 470 (BDT) Updates to Consignment logic - Doned Shipments Sub-page shipped qty mismatched"/>
    <s v="S | 02953 - QA for 470 (BDT) Updates to Consignment logic - Doned Shipments Sub-page shipped qty mismatched"/>
    <s v="QA | S | 02953 - QA for 470 (BDT) Updates to Consignment logic - Doned Shipments Sub-page shipped qty mismatched"/>
    <m/>
    <n v="386196"/>
    <n v="3872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7"/>
    <n v="0"/>
    <n v="0"/>
  </r>
  <r>
    <x v="3"/>
    <x v="1"/>
    <x v="1"/>
    <x v="1"/>
    <m/>
    <x v="1"/>
    <x v="0"/>
    <x v="2"/>
    <x v="228"/>
    <s v="470 (BDT) Updates to Consignment logic - Doned Shipments Sub-page shipped qty mismatched"/>
    <s v="02905 - 470 (BDT) Updates to Consignment logic - Doned Shipments Sub-page shipped qty mismatched"/>
    <x v="228"/>
    <x v="2"/>
    <x v="2"/>
    <x v="843"/>
    <s v="Review of 470 (BDT) Updates to Consignment logic - Doned Shipments Sub-page shipped qty mismatched"/>
    <s v="S | 02952 - Review of 470 (BDT) Updates to Consignment logic - Doned Shipments Sub-page shipped qty mismatched"/>
    <s v="Feature Review | S | 02952 - Review of 470 (BDT) Updates to Consignment logic - Doned Shipments Sub-page shipped qty mismatched"/>
    <m/>
    <n v="386196"/>
    <n v="3872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8"/>
    <n v="0"/>
    <n v="0"/>
  </r>
  <r>
    <x v="3"/>
    <x v="1"/>
    <x v="1"/>
    <x v="1"/>
    <m/>
    <x v="1"/>
    <x v="1"/>
    <x v="2"/>
    <x v="229"/>
    <s v="Consignment Inventory Whse Location/No Incorrect"/>
    <s v="02883 - Consignment Inventory Whse Location/No Incorrect"/>
    <x v="229"/>
    <x v="1"/>
    <x v="2"/>
    <x v="844"/>
    <s v="QA for Consignment Inventory Whse Location/No Incorrect"/>
    <s v="S | 02951 - QA for Consignment Inventory Whse Location/No Incorrect"/>
    <s v="QA | S | 02951 - QA for Consignment Inventory Whse Location/No Incorrect"/>
    <m/>
    <n v="385037"/>
    <n v="3872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799"/>
    <n v="2.1276595744680851"/>
    <n v="0"/>
  </r>
  <r>
    <x v="3"/>
    <x v="1"/>
    <x v="1"/>
    <x v="1"/>
    <m/>
    <x v="1"/>
    <x v="0"/>
    <x v="2"/>
    <x v="230"/>
    <s v="Update Carrier list for portal "/>
    <s v="02878 - Update Carrier list for portal "/>
    <x v="230"/>
    <x v="1"/>
    <x v="2"/>
    <x v="845"/>
    <s v="QA for Update Carrier list for portal "/>
    <s v="S | 02950 - QA for Update Carrier list for portal "/>
    <s v="QA | S | 02950 - QA for Update Carrier list for portal "/>
    <m/>
    <n v="384863"/>
    <n v="3872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00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1"/>
    <x v="2"/>
    <x v="846"/>
    <s v="QA for Performance Testing and Tunning"/>
    <s v="S | 02949 - QA for Performance Testing and Tunning"/>
    <s v="QA | S | 02949 - QA for Performance Testing and Tunning"/>
    <n v="351453"/>
    <n v="367474"/>
    <n v="387212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801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2"/>
    <x v="2"/>
    <x v="847"/>
    <s v="Review of Performance Testing and Tunning"/>
    <s v="S | 02948 - Review of Performance Testing and Tunning"/>
    <s v="Feature Review | S | 02948 - Review of Performance Testing and Tunning"/>
    <n v="351453"/>
    <n v="367474"/>
    <n v="387211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802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0"/>
    <x v="2"/>
    <x v="848"/>
    <s v="Alpha for Performance Testing and Tunning"/>
    <s v="M | 02947 - Alpha for Performance Testing and Tunning"/>
    <s v="Alpha Test | M | 02947 - Alpha for Performance Testing and Tunning"/>
    <n v="351453"/>
    <n v="367474"/>
    <n v="387210"/>
    <s v="Plan"/>
    <x v="0"/>
    <n v="0"/>
    <n v="0"/>
    <n v="20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803"/>
    <n v="0"/>
    <n v="0"/>
  </r>
  <r>
    <x v="3"/>
    <x v="1"/>
    <x v="1"/>
    <x v="1"/>
    <m/>
    <x v="1"/>
    <x v="1"/>
    <x v="2"/>
    <x v="229"/>
    <s v="Consignment Inventory Whse Location/No Incorrect"/>
    <s v="02883 - Consignment Inventory Whse Location/No Incorrect"/>
    <x v="229"/>
    <x v="2"/>
    <x v="2"/>
    <x v="849"/>
    <s v="Review of Consignment Inventory Whse Location/No Incorrect"/>
    <s v="S | 02946 - Review of Consignment Inventory Whse Location/No Incorrect"/>
    <s v="Feature Review | S | 02946 - Review of Consignment Inventory Whse Location/No Incorrect"/>
    <m/>
    <n v="385037"/>
    <n v="3871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04"/>
    <n v="2.1276595744680851"/>
    <n v="0"/>
  </r>
  <r>
    <x v="3"/>
    <x v="1"/>
    <x v="1"/>
    <x v="1"/>
    <m/>
    <x v="1"/>
    <x v="1"/>
    <x v="2"/>
    <x v="229"/>
    <s v="Consignment Inventory Whse Location/No Incorrect"/>
    <s v="02883 - Consignment Inventory Whse Location/No Incorrect"/>
    <x v="229"/>
    <x v="0"/>
    <x v="2"/>
    <x v="850"/>
    <s v="Alpha for Consignment Inventory Whse Location/No Incorrect"/>
    <s v="S | 02945 - Alpha for Consignment Inventory Whse Location/No Incorrect"/>
    <s v="Alpha Test | S | 02945 - Alpha for Consignment Inventory Whse Location/No Incorrect"/>
    <m/>
    <n v="385037"/>
    <n v="3871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05"/>
    <n v="2.1276595744680851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1"/>
    <x v="2"/>
    <x v="851"/>
    <s v="QA for Reverse PGI'd Shipment displayed in Portal (BDT 454)"/>
    <s v="S | 02944 - QA for Reverse PGI'd Shipment displayed in Portal (BDT 454)"/>
    <s v="QA | S | 02944 - QA for Reverse PGI'd Shipment displayed in Portal (BDT 454)"/>
    <m/>
    <n v="383622"/>
    <n v="3871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06"/>
    <n v="0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2"/>
    <x v="2"/>
    <x v="852"/>
    <s v="Review of Reverse PGI'd Shipment displayed in Portal (BDT 454)"/>
    <s v="S | 02943 - Review of Reverse PGI'd Shipment displayed in Portal (BDT 454)"/>
    <s v="Feature Review | S | 02943 - Review of Reverse PGI'd Shipment displayed in Portal (BDT 454)"/>
    <m/>
    <n v="383622"/>
    <n v="3871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07"/>
    <n v="0"/>
    <n v="0"/>
  </r>
  <r>
    <x v="3"/>
    <x v="1"/>
    <x v="1"/>
    <x v="1"/>
    <m/>
    <x v="1"/>
    <x v="0"/>
    <x v="2"/>
    <x v="220"/>
    <s v="CR45 - Shipment Deletes"/>
    <s v="02864 - CR45 - Shipment Deletes"/>
    <x v="220"/>
    <x v="5"/>
    <x v="2"/>
    <x v="853"/>
    <s v="Delete Shipments based on IBBActiveCode flag"/>
    <s v="S | 02942 - Delete Shipments based on IBBActiveCode flag"/>
    <s v="Backend Development | S | 02942 - Delete Shipments based on IBBActiveCode flag"/>
    <m/>
    <n v="384598"/>
    <n v="38709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08"/>
    <n v="0"/>
    <n v="0"/>
  </r>
  <r>
    <x v="3"/>
    <x v="1"/>
    <x v="1"/>
    <x v="1"/>
    <m/>
    <x v="1"/>
    <x v="1"/>
    <x v="2"/>
    <x v="224"/>
    <s v="Documents page- title running off of screen box"/>
    <s v="02935 - Documents page- title running off of screen box"/>
    <x v="224"/>
    <x v="3"/>
    <x v="2"/>
    <x v="854"/>
    <s v="Development for - Documents page- title running off of screen box"/>
    <s v="S | 02941 - Development for - Documents page- title running off of screen box"/>
    <s v="Frontend Development | S | 02941 - Development for - Documents page- title running off of screen box"/>
    <m/>
    <n v="387024"/>
    <n v="387079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809"/>
    <n v="4.2553191489361701"/>
    <n v="0"/>
  </r>
  <r>
    <x v="3"/>
    <x v="1"/>
    <x v="1"/>
    <x v="1"/>
    <m/>
    <x v="1"/>
    <x v="2"/>
    <x v="8"/>
    <x v="227"/>
    <s v="Update LDAP configs now that FP 13 has fixed automatic loading of configs"/>
    <s v="02939 - Update LDAP configs now that FP 13 has fixed automatic loading of configs"/>
    <x v="227"/>
    <x v="4"/>
    <x v="2"/>
    <x v="855"/>
    <s v="Update Auth and Import configs"/>
    <s v="XS | 02940 - Update Auth and Import configs"/>
    <s v="Sub-Task | XS | 02940 - Update Auth and Import configs"/>
    <m/>
    <n v="387074"/>
    <n v="387075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x v="8"/>
    <s v="0.Done"/>
    <x v="810"/>
    <n v="0"/>
    <n v="0"/>
  </r>
  <r>
    <x v="3"/>
    <x v="1"/>
    <x v="1"/>
    <x v="1"/>
    <m/>
    <x v="1"/>
    <x v="0"/>
    <x v="2"/>
    <x v="230"/>
    <s v="Update Carrier list for portal "/>
    <s v="02878 - Update Carrier list for portal "/>
    <x v="230"/>
    <x v="2"/>
    <x v="2"/>
    <x v="856"/>
    <s v="Review of Update Carrier list for portal "/>
    <s v="S | 02938 - Review of Update Carrier list for portal "/>
    <s v="Feature Review | S | 02938 - Review of Update Carrier list for portal "/>
    <m/>
    <n v="384863"/>
    <n v="3870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1"/>
    <n v="0"/>
    <n v="0"/>
  </r>
  <r>
    <x v="3"/>
    <x v="1"/>
    <x v="1"/>
    <x v="1"/>
    <m/>
    <x v="1"/>
    <x v="1"/>
    <x v="2"/>
    <x v="232"/>
    <s v="BDT 474 Reporting errors for Customer id 0138680"/>
    <s v="02918 - BDT 474 Reporting errors for Customer id 0138680"/>
    <x v="232"/>
    <x v="1"/>
    <x v="2"/>
    <x v="857"/>
    <s v="QA for BDT 474 Reporting errors for Customer id 0138680"/>
    <s v="S | 02937 - QA for BDT 474 Reporting errors for Customer id 0138680"/>
    <s v="QA | S | 02937 - QA for BDT 474 Reporting errors for Customer id 0138680"/>
    <m/>
    <n v="386770"/>
    <n v="3870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2"/>
    <n v="2.1276595744680851"/>
    <n v="0"/>
  </r>
  <r>
    <x v="3"/>
    <x v="1"/>
    <x v="1"/>
    <x v="1"/>
    <m/>
    <x v="1"/>
    <x v="1"/>
    <x v="2"/>
    <x v="232"/>
    <s v="BDT 474 Reporting errors for Customer id 0138680"/>
    <s v="02918 - BDT 474 Reporting errors for Customer id 0138680"/>
    <x v="232"/>
    <x v="2"/>
    <x v="2"/>
    <x v="858"/>
    <s v="Review of BDT 474 Reporting errors for Customer id 0138680"/>
    <s v="S | 02936 - Review of BDT 474 Reporting errors for Customer id 0138680"/>
    <s v="Feature Review | S | 02936 - Review of BDT 474 Reporting errors for Customer id 0138680"/>
    <m/>
    <n v="386770"/>
    <n v="3870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3"/>
    <n v="2.1276595744680851"/>
    <n v="0"/>
  </r>
  <r>
    <x v="3"/>
    <x v="1"/>
    <x v="1"/>
    <x v="1"/>
    <m/>
    <x v="1"/>
    <x v="0"/>
    <x v="2"/>
    <x v="233"/>
    <s v="Always display BOL and Invoice links"/>
    <s v="02886 - Always display BOL and Invoice links"/>
    <x v="233"/>
    <x v="1"/>
    <x v="2"/>
    <x v="859"/>
    <s v="QA for Always display BOL and Invoice links"/>
    <s v="S | 02933 - QA for Always display BOL and Invoice links"/>
    <s v="QA | S | 02933 - QA for Always display BOL and Invoice links"/>
    <m/>
    <n v="385199"/>
    <n v="3870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4"/>
    <n v="0"/>
    <n v="0"/>
  </r>
  <r>
    <x v="3"/>
    <x v="1"/>
    <x v="1"/>
    <x v="1"/>
    <m/>
    <x v="1"/>
    <x v="1"/>
    <x v="2"/>
    <x v="232"/>
    <s v="BDT 474 Reporting errors for Customer id 0138680"/>
    <s v="02918 - BDT 474 Reporting errors for Customer id 0138680"/>
    <x v="232"/>
    <x v="0"/>
    <x v="2"/>
    <x v="860"/>
    <s v="Alpha for BDT 474 Reporting errors for Customer id 0138680"/>
    <s v="S | 02932 - Alpha for BDT 474 Reporting errors for Customer id 0138680"/>
    <s v="Alpha Test | S | 02932 - Alpha for BDT 474 Reporting errors for Customer id 0138680"/>
    <m/>
    <n v="386770"/>
    <n v="3869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5"/>
    <n v="2.1276595744680851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0"/>
    <x v="2"/>
    <x v="861"/>
    <s v="Alpha for Reverse PGI'd Shipment displayed in Portal (BDT 454)"/>
    <s v="S | 02931 - Alpha for Reverse PGI'd Shipment displayed in Portal (BDT 454)"/>
    <s v="Alpha Test | S | 02931 - Alpha for Reverse PGI'd Shipment displayed in Portal (BDT 454)"/>
    <m/>
    <n v="383622"/>
    <n v="3869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16"/>
    <n v="0"/>
    <n v="0"/>
  </r>
  <r>
    <x v="3"/>
    <x v="1"/>
    <x v="1"/>
    <x v="1"/>
    <m/>
    <x v="1"/>
    <x v="0"/>
    <x v="2"/>
    <x v="225"/>
    <s v="Remove test users from deployment scripts"/>
    <s v="02842 - Remove test users from deployment scripts"/>
    <x v="225"/>
    <x v="0"/>
    <x v="2"/>
    <x v="862"/>
    <s v="Alpha for Remove test users from deployment scripts"/>
    <s v="S | 02930 - Alpha for Remove test users from deployment scripts"/>
    <s v="Alpha Test | S | 02930 - Alpha for Remove test users from deployment scripts"/>
    <m/>
    <n v="384104"/>
    <n v="3869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7"/>
    <n v="0"/>
    <n v="0"/>
  </r>
  <r>
    <x v="3"/>
    <x v="1"/>
    <x v="1"/>
    <x v="1"/>
    <m/>
    <x v="1"/>
    <x v="0"/>
    <x v="2"/>
    <x v="228"/>
    <s v="470 (BDT) Updates to Consignment logic - Doned Shipments Sub-page shipped qty mismatched"/>
    <s v="02905 - 470 (BDT) Updates to Consignment logic - Doned Shipments Sub-page shipped qty mismatched"/>
    <x v="228"/>
    <x v="0"/>
    <x v="2"/>
    <x v="863"/>
    <s v="Alpha for 470 (BDT) Updates to Consignment logic - Doned Shipments Sub-page shipped qty mismatched"/>
    <s v="S | 02929 - Alpha for 470 (BDT) Updates to Consignment logic - Doned Shipments Sub-page shipped qty mismatched"/>
    <s v="Alpha Test | S | 02929 - Alpha for 470 (BDT) Updates to Consignment logic - Doned Shipments Sub-page shipped qty mismatched"/>
    <m/>
    <n v="386196"/>
    <n v="3869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8"/>
    <n v="0"/>
    <n v="0"/>
  </r>
  <r>
    <x v="3"/>
    <x v="1"/>
    <x v="1"/>
    <x v="1"/>
    <m/>
    <x v="1"/>
    <x v="1"/>
    <x v="2"/>
    <x v="232"/>
    <s v="BDT 474 Reporting errors for Customer id 0138680"/>
    <s v="02918 - BDT 474 Reporting errors for Customer id 0138680"/>
    <x v="232"/>
    <x v="5"/>
    <x v="2"/>
    <x v="864"/>
    <s v="Adjust logic to not depend on parent orgs having IDs set"/>
    <s v="XS | 02928 - Adjust logic to not depend on parent orgs having IDs set"/>
    <s v="Backend Development | XS | 02928 - Adjust logic to not depend on parent orgs having IDs set"/>
    <m/>
    <n v="386770"/>
    <n v="38683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19"/>
    <n v="2.1276595744680851"/>
    <n v="0"/>
  </r>
  <r>
    <x v="3"/>
    <x v="1"/>
    <x v="1"/>
    <x v="1"/>
    <m/>
    <x v="1"/>
    <x v="0"/>
    <x v="2"/>
    <x v="230"/>
    <s v="Update Carrier list for portal "/>
    <s v="02878 - Update Carrier list for portal "/>
    <x v="230"/>
    <x v="0"/>
    <x v="2"/>
    <x v="865"/>
    <s v="Alpha for Update Carrier list for portal "/>
    <s v="S | 02927 - Alpha for Update Carrier list for portal "/>
    <s v="Alpha Test | S | 02927 - Alpha for Update Carrier list for portal "/>
    <m/>
    <n v="384863"/>
    <n v="3868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20"/>
    <n v="0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0"/>
    <x v="2"/>
    <x v="866"/>
    <s v="Alpha for Customize Email Templates for users "/>
    <s v="S | 02926 - Alpha for Customize Email Templates for users "/>
    <s v="Alpha Test | S | 02926 - Alpha for Customize Email Templates for users "/>
    <n v="350832"/>
    <n v="384555"/>
    <n v="3868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8.2644628099173556E-3"/>
    <n v="1"/>
    <n v="2.1276595744680851"/>
    <x v="0"/>
    <x v="2"/>
    <s v="0.Done"/>
    <x v="821"/>
    <n v="0"/>
    <n v="0"/>
  </r>
  <r>
    <x v="3"/>
    <x v="1"/>
    <x v="1"/>
    <x v="1"/>
    <m/>
    <x v="1"/>
    <x v="1"/>
    <x v="2"/>
    <x v="234"/>
    <s v="469 BDT - Logos on IE are blurry"/>
    <s v="02899 - 469 BDT - Logos on IE are blurry"/>
    <x v="234"/>
    <x v="1"/>
    <x v="2"/>
    <x v="867"/>
    <s v="QA for 469 BDT - Logos on IE are blurry"/>
    <s v="S | 02925 - QA for 469 BDT - Logos on IE are blurry"/>
    <s v="QA | S | 02925 - QA for 469 BDT - Logos on IE are blurry"/>
    <m/>
    <n v="385611"/>
    <n v="3868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22"/>
    <n v="2.1276595744680851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1"/>
    <x v="2"/>
    <x v="868"/>
    <s v="QA for (BDT 467) - Releases and Shipments do not display for new customer setup "/>
    <s v="S | 02924 - QA for (BDT 467) - Releases and Shipments do not display for new customer setup "/>
    <s v="QA | S | 02924 - QA for (BDT 467) - Releases and Shipments do not display for new customer setup "/>
    <m/>
    <n v="385193"/>
    <n v="3868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23"/>
    <n v="2.1276595744680851"/>
    <n v="0"/>
  </r>
  <r>
    <x v="3"/>
    <x v="1"/>
    <x v="1"/>
    <x v="1"/>
    <m/>
    <x v="1"/>
    <x v="1"/>
    <x v="2"/>
    <x v="234"/>
    <s v="469 BDT - Logos on IE are blurry"/>
    <s v="02899 - 469 BDT - Logos on IE are blurry"/>
    <x v="234"/>
    <x v="2"/>
    <x v="2"/>
    <x v="869"/>
    <s v="Review of 469 BDT - Logos on IE are blurry"/>
    <s v="S | 02923 - Review of 469 BDT - Logos on IE are blurry"/>
    <s v="Feature Review | S | 02923 - Review of 469 BDT - Logos on IE are blurry"/>
    <m/>
    <n v="385611"/>
    <n v="3868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24"/>
    <n v="2.1276595744680851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2"/>
    <x v="2"/>
    <x v="870"/>
    <s v="Review of (BDT 467) - Releases and Shipments do not display for new customer setup "/>
    <s v="S | 02922 - Review of (BDT 467) - Releases and Shipments do not display for new customer setup "/>
    <s v="Feature Review | S | 02922 - Review of (BDT 467) - Releases and Shipments do not display for new customer setup "/>
    <m/>
    <n v="385193"/>
    <n v="3868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25"/>
    <n v="2.1276595744680851"/>
    <n v="0"/>
  </r>
  <r>
    <x v="3"/>
    <x v="1"/>
    <x v="1"/>
    <x v="1"/>
    <m/>
    <x v="1"/>
    <x v="1"/>
    <x v="2"/>
    <x v="236"/>
    <s v="Premium Waters Index Issue"/>
    <s v="02904 - Premium Waters Index Issue"/>
    <x v="236"/>
    <x v="1"/>
    <x v="2"/>
    <x v="871"/>
    <s v="QA for Premium Waters Index Issue"/>
    <s v="S | 02921 - QA for Premium Waters Index Issue"/>
    <s v="QA | S | 02921 - QA for Premium Waters Index Issue"/>
    <m/>
    <n v="386079"/>
    <n v="3867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26"/>
    <n v="2.1276595744680851"/>
    <n v="0"/>
  </r>
  <r>
    <x v="3"/>
    <x v="1"/>
    <x v="1"/>
    <x v="1"/>
    <m/>
    <x v="1"/>
    <x v="1"/>
    <x v="2"/>
    <x v="236"/>
    <s v="Premium Waters Index Issue"/>
    <s v="02904 - Premium Waters Index Issue"/>
    <x v="236"/>
    <x v="2"/>
    <x v="2"/>
    <x v="872"/>
    <s v="Review of Premium Waters Index Issue"/>
    <s v="S | 02920 - Review of Premium Waters Index Issue"/>
    <s v="Feature Review | S | 02920 - Review of Premium Waters Index Issue"/>
    <m/>
    <n v="386079"/>
    <n v="3867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27"/>
    <n v="2.1276595744680851"/>
    <n v="0"/>
  </r>
  <r>
    <x v="3"/>
    <x v="1"/>
    <x v="1"/>
    <x v="1"/>
    <m/>
    <x v="1"/>
    <x v="1"/>
    <x v="2"/>
    <x v="236"/>
    <s v="Premium Waters Index Issue"/>
    <s v="02904 - Premium Waters Index Issue"/>
    <x v="236"/>
    <x v="0"/>
    <x v="2"/>
    <x v="873"/>
    <s v="Alpha for Premium Waters Index Issue"/>
    <s v="S | 02919 - Alpha for Premium Waters Index Issue"/>
    <s v="Alpha Test | S | 02919 - Alpha for Premium Waters Index Issue"/>
    <m/>
    <n v="386079"/>
    <n v="3867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28"/>
    <n v="2.1276595744680851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6"/>
    <x v="3"/>
    <x v="874"/>
    <s v="Closed Order with Inventory is not displayed in the portal "/>
    <s v="S | 02917 - Closed Order with Inventory is not displayed in the portal "/>
    <s v="Alpha Bug | S | 02917 - Closed Order with Inventory is not displayed in the portal "/>
    <m/>
    <n v="385193"/>
    <n v="3866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0"/>
    <x v="1"/>
    <x v="2"/>
    <s v="0.Cancelled"/>
    <x v="829"/>
    <n v="2.1276595744680851"/>
    <n v="0"/>
  </r>
  <r>
    <x v="3"/>
    <x v="1"/>
    <x v="1"/>
    <x v="1"/>
    <m/>
    <x v="1"/>
    <x v="0"/>
    <x v="2"/>
    <x v="233"/>
    <s v="Always display BOL and Invoice links"/>
    <s v="02886 - Always display BOL and Invoice links"/>
    <x v="233"/>
    <x v="2"/>
    <x v="2"/>
    <x v="875"/>
    <s v="Review of Always display BOL and Invoice links"/>
    <s v="S | 02916 - Review of Always display BOL and Invoice links"/>
    <s v="Feature Review | S | 02916 - Review of Always display BOL and Invoice links"/>
    <m/>
    <n v="385199"/>
    <n v="386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30"/>
    <n v="0"/>
    <n v="0"/>
  </r>
  <r>
    <x v="3"/>
    <x v="1"/>
    <x v="1"/>
    <x v="1"/>
    <m/>
    <x v="1"/>
    <x v="0"/>
    <x v="2"/>
    <x v="237"/>
    <s v="Upgrade liferay bundle to DE fix-pack 13"/>
    <s v="02853 - Upgrade liferay bundle to DE fix-pack 13"/>
    <x v="237"/>
    <x v="1"/>
    <x v="2"/>
    <x v="876"/>
    <s v="QA for Upgrade liferay bundle to DE fix-pack 13"/>
    <s v="S | 02915 - QA for Upgrade liferay bundle to DE fix-pack 13"/>
    <s v="QA | S | 02915 - QA for Upgrade liferay bundle to DE fix-pack 13"/>
    <m/>
    <n v="384340"/>
    <n v="3865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2"/>
    <s v="0.Done"/>
    <x v="831"/>
    <n v="0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5"/>
    <x v="2"/>
    <x v="877"/>
    <s v="Reverse PGI'd Shipments should not exist in the portal"/>
    <s v="S | 02914 - Reverse PGI'd Shipments should not exist in the portal"/>
    <s v="Backend Development | S | 02914 - Reverse PGI'd Shipments should not exist in the portal"/>
    <m/>
    <n v="383622"/>
    <n v="3865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32"/>
    <n v="0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5"/>
    <x v="3"/>
    <x v="878"/>
    <s v="Update sender name in verification email xml"/>
    <s v="S | 02913 - Update sender name in verification email xml"/>
    <s v="Backend Development | S | 02913 - Update sender name in verification email xml"/>
    <n v="350832"/>
    <n v="384555"/>
    <n v="38644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8.2644628099173556E-3"/>
    <n v="1"/>
    <n v="0"/>
    <x v="0"/>
    <x v="2"/>
    <s v="0.Cancelled"/>
    <x v="833"/>
    <n v="0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0"/>
    <x v="2"/>
    <x v="879"/>
    <s v="Alpha for (BDT 467) - Releases and Shipments do not display for new customer setup "/>
    <s v="S | 02912 - Alpha for (BDT 467) - Releases and Shipments do not display for new customer setup "/>
    <s v="Alpha Test | S | 02912 - Alpha for (BDT 467) - Releases and Shipments do not display for new customer setup "/>
    <m/>
    <n v="385193"/>
    <n v="3864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34"/>
    <n v="2.1276595744680851"/>
    <n v="0"/>
  </r>
  <r>
    <x v="3"/>
    <x v="1"/>
    <x v="1"/>
    <x v="1"/>
    <m/>
    <x v="1"/>
    <x v="0"/>
    <x v="2"/>
    <x v="233"/>
    <s v="Always display BOL and Invoice links"/>
    <s v="02886 - Always display BOL and Invoice links"/>
    <x v="233"/>
    <x v="0"/>
    <x v="2"/>
    <x v="880"/>
    <s v="Alpha for Always display BOL and Invoice links"/>
    <s v="S | 02911 - Alpha for Always display BOL and Invoice links"/>
    <s v="Alpha Test | S | 02911 - Alpha for Always display BOL and Invoice links"/>
    <m/>
    <n v="385199"/>
    <n v="3864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35"/>
    <n v="0"/>
    <n v="0"/>
  </r>
  <r>
    <x v="3"/>
    <x v="1"/>
    <x v="1"/>
    <x v="1"/>
    <m/>
    <x v="1"/>
    <x v="1"/>
    <x v="2"/>
    <x v="234"/>
    <s v="469 BDT - Logos on IE are blurry"/>
    <s v="02899 - 469 BDT - Logos on IE are blurry"/>
    <x v="234"/>
    <x v="0"/>
    <x v="2"/>
    <x v="881"/>
    <s v="Alpha for 469 BDT - Logos on IE are blurry"/>
    <s v="S | 02910 - Alpha for 469 BDT - Logos on IE are blurry"/>
    <s v="Alpha Test | S | 02910 - Alpha for 469 BDT - Logos on IE are blurry"/>
    <m/>
    <n v="385611"/>
    <n v="3864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36"/>
    <n v="2.1276595744680851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1"/>
    <x v="2"/>
    <x v="882"/>
    <s v="QA for User navigates to blank portal page  "/>
    <s v="S | 02909 - QA for User navigates to blank portal page  "/>
    <s v="QA | S | 02909 - QA for User navigates to blank portal page  "/>
    <m/>
    <n v="384934"/>
    <n v="3863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37"/>
    <n v="2.1276595744680851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2"/>
    <x v="2"/>
    <x v="883"/>
    <s v="Review of User navigates to blank portal page  "/>
    <s v="S | 02908 - Review of User navigates to blank portal page  "/>
    <s v="Feature Review | S | 02908 - Review of User navigates to blank portal page  "/>
    <m/>
    <n v="384934"/>
    <n v="3863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38"/>
    <n v="2.1276595744680851"/>
    <n v="0"/>
  </r>
  <r>
    <x v="3"/>
    <x v="0"/>
    <x v="0"/>
    <x v="23"/>
    <s v="Buyer - Portal Foundations"/>
    <x v="23"/>
    <x v="0"/>
    <x v="2"/>
    <x v="222"/>
    <s v="Customize Email Templates for users "/>
    <s v="02862 - Customize Email Templates for users "/>
    <x v="222"/>
    <x v="3"/>
    <x v="2"/>
    <x v="884"/>
    <s v="Development - Customize Email Templates for users"/>
    <s v="S | 02907 - Development - Customize Email Templates for users"/>
    <s v="Frontend Development | S | 02907 - Development - Customize Email Templates for users"/>
    <n v="350832"/>
    <n v="384555"/>
    <n v="386242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8.2644628099173556E-3"/>
    <n v="1"/>
    <n v="4.2553191489361701"/>
    <x v="0"/>
    <x v="2"/>
    <s v="0.Done"/>
    <x v="839"/>
    <n v="0"/>
    <n v="0"/>
  </r>
  <r>
    <x v="3"/>
    <x v="1"/>
    <x v="1"/>
    <x v="1"/>
    <m/>
    <x v="1"/>
    <x v="0"/>
    <x v="2"/>
    <x v="228"/>
    <s v="470 (BDT) Updates to Consignment logic - Doned Shipments Sub-page shipped qty mismatched"/>
    <s v="02905 - 470 (BDT) Updates to Consignment logic - Doned Shipments Sub-page shipped qty mismatched"/>
    <x v="228"/>
    <x v="5"/>
    <x v="2"/>
    <x v="885"/>
    <s v="Update Inventory to reflect consignments"/>
    <s v="S | 02906 - Update Inventory to reflect consignments"/>
    <s v="Backend Development | S | 02906 - Update Inventory to reflect consignments"/>
    <m/>
    <n v="386196"/>
    <n v="38619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40"/>
    <n v="0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5"/>
    <x v="2"/>
    <x v="886"/>
    <s v="Fix Releases/Shipments not being displayed for Kroger"/>
    <s v="S | 02903 - Fix Releases/Shipments not being displayed for Kroger"/>
    <s v="Backend Development | S | 02903 - Fix Releases/Shipments not being displayed for Kroger"/>
    <m/>
    <n v="385193"/>
    <n v="38607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841"/>
    <n v="8.5106382978723403"/>
    <n v="0"/>
  </r>
  <r>
    <x v="3"/>
    <x v="1"/>
    <x v="1"/>
    <x v="1"/>
    <m/>
    <x v="1"/>
    <x v="1"/>
    <x v="2"/>
    <x v="234"/>
    <s v="469 BDT - Logos on IE are blurry"/>
    <s v="02899 - 469 BDT - Logos on IE are blurry"/>
    <x v="234"/>
    <x v="3"/>
    <x v="2"/>
    <x v="887"/>
    <s v="Development for - Logos on IE are blurry"/>
    <s v="S | 02902 - Development for - Logos on IE are blurry"/>
    <s v="Frontend Development | S | 02902 - Development for - Logos on IE are blurry"/>
    <m/>
    <n v="385611"/>
    <n v="38571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842"/>
    <n v="4.2553191489361701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0"/>
    <x v="2"/>
    <x v="888"/>
    <s v="Alpha for User navigates to blank portal page  "/>
    <s v="S | 02901 - Alpha for User navigates to blank portal page  "/>
    <s v="Alpha Test | S | 02901 - Alpha for User navigates to blank portal page  "/>
    <m/>
    <n v="384934"/>
    <n v="3856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43"/>
    <n v="2.1276595744680851"/>
    <n v="0"/>
  </r>
  <r>
    <x v="3"/>
    <x v="1"/>
    <x v="1"/>
    <x v="1"/>
    <m/>
    <x v="1"/>
    <x v="1"/>
    <x v="2"/>
    <x v="235"/>
    <s v="(BDT 467) - Releases and Shipments do not display for new customer setup "/>
    <s v="02885 - (BDT 467) - Releases and Shipments do not display for new customer setup "/>
    <x v="235"/>
    <x v="7"/>
    <x v="2"/>
    <x v="889"/>
    <s v="Evaluate Releases and shipments not being displayed for Kroger"/>
    <s v="S | 02900 - Evaluate Releases and shipments not being displayed for Kroger"/>
    <s v="Tech Planning | S | 02900 - Evaluate Releases and shipments not being displayed for Kroger"/>
    <m/>
    <n v="385193"/>
    <n v="385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44"/>
    <n v="2.1276595744680851"/>
    <n v="0"/>
  </r>
  <r>
    <x v="3"/>
    <x v="1"/>
    <x v="1"/>
    <x v="1"/>
    <m/>
    <x v="1"/>
    <x v="0"/>
    <x v="2"/>
    <x v="230"/>
    <s v="Update Carrier list for portal "/>
    <s v="02878 - Update Carrier list for portal "/>
    <x v="230"/>
    <x v="5"/>
    <x v="2"/>
    <x v="890"/>
    <s v="Development to Update Carrier List   "/>
    <s v="S | 02898 - Development to Update Carrier List   "/>
    <s v="Backend Development | S | 02898 - Development to Update Carrier List   "/>
    <m/>
    <n v="384863"/>
    <n v="38555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45"/>
    <n v="0"/>
    <n v="0"/>
  </r>
  <r>
    <x v="3"/>
    <x v="1"/>
    <x v="1"/>
    <x v="1"/>
    <m/>
    <x v="1"/>
    <x v="0"/>
    <x v="2"/>
    <x v="233"/>
    <s v="Always display BOL and Invoice links"/>
    <s v="02886 - Always display BOL and Invoice links"/>
    <x v="233"/>
    <x v="5"/>
    <x v="2"/>
    <x v="891"/>
    <s v="Always display BOL and Invoice links"/>
    <s v="S | 02897 - Always display BOL and Invoice links"/>
    <s v="Backend Development | S | 02897 - Always display BOL and Invoice links"/>
    <m/>
    <n v="385199"/>
    <n v="38555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46"/>
    <n v="0"/>
    <n v="0"/>
  </r>
  <r>
    <x v="3"/>
    <x v="1"/>
    <x v="1"/>
    <x v="1"/>
    <m/>
    <x v="1"/>
    <x v="1"/>
    <x v="2"/>
    <x v="229"/>
    <s v="Consignment Inventory Whse Location/No Incorrect"/>
    <s v="02883 - Consignment Inventory Whse Location/No Incorrect"/>
    <x v="229"/>
    <x v="7"/>
    <x v="2"/>
    <x v="892"/>
    <s v="Tech Planning for Consignment Inventory Whse Location/No Incorrect"/>
    <s v="S | 02896 - Tech Planning for Consignment Inventory Whse Location/No Incorrect"/>
    <s v="Tech Planning | S | 02896 - Tech Planning for Consignment Inventory Whse Location/No Incorrect"/>
    <m/>
    <n v="385037"/>
    <n v="3855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47"/>
    <n v="2.1276595744680851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1"/>
    <x v="2"/>
    <x v="893"/>
    <s v="QA for User Profile dropdown is wrapping "/>
    <s v="S | 02895 - QA for User Profile dropdown is wrapping "/>
    <s v="QA | S | 02895 - QA for User Profile dropdown is wrapping "/>
    <m/>
    <n v="384538"/>
    <n v="3854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48"/>
    <n v="2.1276595744680851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2"/>
    <x v="2"/>
    <x v="894"/>
    <s v="Review of User Profile dropdown is wrapping "/>
    <s v="S | 02894 - Review of User Profile dropdown is wrapping "/>
    <s v="Feature Review | S | 02894 - Review of User Profile dropdown is wrapping "/>
    <m/>
    <n v="384538"/>
    <n v="3854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49"/>
    <n v="2.1276595744680851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1"/>
    <x v="2"/>
    <x v="895"/>
    <s v="QA for 417 (BDT) - Consignment Overstated Shipped Qty on Orders Pg"/>
    <s v="S | 02893 - QA for 417 (BDT) - Consignment Overstated Shipped Qty on Orders Pg"/>
    <s v="QA | S | 02893 - QA for 417 (BDT) - Consignment Overstated Shipped Qty on Orders Pg"/>
    <m/>
    <n v="381577"/>
    <n v="3854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0"/>
    <n v="0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2"/>
    <x v="2"/>
    <x v="896"/>
    <s v="Review of 417 (BDT) - Consignment Overstated Shipped Qty on Orders Pg"/>
    <s v="S | 02892 - Review of 417 (BDT) - Consignment Overstated Shipped Qty on Orders Pg"/>
    <s v="Feature Review | S | 02892 - Review of 417 (BDT) - Consignment Overstated Shipped Qty on Orders Pg"/>
    <m/>
    <n v="381577"/>
    <n v="385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1"/>
    <n v="0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0"/>
    <x v="2"/>
    <x v="897"/>
    <s v="Alpha for 417 (BDT) - Consignment Overstated Shipped Qty on Orders Pg"/>
    <s v="S | 02891 - Alpha for 417 (BDT) - Consignment Overstated Shipped Qty on Orders Pg"/>
    <s v="Alpha Test | S | 02891 - Alpha for 417 (BDT) - Consignment Overstated Shipped Qty on Orders Pg"/>
    <m/>
    <n v="381577"/>
    <n v="385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2"/>
    <n v="0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0"/>
    <x v="2"/>
    <x v="898"/>
    <s v="Alpha for User Profile dropdown is wrapping "/>
    <s v="S | 02889 - Alpha for User Profile dropdown is wrapping "/>
    <s v="Alpha Test | S | 02889 - Alpha for User Profile dropdown is wrapping "/>
    <m/>
    <n v="384538"/>
    <n v="3852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3"/>
    <n v="2.1276595744680851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5"/>
    <x v="2"/>
    <x v="899"/>
    <s v="Fix User navigation "/>
    <s v="S | 02888 - Fix User navigation "/>
    <s v="Backend Development | S | 02888 - Fix User navigation "/>
    <m/>
    <n v="384934"/>
    <n v="38521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54"/>
    <n v="8.5106382978723403"/>
    <n v="0"/>
  </r>
  <r>
    <x v="3"/>
    <x v="1"/>
    <x v="1"/>
    <x v="1"/>
    <m/>
    <x v="1"/>
    <x v="1"/>
    <x v="2"/>
    <x v="238"/>
    <s v="User navigates to blank portal page  "/>
    <s v="02880 - User navigates to blank portal page  "/>
    <x v="238"/>
    <x v="7"/>
    <x v="2"/>
    <x v="900"/>
    <s v="Evaluate User navigation to blank home page"/>
    <s v="S | 02887 - Evaluate User navigation to blank home page"/>
    <s v="Tech Planning | S | 02887 - Evaluate User navigation to blank home page"/>
    <m/>
    <n v="384934"/>
    <n v="3852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55"/>
    <n v="2.1276595744680851"/>
    <n v="0"/>
  </r>
  <r>
    <x v="3"/>
    <x v="1"/>
    <x v="1"/>
    <x v="1"/>
    <m/>
    <x v="1"/>
    <x v="0"/>
    <x v="2"/>
    <x v="241"/>
    <s v="Add a test user to the deployment scripts"/>
    <s v="02846 - Add a test user to the deployment scripts"/>
    <x v="241"/>
    <x v="1"/>
    <x v="2"/>
    <x v="901"/>
    <s v="QA for Add a test user to the deployment scripts"/>
    <s v="S | 02884 - QA for Add a test user to the deployment scripts"/>
    <s v="QA | S | 02884 - QA for Add a test user to the deployment scripts"/>
    <m/>
    <n v="384253"/>
    <n v="3851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56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2"/>
    <x v="2"/>
    <x v="902"/>
    <s v="Review of WS Commons"/>
    <s v="02882 - Review of WS Commons"/>
    <s v="Feature Review | 02882 - Review of WS Commons"/>
    <n v="350255"/>
    <n v="350258"/>
    <n v="384966"/>
    <s v="Plan"/>
    <x v="0"/>
    <n v="0"/>
    <n v="0"/>
    <n v="0"/>
    <n v="16"/>
    <m/>
    <s v="SUBTASK PLAN"/>
    <n v="0"/>
    <n v="0"/>
    <n v="0"/>
    <n v="0"/>
    <n v="0"/>
    <n v="0"/>
    <n v="0"/>
    <n v="0"/>
    <n v="0"/>
    <n v="0"/>
    <n v="0.1111111111111111"/>
    <n v="3.3333333333333333E-2"/>
    <n v="1"/>
    <n v="0"/>
    <x v="0"/>
    <x v="2"/>
    <s v="0.Done"/>
    <x v="857"/>
    <n v="0"/>
    <n v="0"/>
  </r>
  <r>
    <x v="3"/>
    <x v="1"/>
    <x v="1"/>
    <x v="1"/>
    <m/>
    <x v="1"/>
    <x v="0"/>
    <x v="2"/>
    <x v="225"/>
    <s v="Remove test users from deployment scripts"/>
    <s v="02842 - Remove test users from deployment scripts"/>
    <x v="225"/>
    <x v="5"/>
    <x v="2"/>
    <x v="903"/>
    <s v="Update test scripts to remove test user creation"/>
    <s v="S | 02879 - Update test scripts to remove test user creation"/>
    <s v="Backend Development | S | 02879 - Update test scripts to remove test user creation"/>
    <m/>
    <n v="384104"/>
    <n v="38491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58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904"/>
    <s v="Performance enhancements in QA"/>
    <s v="S | 02877 - Performance enhancements in QA"/>
    <s v="Sub-Task | S | 02877 - Performance enhancements in QA"/>
    <n v="351453"/>
    <n v="367474"/>
    <n v="384861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859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1"/>
    <x v="2"/>
    <x v="905"/>
    <s v="QA for Create Page for CSRs to View Customer Locations "/>
    <s v="S | 02874 - QA for Create Page for CSRs to View Customer Locations "/>
    <s v="QA | S | 02874 - QA for Create Page for CSRs to View Customer Locations "/>
    <n v="348696"/>
    <n v="362834"/>
    <n v="3848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8.3333333333333329E-2"/>
    <n v="2.9411764705882353E-2"/>
    <n v="1"/>
    <n v="2.1276595744680851"/>
    <x v="0"/>
    <x v="2"/>
    <s v="0.Done"/>
    <x v="860"/>
    <n v="0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1"/>
    <x v="2"/>
    <x v="906"/>
    <s v="QA for 441(BDT) - Data Sync Module Execution "/>
    <s v="S | 02873 - QA for 441(BDT) - Data Sync Module Execution "/>
    <s v="QA | S | 02873 - QA for 441(BDT) - Data Sync Module Execution "/>
    <m/>
    <n v="382992"/>
    <n v="3846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1"/>
    <n v="0"/>
    <n v="0"/>
  </r>
  <r>
    <x v="3"/>
    <x v="1"/>
    <x v="1"/>
    <x v="1"/>
    <m/>
    <x v="1"/>
    <x v="1"/>
    <x v="2"/>
    <x v="245"/>
    <s v="410 (BDT) - Change the Discovery settings in elasticsearch.yml file to use host names"/>
    <s v="02679 - 410 (BDT) - Change the Discovery settings in elasticsearch.yml file to use host names"/>
    <x v="245"/>
    <x v="1"/>
    <x v="2"/>
    <x v="907"/>
    <s v="QA for 410 (BDT) - Change the Discovery settings in elasticsearch.yml file to use host names"/>
    <s v="S | 02872 - QA for 410 (BDT) - Change the Discovery settings in elasticsearch.yml file to use host names"/>
    <s v="QA | S | 02872 - QA for 410 (BDT) - Change the Discovery settings in elasticsearch.yml file to use host names"/>
    <m/>
    <n v="381451"/>
    <n v="3846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62"/>
    <n v="2.1276595744680851"/>
    <n v="0"/>
  </r>
  <r>
    <x v="3"/>
    <x v="1"/>
    <x v="1"/>
    <x v="1"/>
    <m/>
    <x v="1"/>
    <x v="1"/>
    <x v="2"/>
    <x v="246"/>
    <s v="Bemis User Agreement is not displaying on first time log in  "/>
    <s v="02570 - Bemis User Agreement is not displaying on first time log in  "/>
    <x v="246"/>
    <x v="1"/>
    <x v="2"/>
    <x v="908"/>
    <s v="QA for Bemis User Agreement is not displaying on first time log in  "/>
    <s v="S | 02869 - QA for Bemis User Agreement is not displaying on first time log in  "/>
    <s v="QA | S | 02869 - QA for Bemis User Agreement is not displaying on first time log in  "/>
    <m/>
    <n v="380573"/>
    <n v="3846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63"/>
    <n v="2.1276595744680851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1"/>
    <x v="2"/>
    <x v="909"/>
    <s v="QA for 423 (BDT) - Have LDAP and portal Password policy both enabled "/>
    <s v="S | 02868 - QA for 423 (BDT) - Have LDAP and portal Password policy both enabled "/>
    <s v="QA | S | 02868 - QA for 423 (BDT) - Have LDAP and portal Password policy both enabled "/>
    <m/>
    <n v="381870"/>
    <n v="3846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4"/>
    <n v="0"/>
    <n v="0"/>
  </r>
  <r>
    <x v="3"/>
    <x v="1"/>
    <x v="1"/>
    <x v="1"/>
    <m/>
    <x v="1"/>
    <x v="1"/>
    <x v="2"/>
    <x v="248"/>
    <s v="Typo in reset password page"/>
    <s v="02827 - Typo in reset password page"/>
    <x v="248"/>
    <x v="1"/>
    <x v="2"/>
    <x v="910"/>
    <s v="QA for Typo in reset password page"/>
    <s v="S | 02867 - QA for Typo in reset password page"/>
    <s v="QA | S | 02867 - QA for Typo in reset password page"/>
    <m/>
    <n v="383790"/>
    <n v="3846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65"/>
    <n v="2.1276595744680851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1"/>
    <x v="2"/>
    <x v="911"/>
    <s v="QA for ID 4191/4190 Update the CSR permissions to be organization based"/>
    <s v="S | 02866 - QA for ID 4191/4190 Update the CSR permissions to be organization based"/>
    <s v="QA | S | 02866 - QA for ID 4191/4190 Update the CSR permissions to be organization based"/>
    <m/>
    <n v="381491"/>
    <n v="3846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6"/>
    <n v="0"/>
    <n v="0"/>
  </r>
  <r>
    <x v="3"/>
    <x v="1"/>
    <x v="1"/>
    <x v="1"/>
    <m/>
    <x v="1"/>
    <x v="0"/>
    <x v="2"/>
    <x v="220"/>
    <s v="CR45 - Shipment Deletes"/>
    <s v="02864 - CR45 - Shipment Deletes"/>
    <x v="220"/>
    <x v="8"/>
    <x v="2"/>
    <x v="912"/>
    <s v="Feature Planning"/>
    <s v="S | 02865 - Feature Planning"/>
    <s v="Feature Planning | S | 02865 - Feature Planning"/>
    <m/>
    <n v="384598"/>
    <n v="3846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7"/>
    <n v="0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3"/>
    <x v="3"/>
    <x v="913"/>
    <s v="Development for - User Profile dropdown is wrapping "/>
    <s v="S | 02863 - Development for - User Profile dropdown is wrapping "/>
    <s v="Frontend Development | S | 02863 - Development for - User Profile dropdown is wrapping "/>
    <m/>
    <n v="384538"/>
    <n v="384565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0"/>
    <x v="1"/>
    <x v="2"/>
    <s v="0.Cancelled"/>
    <x v="868"/>
    <n v="4.2553191489361701"/>
    <n v="0"/>
  </r>
  <r>
    <x v="3"/>
    <x v="1"/>
    <x v="1"/>
    <x v="1"/>
    <m/>
    <x v="1"/>
    <x v="1"/>
    <x v="2"/>
    <x v="239"/>
    <s v="User Profile dropdown is wrapping "/>
    <s v="02860 - User Profile dropdown is wrapping "/>
    <x v="239"/>
    <x v="7"/>
    <x v="2"/>
    <x v="914"/>
    <s v="Tech Planning for User Profile dropdown"/>
    <s v="S | 02861 - Tech Planning for User Profile dropdown"/>
    <s v="Tech Planning | S | 02861 - Tech Planning for User Profile dropdown"/>
    <m/>
    <n v="384538"/>
    <n v="3845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69"/>
    <n v="2.1276595744680851"/>
    <n v="0"/>
  </r>
  <r>
    <x v="3"/>
    <x v="1"/>
    <x v="1"/>
    <x v="1"/>
    <m/>
    <x v="1"/>
    <x v="1"/>
    <x v="2"/>
    <x v="245"/>
    <s v="410 (BDT) - Change the Discovery settings in elasticsearch.yml file to use host names"/>
    <s v="02679 - 410 (BDT) - Change the Discovery settings in elasticsearch.yml file to use host names"/>
    <x v="245"/>
    <x v="2"/>
    <x v="2"/>
    <x v="915"/>
    <s v="Review of 410 (BDT) - Change the Discovery settings in elasticsearch.yml file to use host names"/>
    <s v="S | 02858 - Review of 410 (BDT) - Change the Discovery settings in elasticsearch.yml file to use host names"/>
    <s v="Feature Review | S | 02858 - Review of 410 (BDT) - Change the Discovery settings in elasticsearch.yml file to use host names"/>
    <m/>
    <n v="381451"/>
    <n v="3845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70"/>
    <n v="2.1276595744680851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916"/>
    <s v="Disable auto-index creation "/>
    <s v="S | 02857 - Disable auto-index creation "/>
    <s v="Sub-Task | S | 02857 - Disable auto-index creation "/>
    <n v="351453"/>
    <n v="367474"/>
    <n v="384518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871"/>
    <n v="0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5"/>
    <x v="2"/>
    <x v="917"/>
    <s v="Backend changes to support consignment calcs"/>
    <s v="S | 02856 - Backend changes to support consignment calcs"/>
    <s v="Backend Development | S | 02856 - Backend changes to support consignment calcs"/>
    <m/>
    <n v="381577"/>
    <n v="38449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72"/>
    <n v="0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2"/>
    <x v="2"/>
    <x v="918"/>
    <s v="Review of Have LDAP and portal Password policy both enabled "/>
    <s v="S | 02855 - Review of Have LDAP and portal Password policy both enabled "/>
    <s v="Feature Review | S | 02855 - Review of Have LDAP and portal Password policy both enabled "/>
    <m/>
    <n v="381870"/>
    <n v="3844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73"/>
    <n v="0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2"/>
    <x v="2"/>
    <x v="919"/>
    <s v="Review of ID 4191/4190 Update the CSR permissions to be organization based"/>
    <s v="S | 02854 - Review of ID 4191/4190 Update the CSR permissions to be organization based"/>
    <s v="Feature Review | S | 02854 - Review of ID 4191/4190 Update the CSR permissions to be organization based"/>
    <m/>
    <n v="381491"/>
    <n v="3844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74"/>
    <n v="0"/>
    <n v="0"/>
  </r>
  <r>
    <x v="3"/>
    <x v="1"/>
    <x v="1"/>
    <x v="1"/>
    <m/>
    <x v="1"/>
    <x v="0"/>
    <x v="2"/>
    <x v="241"/>
    <s v="Add a test user to the deployment scripts"/>
    <s v="02846 - Add a test user to the deployment scripts"/>
    <x v="241"/>
    <x v="2"/>
    <x v="2"/>
    <x v="920"/>
    <s v="Review of Add a test user to the deployment scripts"/>
    <s v="S | 02852 - Review of Add a test user to the deployment scripts"/>
    <s v="Feature Review | S | 02852 - Review of Add a test user to the deployment scripts"/>
    <m/>
    <n v="384253"/>
    <n v="3843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75"/>
    <n v="0"/>
    <n v="0"/>
  </r>
  <r>
    <x v="3"/>
    <x v="1"/>
    <x v="1"/>
    <x v="1"/>
    <m/>
    <x v="1"/>
    <x v="0"/>
    <x v="6"/>
    <x v="250"/>
    <s v="199 (BDT)Report Parameter - Date range can have a null value"/>
    <s v="01857 - 199 (BDT)Report Parameter - Date range can have a null value"/>
    <x v="250"/>
    <x v="5"/>
    <x v="3"/>
    <x v="921"/>
    <s v="Update SSRS request to allow null for the 'To' date on the Open Closed Order Status "/>
    <s v="S | 02851 - Update SSRS request to allow null for the 'To' date on the Open Closed Order Status "/>
    <s v="Backend Development | S | 02851 - Update SSRS request to allow null for the 'To' date on the Open Closed Order Status "/>
    <m/>
    <n v="373954"/>
    <n v="38429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0"/>
    <n v="1"/>
    <n v="0"/>
    <x v="1"/>
    <x v="6"/>
    <s v="0.Cancelled"/>
    <x v="876"/>
    <n v="0"/>
    <n v="0"/>
  </r>
  <r>
    <x v="3"/>
    <x v="1"/>
    <x v="1"/>
    <x v="1"/>
    <m/>
    <x v="1"/>
    <x v="0"/>
    <x v="6"/>
    <x v="250"/>
    <s v="199 (BDT)Report Parameter - Date range can have a null value"/>
    <s v="01857 - 199 (BDT)Report Parameter - Date range can have a null value"/>
    <x v="250"/>
    <x v="3"/>
    <x v="3"/>
    <x v="922"/>
    <s v="Add nullable option to the To Date on the Open and Closed Order Status Report "/>
    <s v="S | 02850 - Add nullable option to the To Date on the Open and Closed Order Status Report "/>
    <s v="Frontend Development | S | 02850 - Add nullable option to the To Date on the Open and Closed Order Status Report "/>
    <m/>
    <n v="373954"/>
    <n v="38429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0"/>
    <x v="1"/>
    <x v="6"/>
    <s v="0.Cancelled"/>
    <x v="877"/>
    <n v="0"/>
    <n v="0"/>
  </r>
  <r>
    <x v="3"/>
    <x v="1"/>
    <x v="1"/>
    <x v="1"/>
    <m/>
    <x v="1"/>
    <x v="0"/>
    <x v="2"/>
    <x v="241"/>
    <s v="Add a test user to the deployment scripts"/>
    <s v="02846 - Add a test user to the deployment scripts"/>
    <x v="241"/>
    <x v="0"/>
    <x v="2"/>
    <x v="923"/>
    <s v="Alpha for Add a test user to the deployment scripts"/>
    <s v="S | 02849 - Alpha for Add a test user to the deployment scripts"/>
    <s v="Alpha Test | S | 02849 - Alpha for Add a test user to the deployment scripts"/>
    <m/>
    <n v="384253"/>
    <n v="3842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78"/>
    <n v="0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2"/>
    <x v="2"/>
    <x v="924"/>
    <s v="Review of Data Sync Module Execution (BDT 441)"/>
    <s v="S | 02848 - Review of Data Sync Module Execution (BDT 441)"/>
    <s v="Feature Review | S | 02848 - Review of Data Sync Module Execution (BDT 441)"/>
    <m/>
    <n v="382992"/>
    <n v="3842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79"/>
    <n v="0"/>
    <n v="0"/>
  </r>
  <r>
    <x v="3"/>
    <x v="1"/>
    <x v="1"/>
    <x v="1"/>
    <m/>
    <x v="1"/>
    <x v="0"/>
    <x v="2"/>
    <x v="241"/>
    <s v="Add a test user to the deployment scripts"/>
    <s v="02846 - Add a test user to the deployment scripts"/>
    <x v="241"/>
    <x v="5"/>
    <x v="2"/>
    <x v="925"/>
    <s v="Add new user."/>
    <s v="S | 02847 - Add new user."/>
    <s v="Backend Development | S | 02847 - Add new user."/>
    <m/>
    <n v="384253"/>
    <n v="38425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880"/>
    <n v="0"/>
    <n v="0"/>
  </r>
  <r>
    <x v="3"/>
    <x v="1"/>
    <x v="1"/>
    <x v="1"/>
    <m/>
    <x v="1"/>
    <x v="1"/>
    <x v="2"/>
    <x v="248"/>
    <s v="Typo in reset password page"/>
    <s v="02827 - Typo in reset password page"/>
    <x v="248"/>
    <x v="2"/>
    <x v="2"/>
    <x v="926"/>
    <s v="Review of Typo in reset password page"/>
    <s v="S | 02844 - Review of Typo in reset password page"/>
    <s v="Feature Review | S | 02844 - Review of Typo in reset password page"/>
    <m/>
    <n v="383790"/>
    <n v="384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81"/>
    <n v="2.1276595744680851"/>
    <n v="0"/>
  </r>
  <r>
    <x v="3"/>
    <x v="1"/>
    <x v="1"/>
    <x v="1"/>
    <m/>
    <x v="1"/>
    <x v="1"/>
    <x v="2"/>
    <x v="246"/>
    <s v="Bemis User Agreement is not displaying on first time log in  "/>
    <s v="02570 - Bemis User Agreement is not displaying on first time log in  "/>
    <x v="246"/>
    <x v="2"/>
    <x v="2"/>
    <x v="927"/>
    <s v="Review of Bemis User Agreement is not displaying on first time log in  "/>
    <s v="S | 02843 - Review of Bemis User Agreement is not displaying on first time log in  "/>
    <s v="Feature Review | S | 02843 - Review of Bemis User Agreement is not displaying on first time log in  "/>
    <m/>
    <n v="380573"/>
    <n v="384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82"/>
    <n v="2.1276595744680851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0"/>
    <x v="2"/>
    <x v="928"/>
    <s v="Alpha for ID 4191/4190 Update the CSR permissions to be organization based"/>
    <s v="S | 02841 - Alpha for ID 4191/4190 Update the CSR permissions to be organization based"/>
    <s v="Alpha Test | S | 02841 - Alpha for ID 4191/4190 Update the CSR permissions to be organization based"/>
    <m/>
    <n v="381491"/>
    <n v="3840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83"/>
    <n v="0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0"/>
    <x v="2"/>
    <x v="929"/>
    <s v="Alpha for Have LDAP and portal Password policy both enabled "/>
    <s v="S | 02840 - Alpha for Have LDAP and portal Password policy both enabled "/>
    <s v="Alpha Test | S | 02840 - Alpha for Have LDAP and portal Password policy both enabled "/>
    <m/>
    <n v="381870"/>
    <n v="3839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84"/>
    <n v="0"/>
    <n v="0"/>
  </r>
  <r>
    <x v="3"/>
    <x v="1"/>
    <x v="1"/>
    <x v="1"/>
    <m/>
    <x v="1"/>
    <x v="1"/>
    <x v="2"/>
    <x v="245"/>
    <s v="410 (BDT) - Change the Discovery settings in elasticsearch.yml file to use host names"/>
    <s v="02679 - 410 (BDT) - Change the Discovery settings in elasticsearch.yml file to use host names"/>
    <x v="245"/>
    <x v="0"/>
    <x v="2"/>
    <x v="930"/>
    <s v="Alpha for 410 (BDT) - Change the Discovery settings in elasticsearch.yml file to use host names"/>
    <s v="S | 02839 - Alpha for 410 (BDT) - Change the Discovery settings in elasticsearch.yml file to use host names"/>
    <s v="Alpha Test | S | 02839 - Alpha for 410 (BDT) - Change the Discovery settings in elasticsearch.yml file to use host names"/>
    <m/>
    <n v="381451"/>
    <n v="383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885"/>
    <n v="2.1276595744680851"/>
    <n v="0"/>
  </r>
  <r>
    <x v="3"/>
    <x v="1"/>
    <x v="1"/>
    <x v="1"/>
    <m/>
    <x v="1"/>
    <x v="1"/>
    <x v="2"/>
    <x v="248"/>
    <s v="Typo in reset password page"/>
    <s v="02827 - Typo in reset password page"/>
    <x v="248"/>
    <x v="0"/>
    <x v="2"/>
    <x v="931"/>
    <s v="Alpha for Typo in reset password page"/>
    <s v="S | 02838 - Alpha for Typo in reset password page"/>
    <s v="Alpha Test | S | 02838 - Alpha for Typo in reset password page"/>
    <m/>
    <n v="383790"/>
    <n v="3839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886"/>
    <n v="2.1276595744680851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0"/>
    <x v="2"/>
    <x v="932"/>
    <s v="Alpha for Data Sync Module Execution (BDT 441)"/>
    <s v="S | 02837 - Alpha for Data Sync Module Execution (BDT 441)"/>
    <s v="Alpha Test | S | 02837 - Alpha for Data Sync Module Execution (BDT 441)"/>
    <m/>
    <n v="382992"/>
    <n v="383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87"/>
    <n v="0"/>
    <n v="0"/>
  </r>
  <r>
    <x v="3"/>
    <x v="1"/>
    <x v="1"/>
    <x v="1"/>
    <m/>
    <x v="1"/>
    <x v="1"/>
    <x v="2"/>
    <x v="248"/>
    <s v="Typo in reset password page"/>
    <s v="02827 - Typo in reset password page"/>
    <x v="248"/>
    <x v="3"/>
    <x v="2"/>
    <x v="933"/>
    <s v="Development for - Typo in reset password page"/>
    <s v="S | 02835 - Development for - Typo in reset password page"/>
    <s v="Frontend Development | S | 02835 - Development for - Typo in reset password page"/>
    <m/>
    <n v="383790"/>
    <n v="38387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888"/>
    <n v="4.2553191489361701"/>
    <n v="0"/>
  </r>
  <r>
    <x v="3"/>
    <x v="1"/>
    <x v="1"/>
    <x v="1"/>
    <m/>
    <x v="1"/>
    <x v="0"/>
    <x v="2"/>
    <x v="231"/>
    <s v="Reverse PGI'd Shipment displayed in Portal (BDT 454)"/>
    <s v="02823 - Reverse PGI'd Shipment displayed in Portal (BDT 454)"/>
    <x v="231"/>
    <x v="7"/>
    <x v="2"/>
    <x v="934"/>
    <s v="Tech planning - PGI'ed Shipments"/>
    <s v="S | 02834 - Tech planning - PGI'ed Shipments"/>
    <s v="Tech Planning | S | 02834 - Tech planning - PGI'ed Shipments"/>
    <m/>
    <n v="383622"/>
    <n v="3838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89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3"/>
    <x v="2"/>
    <x v="935"/>
    <s v="Remove user personal portlet from theme"/>
    <s v="S | 02833 - Remove user personal portlet from theme"/>
    <s v="Frontend Development | S | 02833 - Remove user personal portlet from theme"/>
    <n v="351453"/>
    <n v="367474"/>
    <n v="383830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890"/>
    <n v="0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6"/>
    <x v="2"/>
    <x v="936"/>
    <s v="BOL links do not work in Bemis environment but work outside."/>
    <s v="S | 02832 - BOL links do not work in Bemis environment but work outside."/>
    <s v="Alpha Bug | S | 02832 - BOL links do not work in Bemis environment but work outside."/>
    <m/>
    <n v="364220"/>
    <n v="3838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91"/>
    <n v="2.1276595744680851"/>
    <n v="0"/>
  </r>
  <r>
    <x v="3"/>
    <x v="1"/>
    <x v="1"/>
    <x v="1"/>
    <m/>
    <x v="1"/>
    <x v="2"/>
    <x v="2"/>
    <x v="226"/>
    <s v="IBB configs need to be updated to use a different service account on QA"/>
    <s v="02830 - IBB configs need to be updated to use a different service account on QA"/>
    <x v="226"/>
    <x v="5"/>
    <x v="2"/>
    <x v="937"/>
    <s v="Update IBB configs to use different service account"/>
    <s v="XS | 02831 - Update IBB configs to use different service account"/>
    <s v="Backend Development | XS | 02831 - Update IBB configs to use different service account"/>
    <m/>
    <n v="383808"/>
    <n v="38380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2.1276595744680851"/>
    <x v="1"/>
    <x v="2"/>
    <s v="0.Done"/>
    <x v="892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3"/>
    <x v="2"/>
    <x v="938"/>
    <s v="Update Customer List content to use new sorted parent list"/>
    <s v="S | 02829 - Update Customer List content to use new sorted parent list"/>
    <s v="Frontend Development | S | 02829 - Update Customer List content to use new sorted parent list"/>
    <n v="348696"/>
    <n v="362834"/>
    <n v="383807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2.9411764705882353E-2"/>
    <n v="1"/>
    <n v="4.2553191489361701"/>
    <x v="0"/>
    <x v="2"/>
    <s v="0.Done"/>
    <x v="893"/>
    <n v="0"/>
    <n v="0"/>
  </r>
  <r>
    <x v="3"/>
    <x v="1"/>
    <x v="1"/>
    <x v="1"/>
    <m/>
    <x v="1"/>
    <x v="0"/>
    <x v="2"/>
    <x v="240"/>
    <s v="417 (BDT) - Consignment Overstated Shipped Qty on Orders Pg"/>
    <s v="02702 - 417 (BDT) - Consignment Overstated Shipped Qty on Orders Pg"/>
    <x v="240"/>
    <x v="7"/>
    <x v="2"/>
    <x v="939"/>
    <s v="Tech planning - Consignment calculations"/>
    <s v="S | 02826 - Tech planning - Consignment calculations"/>
    <s v="Tech Planning | S | 02826 - Tech planning - Consignment calculations"/>
    <m/>
    <n v="381577"/>
    <n v="3837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94"/>
    <n v="0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1"/>
    <x v="2"/>
    <x v="940"/>
    <s v="QA for Duplicate key row in object 'dbo.Bemis_Order'"/>
    <s v="S | 02825 - QA for Duplicate key row in object 'dbo.Bemis_Order'"/>
    <s v="QA | S | 02825 - QA for Duplicate key row in object 'dbo.Bemis_Order'"/>
    <m/>
    <n v="381546"/>
    <n v="3837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895"/>
    <n v="2.1276595744680851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1"/>
    <x v="2"/>
    <x v="941"/>
    <s v="QA for 409 (BDT) - Inventory Batch with Multiple Mfg Dates"/>
    <s v="S | 02824 - QA for 409 (BDT) - Inventory Batch with Multiple Mfg Dates"/>
    <s v="QA | S | 02824 - QA for 409 (BDT) - Inventory Batch with Multiple Mfg Dates"/>
    <m/>
    <n v="381452"/>
    <n v="38369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96"/>
    <n v="0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5"/>
    <x v="2"/>
    <x v="942"/>
    <s v="Create separate policy for internal users"/>
    <s v="S | 02822 - Create separate policy for internal users"/>
    <s v="Backend Development | S | 02822 - Create separate policy for internal users"/>
    <m/>
    <n v="381870"/>
    <n v="38361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897"/>
    <n v="0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5"/>
    <x v="2"/>
    <x v="943"/>
    <s v="Shorten portlet Id of Bemis Portlets"/>
    <s v="S | 02821 - Shorten portlet Id of Bemis Portlets"/>
    <s v="Backend Development | S | 02821 - Shorten portlet Id of Bemis Portlets"/>
    <m/>
    <n v="379614"/>
    <n v="38361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898"/>
    <n v="8.5106382978723403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1"/>
    <x v="2"/>
    <x v="944"/>
    <s v="QA for BOL and INVOICE Hyperlink fails to load PDF"/>
    <s v="S | 02820 - QA for BOL and INVOICE Hyperlink fails to load PDF"/>
    <s v="QA | S | 02820 - QA for BOL and INVOICE Hyperlink fails to load PDF"/>
    <m/>
    <n v="364220"/>
    <n v="3836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899"/>
    <n v="2.1276595744680851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2"/>
    <x v="2"/>
    <x v="945"/>
    <s v="Review of BOL and INVOICE Hyperlink fails to load PDF"/>
    <s v="S | 02819 - Review of BOL and INVOICE Hyperlink fails to load PDF"/>
    <s v="Feature Review | S | 02819 - Review of BOL and INVOICE Hyperlink fails to load PDF"/>
    <m/>
    <n v="364220"/>
    <n v="3836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00"/>
    <n v="2.1276595744680851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2"/>
    <x v="2"/>
    <x v="946"/>
    <s v="Review of View and Download Invoice and BoL "/>
    <s v="S | 02818 - Review of View and Download Invoice and BoL "/>
    <s v="Feature Review | S | 02818 - Review of View and Download Invoice and BoL "/>
    <n v="347928"/>
    <n v="350405"/>
    <n v="3835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5873015873015872E-2"/>
    <n v="1"/>
    <n v="2.1276595744680851"/>
    <x v="0"/>
    <x v="2"/>
    <s v="0.Done"/>
    <x v="901"/>
    <n v="0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7"/>
    <x v="2"/>
    <x v="947"/>
    <s v="Investigate Report URL too long "/>
    <s v="S | 02817 - Investigate Report URL too long "/>
    <s v="Tech Planning | S | 02817 - Investigate Report URL too long "/>
    <m/>
    <n v="379614"/>
    <n v="3835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02"/>
    <n v="2.1276595744680851"/>
    <n v="0"/>
  </r>
  <r>
    <x v="3"/>
    <x v="1"/>
    <x v="1"/>
    <x v="1"/>
    <m/>
    <x v="1"/>
    <x v="0"/>
    <x v="6"/>
    <x v="250"/>
    <s v="199 (BDT)Report Parameter - Date range can have a null value"/>
    <s v="01857 - 199 (BDT)Report Parameter - Date range can have a null value"/>
    <x v="250"/>
    <x v="5"/>
    <x v="3"/>
    <x v="948"/>
    <s v="Make Report date fields nullable"/>
    <s v="S | 02816 - Make Report date fields nullable"/>
    <s v="Backend Development | S | 02816 - Make Report date fields nullable"/>
    <m/>
    <n v="373954"/>
    <n v="38355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0"/>
    <n v="1"/>
    <n v="0"/>
    <x v="1"/>
    <x v="6"/>
    <s v="0.Cancelled"/>
    <x v="903"/>
    <n v="0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1"/>
    <x v="2"/>
    <x v="949"/>
    <s v="QA for 416 (BDT) - Order Pg Shipment Qty Missing"/>
    <s v="S | 02815 - QA for 416 (BDT) - Order Pg Shipment Qty Missing"/>
    <s v="QA | S | 02815 - QA for 416 (BDT) - Order Pg Shipment Qty Missing"/>
    <m/>
    <n v="381788"/>
    <n v="3835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04"/>
    <n v="2.1276595744680851"/>
    <n v="0"/>
  </r>
  <r>
    <x v="3"/>
    <x v="1"/>
    <x v="1"/>
    <x v="1"/>
    <m/>
    <x v="1"/>
    <x v="1"/>
    <x v="2"/>
    <x v="257"/>
    <s v="392 (BDT) - Inventory Pg Standard Pallet Qty and UoM missing"/>
    <s v="02563 - 392 (BDT) - Inventory Pg Standard Pallet Qty and UoM missing"/>
    <x v="257"/>
    <x v="1"/>
    <x v="2"/>
    <x v="950"/>
    <s v="QA for 392 (BDT) - Inventory Pg Standard Pallet Qty and UoM missing"/>
    <s v="S | 02814 - QA for 392 (BDT) - Inventory Pg Standard Pallet Qty and UoM missing"/>
    <s v="QA | S | 02814 - QA for 392 (BDT) - Inventory Pg Standard Pallet Qty and UoM missing"/>
    <m/>
    <n v="380541"/>
    <n v="3835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05"/>
    <n v="2.1276595744680851"/>
    <n v="0"/>
  </r>
  <r>
    <x v="3"/>
    <x v="1"/>
    <x v="1"/>
    <x v="1"/>
    <m/>
    <x v="1"/>
    <x v="1"/>
    <x v="2"/>
    <x v="257"/>
    <s v="392 (BDT) - Inventory Pg Standard Pallet Qty and UoM missing"/>
    <s v="02563 - 392 (BDT) - Inventory Pg Standard Pallet Qty and UoM missing"/>
    <x v="257"/>
    <x v="2"/>
    <x v="2"/>
    <x v="951"/>
    <s v="Review of 392 (BDT) - Inventory Pg Standard Pallet Qty and UoM missing"/>
    <s v="S | 02813 - Review of 392 (BDT) - Inventory Pg Standard Pallet Qty and UoM missing"/>
    <s v="Feature Review | S | 02813 - Review of 392 (BDT) - Inventory Pg Standard Pallet Qty and UoM missing"/>
    <m/>
    <n v="380541"/>
    <n v="3835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06"/>
    <n v="2.1276595744680851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1"/>
    <x v="2"/>
    <x v="952"/>
    <s v="QA for 424 (BDT) - Change password policy verbiage for external users"/>
    <s v="S | 02812 - QA for 424 (BDT) - Change password policy verbiage for external users"/>
    <s v="QA | S | 02812 - QA for 424 (BDT) - Change password policy verbiage for external users"/>
    <m/>
    <n v="380536"/>
    <n v="3835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07"/>
    <n v="0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5"/>
    <x v="2"/>
    <x v="953"/>
    <s v="Update logic to avoid NPE"/>
    <s v="S | 02811 - Update logic to avoid NPE"/>
    <s v="Backend Development | S | 02811 - Update logic to avoid NPE"/>
    <m/>
    <n v="381452"/>
    <n v="38353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908"/>
    <n v="0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2"/>
    <x v="2"/>
    <x v="954"/>
    <s v="Review of Change password policy for external users"/>
    <s v="S | 02810 - Review of Change password policy for external users"/>
    <s v="Feature Review | S | 02810 - Review of Change password policy for external users"/>
    <m/>
    <n v="380536"/>
    <n v="383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09"/>
    <n v="0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0"/>
    <x v="2"/>
    <x v="955"/>
    <s v="Alpha for Change password policy for external users"/>
    <s v="S | 02809 - Alpha for Change password policy for external users"/>
    <s v="Alpha Test | S | 02809 - Alpha for Change password policy for external users"/>
    <m/>
    <n v="380536"/>
    <n v="3833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10"/>
    <n v="0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5"/>
    <x v="2"/>
    <x v="956"/>
    <s v="Update scales for UOM Mapping "/>
    <s v="S | 02808 - Update scales for UOM Mapping "/>
    <s v="Backend Development | S | 02808 - Update scales for UOM Mapping "/>
    <m/>
    <n v="381788"/>
    <n v="38335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911"/>
    <n v="8.5106382978723403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3"/>
    <x v="2"/>
    <x v="957"/>
    <s v="Update Password Policy wording "/>
    <s v="S | 02807 - Update Password Policy wording "/>
    <s v="Frontend Development | S | 02807 - Update Password Policy wording "/>
    <m/>
    <n v="380536"/>
    <n v="3833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912"/>
    <n v="0"/>
    <n v="0"/>
  </r>
  <r>
    <x v="3"/>
    <x v="1"/>
    <x v="1"/>
    <x v="1"/>
    <m/>
    <x v="1"/>
    <x v="1"/>
    <x v="2"/>
    <x v="257"/>
    <s v="392 (BDT) - Inventory Pg Standard Pallet Qty and UoM missing"/>
    <s v="02563 - 392 (BDT) - Inventory Pg Standard Pallet Qty and UoM missing"/>
    <x v="257"/>
    <x v="0"/>
    <x v="2"/>
    <x v="958"/>
    <s v="Alpha for 392 (BDT) - Inventory Pg Standard Pallet Qty and UoM missing"/>
    <s v="S | 02806 - Alpha for 392 (BDT) - Inventory Pg Standard Pallet Qty and UoM missing"/>
    <s v="Alpha Test | S | 02806 - Alpha for 392 (BDT) - Inventory Pg Standard Pallet Qty and UoM missing"/>
    <m/>
    <n v="380541"/>
    <n v="3833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13"/>
    <n v="2.1276595744680851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5"/>
    <x v="2"/>
    <x v="959"/>
    <s v="Update DataSync priorities values"/>
    <s v="S | 02805 - Update DataSync priorities values"/>
    <s v="Backend Development | S | 02805 - Update DataSync priorities values"/>
    <m/>
    <n v="382992"/>
    <n v="38333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914"/>
    <n v="0"/>
    <n v="0"/>
  </r>
  <r>
    <x v="3"/>
    <x v="1"/>
    <x v="1"/>
    <x v="1"/>
    <m/>
    <x v="1"/>
    <x v="0"/>
    <x v="2"/>
    <x v="259"/>
    <s v="BIT 176 -  BOL# Incorrect for SAP Shipment"/>
    <s v="01718 - BIT 176 -  BOL# Incorrect for SAP Shipment"/>
    <x v="259"/>
    <x v="1"/>
    <x v="2"/>
    <x v="960"/>
    <s v="QA for BIT 176 -  BOL# Incorrect for SAP Shipment"/>
    <s v="S | 02804 - QA for BIT 176 -  BOL# Incorrect for SAP Shipment"/>
    <s v="QA | S | 02804 - QA for BIT 176 -  BOL# Incorrect for SAP Shipment"/>
    <m/>
    <n v="371152"/>
    <n v="3833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15"/>
    <n v="0"/>
    <n v="0"/>
  </r>
  <r>
    <x v="3"/>
    <x v="1"/>
    <x v="1"/>
    <x v="1"/>
    <m/>
    <x v="1"/>
    <x v="0"/>
    <x v="2"/>
    <x v="259"/>
    <s v="BIT 176 -  BOL# Incorrect for SAP Shipment"/>
    <s v="01718 - BIT 176 -  BOL# Incorrect for SAP Shipment"/>
    <x v="259"/>
    <x v="2"/>
    <x v="2"/>
    <x v="961"/>
    <s v="Review of BIT 176 -  BOL# Incorrect for SAP Shipment"/>
    <s v="S | 02803 - Review of BIT 176 -  BOL# Incorrect for SAP Shipment"/>
    <s v="Feature Review | S | 02803 - Review of BIT 176 -  BOL# Incorrect for SAP Shipment"/>
    <m/>
    <n v="371152"/>
    <n v="383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16"/>
    <n v="0"/>
    <n v="0"/>
  </r>
  <r>
    <x v="3"/>
    <x v="1"/>
    <x v="1"/>
    <x v="1"/>
    <m/>
    <x v="1"/>
    <x v="0"/>
    <x v="2"/>
    <x v="244"/>
    <s v="441(BDT) - Data Sync Module Execution "/>
    <s v="02783 - 441(BDT) - Data Sync Module Execution "/>
    <x v="244"/>
    <x v="7"/>
    <x v="2"/>
    <x v="962"/>
    <s v="Tech planning - DS Module Order Execution"/>
    <s v="S | 02802 - Tech planning - DS Module Order Execution"/>
    <s v="Tech Planning | S | 02802 - Tech planning - DS Module Order Execution"/>
    <m/>
    <n v="382992"/>
    <n v="3832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17"/>
    <n v="0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5"/>
    <x v="2"/>
    <x v="963"/>
    <s v="Automatically assign CSRs to Org Admin role for each Parent Location"/>
    <s v="S | 02801 - Automatically assign CSRs to Org Admin role for each Parent Location"/>
    <s v="Backend Development | S | 02801 - Automatically assign CSRs to Org Admin role for each Parent Location"/>
    <m/>
    <n v="381491"/>
    <n v="38327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918"/>
    <n v="0"/>
    <n v="0"/>
  </r>
  <r>
    <x v="3"/>
    <x v="1"/>
    <x v="1"/>
    <x v="1"/>
    <m/>
    <x v="1"/>
    <x v="1"/>
    <x v="2"/>
    <x v="257"/>
    <s v="392 (BDT) - Inventory Pg Standard Pallet Qty and UoM missing"/>
    <s v="02563 - 392 (BDT) - Inventory Pg Standard Pallet Qty and UoM missing"/>
    <x v="257"/>
    <x v="7"/>
    <x v="2"/>
    <x v="964"/>
    <s v="Investigate Inventory Qty UOM missing"/>
    <s v="S | 02800 - Investigate Inventory Qty UOM missing"/>
    <s v="Tech Planning | S | 02800 - Investigate Inventory Qty UOM missing"/>
    <m/>
    <n v="380541"/>
    <n v="3832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19"/>
    <n v="2.1276595744680851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2"/>
    <x v="2"/>
    <x v="965"/>
    <s v="Review of 409 (BDT) - Inventory Batch with Multiple Mfg Dates"/>
    <s v="S | 02799 - Review of 409 (BDT) - Inventory Batch with Multiple Mfg Dates"/>
    <s v="Feature Review | S | 02799 - Review of 409 (BDT) - Inventory Batch with Multiple Mfg Dates"/>
    <m/>
    <n v="381452"/>
    <n v="383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20"/>
    <n v="0"/>
    <n v="0"/>
  </r>
  <r>
    <x v="3"/>
    <x v="1"/>
    <x v="1"/>
    <x v="1"/>
    <m/>
    <x v="1"/>
    <x v="1"/>
    <x v="2"/>
    <x v="246"/>
    <s v="Bemis User Agreement is not displaying on first time log in  "/>
    <s v="02570 - Bemis User Agreement is not displaying on first time log in  "/>
    <x v="246"/>
    <x v="5"/>
    <x v="2"/>
    <x v="966"/>
    <s v="Tech planning - Bemis TOS not showing up for new users"/>
    <s v="S | 02798 - Tech planning - Bemis TOS not showing up for new users"/>
    <s v="Backend Development | S | 02798 - Tech planning - Bemis TOS not showing up for new users"/>
    <m/>
    <n v="380573"/>
    <n v="3832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921"/>
    <n v="8.5106382978723403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1"/>
    <x v="2"/>
    <x v="967"/>
    <s v="QA for ORM exceptions for Inventory data sync "/>
    <s v="S | 02797 - QA for ORM exceptions for Inventory data sync "/>
    <s v="QA | S | 02797 - QA for ORM exceptions for Inventory data sync "/>
    <m/>
    <n v="381517"/>
    <n v="3831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22"/>
    <n v="2.1276595744680851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1"/>
    <x v="2"/>
    <x v="968"/>
    <s v="QA for 405 (BDT) - Inventory Update Issues"/>
    <s v="S | 02796 - QA for 405 (BDT) - Inventory Update Issues"/>
    <s v="QA | S | 02796 - QA for 405 (BDT) - Inventory Update Issues"/>
    <m/>
    <n v="381455"/>
    <n v="3831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23"/>
    <n v="2.1276595744680851"/>
    <n v="0"/>
  </r>
  <r>
    <x v="3"/>
    <x v="1"/>
    <x v="1"/>
    <x v="1"/>
    <m/>
    <x v="1"/>
    <x v="1"/>
    <x v="2"/>
    <x v="262"/>
    <s v="BDT 430 Reports are not downloading and refreshing automatically"/>
    <s v="02734 - BDT 430 Reports are not downloading and refreshing automatically"/>
    <x v="262"/>
    <x v="1"/>
    <x v="2"/>
    <x v="969"/>
    <s v="QA for BDT 430 Reports are not downloading and refreshing automatically"/>
    <s v="S | 02795 - QA for BDT 430 Reports are not downloading and refreshing automatically"/>
    <s v="QA | S | 02795 - QA for BDT 430 Reports are not downloading and refreshing automatically"/>
    <m/>
    <n v="382263"/>
    <n v="3831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24"/>
    <n v="2.1276595744680851"/>
    <n v="0"/>
  </r>
  <r>
    <x v="3"/>
    <x v="1"/>
    <x v="1"/>
    <x v="1"/>
    <m/>
    <x v="1"/>
    <x v="1"/>
    <x v="2"/>
    <x v="263"/>
    <s v="402 (BDT) - Data Sync process does not clear the &quot;lastErrorMessage&quot; col. when sync is successful"/>
    <s v="02635 - 402 (BDT) - Data Sync process does not clear the &quot;lastErrorMessage&quot; col. when sync is successful"/>
    <x v="263"/>
    <x v="1"/>
    <x v="2"/>
    <x v="970"/>
    <s v="QA for 402 (BDT) - Data Sync process does not clear the &quot;lastErrorMessage&quot; col. when sync is successful"/>
    <s v="S | 02794 - QA for 402 (BDT) - Data Sync process does not clear the &quot;lastErrorMessage&quot; col. when sync is successful"/>
    <s v="QA | S | 02794 - QA for 402 (BDT) - Data Sync process does not clear the &quot;lastErrorMessage&quot; col. when sync is successful"/>
    <m/>
    <n v="380980"/>
    <n v="3831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25"/>
    <n v="2.1276595744680851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0"/>
    <x v="2"/>
    <x v="971"/>
    <s v="Alpha for 409 (BDT) - Inventory Batch with Multiple Mfg Dates"/>
    <s v="S | 02793 - Alpha for 409 (BDT) - Inventory Batch with Multiple Mfg Dates"/>
    <s v="Alpha Test | S | 02793 - Alpha for 409 (BDT) - Inventory Batch with Multiple Mfg Dates"/>
    <m/>
    <n v="381452"/>
    <n v="3831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26"/>
    <n v="0"/>
    <n v="0"/>
  </r>
  <r>
    <x v="3"/>
    <x v="1"/>
    <x v="1"/>
    <x v="1"/>
    <m/>
    <x v="1"/>
    <x v="1"/>
    <x v="2"/>
    <x v="262"/>
    <s v="BDT 430 Reports are not downloading and refreshing automatically"/>
    <s v="02734 - BDT 430 Reports are not downloading and refreshing automatically"/>
    <x v="262"/>
    <x v="2"/>
    <x v="2"/>
    <x v="972"/>
    <s v="Review of BDT 430 Reports are not downloading and refreshing automatically"/>
    <s v="S | 02792 - Review of BDT 430 Reports are not downloading and refreshing automatically"/>
    <s v="Feature Review | S | 02792 - Review of BDT 430 Reports are not downloading and refreshing automatically"/>
    <m/>
    <n v="382263"/>
    <n v="3830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27"/>
    <n v="2.1276595744680851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2"/>
    <x v="2"/>
    <x v="973"/>
    <s v="Review of 405 (BDT) - Inventory Update Issues"/>
    <s v="S | 02791 - Review of 405 (BDT) - Inventory Update Issues"/>
    <s v="Feature Review | S | 02791 - Review of 405 (BDT) - Inventory Update Issues"/>
    <m/>
    <n v="381455"/>
    <n v="3830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28"/>
    <n v="2.1276595744680851"/>
    <n v="0"/>
  </r>
  <r>
    <x v="3"/>
    <x v="1"/>
    <x v="1"/>
    <x v="1"/>
    <m/>
    <x v="1"/>
    <x v="1"/>
    <x v="2"/>
    <x v="263"/>
    <s v="402 (BDT) - Data Sync process does not clear the &quot;lastErrorMessage&quot; col. when sync is successful"/>
    <s v="02635 - 402 (BDT) - Data Sync process does not clear the &quot;lastErrorMessage&quot; col. when sync is successful"/>
    <x v="263"/>
    <x v="2"/>
    <x v="2"/>
    <x v="974"/>
    <s v="Review of 402 (BDT) - Data Sync process does not clear the &quot;lastErrorMessage&quot; col. when sync is successful"/>
    <s v="S | 02790 - Review of 402 (BDT) - Data Sync process does not clear the &quot;lastErrorMessage&quot; col. when sync is successful"/>
    <s v="Feature Review | S | 02790 - Review of 402 (BDT) - Data Sync process does not clear the &quot;lastErrorMessage&quot; col. when sync is successful"/>
    <m/>
    <n v="380980"/>
    <n v="3830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29"/>
    <n v="2.1276595744680851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2"/>
    <x v="2"/>
    <x v="975"/>
    <s v="Review of Duplicate key row in object 'dbo.Bemis_Order'"/>
    <s v="S | 02789 - Review of Duplicate key row in object 'dbo.Bemis_Order'"/>
    <s v="Feature Review | S | 02789 - Review of Duplicate key row in object 'dbo.Bemis_Order'"/>
    <m/>
    <n v="381546"/>
    <n v="3830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30"/>
    <n v="2.1276595744680851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2"/>
    <x v="2"/>
    <x v="976"/>
    <s v="Review of ORM exceptions for Inventory data sync "/>
    <s v="S | 02788 - Review of ORM exceptions for Inventory data sync "/>
    <s v="Feature Review | S | 02788 - Review of ORM exceptions for Inventory data sync "/>
    <m/>
    <n v="381517"/>
    <n v="3830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31"/>
    <n v="2.1276595744680851"/>
    <n v="0"/>
  </r>
  <r>
    <x v="3"/>
    <x v="1"/>
    <x v="1"/>
    <x v="1"/>
    <m/>
    <x v="1"/>
    <x v="1"/>
    <x v="2"/>
    <x v="264"/>
    <s v="425 (BDT) - Documents- buyer not able to delete a document"/>
    <s v="02733 - 425 (BDT) - Documents- buyer not able to delete a document"/>
    <x v="264"/>
    <x v="1"/>
    <x v="2"/>
    <x v="977"/>
    <s v="QA for 425 (BDT) - Documents- buyer not able to delete a document"/>
    <s v="S | 02787 - QA for 425 (BDT) - Documents- buyer not able to delete a document"/>
    <s v="QA | S | 02787 - QA for 425 (BDT) - Documents- buyer not able to delete a document"/>
    <m/>
    <n v="382102"/>
    <n v="3830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32"/>
    <n v="2.1276595744680851"/>
    <n v="0"/>
  </r>
  <r>
    <x v="3"/>
    <x v="1"/>
    <x v="1"/>
    <x v="1"/>
    <m/>
    <x v="1"/>
    <x v="1"/>
    <x v="2"/>
    <x v="264"/>
    <s v="425 (BDT) - Documents- buyer not able to delete a document"/>
    <s v="02733 - 425 (BDT) - Documents- buyer not able to delete a document"/>
    <x v="264"/>
    <x v="2"/>
    <x v="2"/>
    <x v="978"/>
    <s v="Review of 425 (BDT) - Documents- buyer not able to delete a document"/>
    <s v="S | 02786 - Review of 425 (BDT) - Documents- buyer not able to delete a document"/>
    <s v="Feature Review | S | 02786 - Review of 425 (BDT) - Documents- buyer not able to delete a document"/>
    <m/>
    <n v="382102"/>
    <n v="3830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33"/>
    <n v="2.1276595744680851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7"/>
    <x v="2"/>
    <x v="979"/>
    <s v="416 (BDT) - Evaluate Order Pg Shipment Qty Missing"/>
    <s v="S | 02785 - 416 (BDT) - Evaluate Order Pg Shipment Qty Missing"/>
    <s v="Tech Planning | S | 02785 - 416 (BDT) - Evaluate Order Pg Shipment Qty Missing"/>
    <m/>
    <n v="381788"/>
    <n v="3830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34"/>
    <n v="2.1276595744680851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1"/>
    <x v="2"/>
    <x v="980"/>
    <s v="QA for 375 (BDT) - Inventory Report - URL too long error "/>
    <s v="S | 02782 - QA for 375 (BDT) - Inventory Report - URL too long error "/>
    <s v="QA | S | 02782 - QA for 375 (BDT) - Inventory Report - URL too long error "/>
    <m/>
    <n v="379614"/>
    <n v="3829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35"/>
    <n v="2.1276595744680851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2"/>
    <x v="2"/>
    <x v="981"/>
    <s v="Review of 375 (BDT) - Inventory Report - URL too long error "/>
    <s v="S | 02781 - Review of 375 (BDT) - Inventory Report - URL too long error "/>
    <s v="Feature Review | S | 02781 - Review of 375 (BDT) - Inventory Report - URL too long error "/>
    <m/>
    <n v="379614"/>
    <n v="3829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36"/>
    <n v="2.1276595744680851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1"/>
    <x v="2"/>
    <x v="982"/>
    <s v="QA for Buyers need to have ability to delete for specific folders "/>
    <s v="S | 02780 - QA for Buyers need to have ability to delete for specific folders "/>
    <s v="QA | S | 02780 - QA for Buyers need to have ability to delete for specific folders "/>
    <m/>
    <n v="381561"/>
    <n v="3829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937"/>
    <n v="2.1276595744680851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2"/>
    <x v="2"/>
    <x v="983"/>
    <s v="Review of Buyers need to have ability to delete for specific folders "/>
    <s v="S | 02779 - Review of Buyers need to have ability to delete for specific folders "/>
    <s v="Feature Review | S | 02779 - Review of Buyers need to have ability to delete for specific folders "/>
    <m/>
    <n v="381561"/>
    <n v="382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938"/>
    <n v="2.1276595744680851"/>
    <n v="0"/>
  </r>
  <r>
    <x v="3"/>
    <x v="1"/>
    <x v="1"/>
    <x v="1"/>
    <m/>
    <x v="1"/>
    <x v="1"/>
    <x v="2"/>
    <x v="246"/>
    <s v="Bemis User Agreement is not displaying on first time log in  "/>
    <s v="02570 - Bemis User Agreement is not displaying on first time log in  "/>
    <x v="246"/>
    <x v="0"/>
    <x v="2"/>
    <x v="984"/>
    <s v="Alpha for Bemis User Agreement is not displaying on first time log in  "/>
    <s v="S | 02778 - Alpha for Bemis User Agreement is not displaying on first time log in  "/>
    <s v="Alpha Test | S | 02778 - Alpha for Bemis User Agreement is not displaying on first time log in  "/>
    <m/>
    <n v="380573"/>
    <n v="3829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39"/>
    <n v="2.1276595744680851"/>
    <n v="0"/>
  </r>
  <r>
    <x v="3"/>
    <x v="1"/>
    <x v="1"/>
    <x v="1"/>
    <m/>
    <x v="1"/>
    <x v="0"/>
    <x v="2"/>
    <x v="249"/>
    <s v="ID 4191/4190 Update the CSR permissions to be organization based"/>
    <s v="02692 - ID 4191/4190 Update the CSR permissions to be organization based"/>
    <x v="249"/>
    <x v="7"/>
    <x v="2"/>
    <x v="985"/>
    <s v="Tech Planning for Udate the CSR Permissions to be organization based"/>
    <s v="S | 02777 - Tech Planning for Udate the CSR Permissions to be organization based"/>
    <s v="Tech Planning | S | 02777 - Tech Planning for Udate the CSR Permissions to be organization based"/>
    <m/>
    <n v="381491"/>
    <n v="382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40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3"/>
    <x v="2"/>
    <x v="986"/>
    <s v="Form for report configuration is submitting twice development"/>
    <s v="S | 02776 - Form for report configuration is submitting twice development"/>
    <s v="Frontend Development | S | 02776 - Form for report configuration is submitting twice development"/>
    <n v="351453"/>
    <n v="367474"/>
    <n v="382799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941"/>
    <n v="0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3"/>
    <x v="2"/>
    <x v="987"/>
    <s v="Update verbiage across password screens"/>
    <s v="S | 02774 - Update verbiage across password screens"/>
    <s v="Frontend Development | S | 02774 - Update verbiage across password screens"/>
    <m/>
    <n v="380536"/>
    <n v="382788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942"/>
    <n v="0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5"/>
    <x v="2"/>
    <x v="988"/>
    <s v="Update mfgDate for an Order Inventory Batch "/>
    <s v="M | 02773 - Update mfgDate for an Order Inventory Batch "/>
    <s v="Backend Development | M | 02773 - Update mfgDate for an Order Inventory Batch "/>
    <m/>
    <n v="381452"/>
    <n v="38276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943"/>
    <n v="0"/>
    <n v="0"/>
  </r>
  <r>
    <x v="3"/>
    <x v="1"/>
    <x v="1"/>
    <x v="1"/>
    <m/>
    <x v="1"/>
    <x v="1"/>
    <x v="2"/>
    <x v="266"/>
    <s v="237 (BDT) - Inventory Report - Excel will not generate in portal"/>
    <s v="02348 - 237 (BDT) - Inventory Report - Excel will not generate in portal"/>
    <x v="266"/>
    <x v="1"/>
    <x v="2"/>
    <x v="989"/>
    <s v="QA for 237 (BDT) - Inventory Report - Excel will not generate in portal"/>
    <s v="S | 02772 - QA for 237 (BDT) - Inventory Report - Excel will not generate in portal"/>
    <s v="QA | S | 02772 - QA for 237 (BDT) - Inventory Report - Excel will not generate in portal"/>
    <m/>
    <n v="378618"/>
    <n v="3827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44"/>
    <n v="2.1276595744680851"/>
    <n v="0"/>
  </r>
  <r>
    <x v="3"/>
    <x v="1"/>
    <x v="1"/>
    <x v="1"/>
    <m/>
    <x v="1"/>
    <x v="1"/>
    <x v="2"/>
    <x v="266"/>
    <s v="237 (BDT) - Inventory Report - Excel will not generate in portal"/>
    <s v="02348 - 237 (BDT) - Inventory Report - Excel will not generate in portal"/>
    <x v="266"/>
    <x v="2"/>
    <x v="3"/>
    <x v="990"/>
    <s v="Review of 237 (BDT) - Inventory Report - Excel will not generate in portal"/>
    <s v="S | 02771 - Review of 237 (BDT) - Inventory Report - Excel will not generate in portal"/>
    <s v="Feature Review | S | 02771 - Review of 237 (BDT) - Inventory Report - Excel will not generate in portal"/>
    <m/>
    <n v="378618"/>
    <n v="3827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45"/>
    <n v="2.1276595744680851"/>
    <n v="0"/>
  </r>
  <r>
    <x v="3"/>
    <x v="1"/>
    <x v="1"/>
    <x v="1"/>
    <m/>
    <x v="1"/>
    <x v="1"/>
    <x v="2"/>
    <x v="266"/>
    <s v="237 (BDT) - Inventory Report - Excel will not generate in portal"/>
    <s v="02348 - 237 (BDT) - Inventory Report - Excel will not generate in portal"/>
    <x v="266"/>
    <x v="0"/>
    <x v="2"/>
    <x v="991"/>
    <s v="Alpha for 237 (BDT) - Inventory Report - Excel will not generate in portal"/>
    <s v="S | 02770 - Alpha for 237 (BDT) - Inventory Report - Excel will not generate in portal"/>
    <s v="Alpha Test | S | 02770 - Alpha for 237 (BDT) - Inventory Report - Excel will not generate in portal"/>
    <m/>
    <n v="378618"/>
    <n v="3827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46"/>
    <n v="2.1276595744680851"/>
    <n v="0"/>
  </r>
  <r>
    <x v="3"/>
    <x v="1"/>
    <x v="1"/>
    <x v="1"/>
    <m/>
    <x v="1"/>
    <x v="1"/>
    <x v="2"/>
    <x v="267"/>
    <s v="386 (BDT) - Poly IBB On Hand Qty Incorrect"/>
    <s v="02555 - 386 (BDT) - Poly IBB On Hand Qty Incorrect"/>
    <x v="267"/>
    <x v="1"/>
    <x v="3"/>
    <x v="992"/>
    <s v="QA for 386 (BDT) - Poly IBB On Hand Qty Incorrect"/>
    <s v="S | 02769 - QA for 386 (BDT) - Poly IBB On Hand Qty Incorrect"/>
    <s v="QA | S | 02769 - QA for 386 (BDT) - Poly IBB On Hand Qty Incorrect"/>
    <m/>
    <n v="380474"/>
    <n v="3827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47"/>
    <n v="2.1276595744680851"/>
    <n v="0"/>
  </r>
  <r>
    <x v="3"/>
    <x v="1"/>
    <x v="1"/>
    <x v="1"/>
    <m/>
    <x v="1"/>
    <x v="1"/>
    <x v="2"/>
    <x v="267"/>
    <s v="386 (BDT) - Poly IBB On Hand Qty Incorrect"/>
    <s v="02555 - 386 (BDT) - Poly IBB On Hand Qty Incorrect"/>
    <x v="267"/>
    <x v="2"/>
    <x v="3"/>
    <x v="993"/>
    <s v="Review of 386 (BDT) - Poly IBB On Hand Qty Incorrect"/>
    <s v="S | 02768 - Review of 386 (BDT) - Poly IBB On Hand Qty Incorrect"/>
    <s v="Feature Review | S | 02768 - Review of 386 (BDT) - Poly IBB On Hand Qty Incorrect"/>
    <m/>
    <n v="380474"/>
    <n v="3827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48"/>
    <n v="2.1276595744680851"/>
    <n v="0"/>
  </r>
  <r>
    <x v="3"/>
    <x v="1"/>
    <x v="1"/>
    <x v="1"/>
    <m/>
    <x v="1"/>
    <x v="1"/>
    <x v="2"/>
    <x v="267"/>
    <s v="386 (BDT) - Poly IBB On Hand Qty Incorrect"/>
    <s v="02555 - 386 (BDT) - Poly IBB On Hand Qty Incorrect"/>
    <x v="267"/>
    <x v="0"/>
    <x v="3"/>
    <x v="994"/>
    <s v="Alpha for 386 (BDT) - Poly IBB On Hand Qty Incorrect"/>
    <s v="S | 02767 - Alpha for 386 (BDT) - Poly IBB On Hand Qty Incorrect"/>
    <s v="Alpha Test | S | 02767 - Alpha for 386 (BDT) - Poly IBB On Hand Qty Incorrect"/>
    <m/>
    <n v="380474"/>
    <n v="3827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49"/>
    <n v="2.1276595744680851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0"/>
    <x v="2"/>
    <x v="995"/>
    <s v="Alpha for 375 (BDT) - Inventory Report - URL too long error "/>
    <s v="S | 02766 - Alpha for 375 (BDT) - Inventory Report - URL too long error "/>
    <s v="Alpha Test | S | 02766 - Alpha for 375 (BDT) - Inventory Report - URL too long error "/>
    <m/>
    <n v="379614"/>
    <n v="3827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950"/>
    <n v="2.1276595744680851"/>
    <n v="0"/>
  </r>
  <r>
    <x v="3"/>
    <x v="1"/>
    <x v="1"/>
    <x v="1"/>
    <m/>
    <x v="1"/>
    <x v="1"/>
    <x v="2"/>
    <x v="268"/>
    <s v="389 (BDT) - CSR AD group users are not set up properly"/>
    <s v="02710 - 389 (BDT) - CSR AD group users are not set up properly"/>
    <x v="268"/>
    <x v="1"/>
    <x v="2"/>
    <x v="996"/>
    <s v="QA for 389 (BDT) - CSR AD group users are not set up properly"/>
    <s v="S | 02765 - QA for 389 (BDT) - CSR AD group users are not set up properly"/>
    <s v="QA | S | 02765 - QA for 389 (BDT) - CSR AD group users are not set up properly"/>
    <m/>
    <n v="381787"/>
    <n v="3827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51"/>
    <n v="2.1276595744680851"/>
    <n v="0"/>
  </r>
  <r>
    <x v="3"/>
    <x v="1"/>
    <x v="1"/>
    <x v="1"/>
    <m/>
    <x v="1"/>
    <x v="1"/>
    <x v="2"/>
    <x v="268"/>
    <s v="389 (BDT) - CSR AD group users are not set up properly"/>
    <s v="02710 - 389 (BDT) - CSR AD group users are not set up properly"/>
    <x v="268"/>
    <x v="2"/>
    <x v="3"/>
    <x v="997"/>
    <s v="Review of 389 (BDT) - CSR AD group users are not set up properly"/>
    <s v="S | 02764 - Review of 389 (BDT) - CSR AD group users are not set up properly"/>
    <s v="Feature Review | S | 02764 - Review of 389 (BDT) - CSR AD group users are not set up properly"/>
    <m/>
    <n v="381787"/>
    <n v="3827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52"/>
    <n v="2.1276595744680851"/>
    <n v="0"/>
  </r>
  <r>
    <x v="3"/>
    <x v="1"/>
    <x v="1"/>
    <x v="1"/>
    <m/>
    <x v="1"/>
    <x v="1"/>
    <x v="2"/>
    <x v="268"/>
    <s v="389 (BDT) - CSR AD group users are not set up properly"/>
    <s v="02710 - 389 (BDT) - CSR AD group users are not set up properly"/>
    <x v="268"/>
    <x v="0"/>
    <x v="2"/>
    <x v="998"/>
    <s v="Alpha for 389 (BDT) - CSR AD group users are not set up properly"/>
    <s v="S | 02763 - Alpha for 389 (BDT) - CSR AD group users are not set up properly"/>
    <s v="Alpha Test | S | 02763 - Alpha for 389 (BDT) - CSR AD group users are not set up properly"/>
    <m/>
    <n v="381787"/>
    <n v="3827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53"/>
    <n v="2.1276595744680851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2"/>
    <x v="2"/>
    <x v="999"/>
    <s v="Review of 416 (BDT) - Order Pg Shipment Missing"/>
    <s v="S | 02762 - Review of 416 (BDT) - Order Pg Shipment Missing"/>
    <s v="Feature Review | S | 02762 - Review of 416 (BDT) - Order Pg Shipment Missing"/>
    <m/>
    <n v="381788"/>
    <n v="3827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54"/>
    <n v="2.1276595744680851"/>
    <n v="0"/>
  </r>
  <r>
    <x v="3"/>
    <x v="1"/>
    <x v="1"/>
    <x v="1"/>
    <m/>
    <x v="1"/>
    <x v="1"/>
    <x v="2"/>
    <x v="256"/>
    <s v="416 (BDT) - Order Pg Shipment Qty Missing"/>
    <s v="02711 - 416 (BDT) - Order Pg Shipment Qty Missing"/>
    <x v="256"/>
    <x v="0"/>
    <x v="2"/>
    <x v="1000"/>
    <s v="Alpha for 416 (BDT) - Order Pg Shipment Missing"/>
    <s v="S | 02761 - Alpha for 416 (BDT) - Order Pg Shipment Missing"/>
    <s v="Alpha Test | S | 02761 - Alpha for 416 (BDT) - Order Pg Shipment Missing"/>
    <m/>
    <n v="381788"/>
    <n v="3827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55"/>
    <n v="2.1276595744680851"/>
    <n v="0"/>
  </r>
  <r>
    <x v="3"/>
    <x v="1"/>
    <x v="1"/>
    <x v="1"/>
    <m/>
    <x v="1"/>
    <x v="1"/>
    <x v="6"/>
    <x v="269"/>
    <s v="398 (BDT) - Tyson Shipments missing"/>
    <s v="02703 - 398 (BDT) - Tyson Shipments missing"/>
    <x v="269"/>
    <x v="7"/>
    <x v="2"/>
    <x v="1001"/>
    <s v="Evaluate missing shipments - Tyson"/>
    <s v="S | 02760 - Evaluate missing shipments - Tyson"/>
    <s v="Tech Planning | S | 02760 - Evaluate missing shipments - Tyson"/>
    <m/>
    <n v="381579"/>
    <n v="3827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6"/>
    <s v="0.Done"/>
    <x v="956"/>
    <n v="2.1276595744680851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0"/>
    <x v="2"/>
    <x v="1002"/>
    <s v="Alpha for ORM exceptions for Inventory data sync "/>
    <s v="S | 02759 - Alpha for ORM exceptions for Inventory data sync "/>
    <s v="Alpha Test | S | 02759 - Alpha for ORM exceptions for Inventory data sync "/>
    <m/>
    <n v="381517"/>
    <n v="3827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57"/>
    <n v="2.1276595744680851"/>
    <n v="0"/>
  </r>
  <r>
    <x v="3"/>
    <x v="1"/>
    <x v="1"/>
    <x v="1"/>
    <m/>
    <x v="1"/>
    <x v="1"/>
    <x v="2"/>
    <x v="270"/>
    <s v="427 (BDT) - Shipments Pg Floating Text, Not on Card"/>
    <s v="02731 - 427 (BDT) - Shipments Pg Floating Text, Not on Card"/>
    <x v="270"/>
    <x v="1"/>
    <x v="2"/>
    <x v="1003"/>
    <s v="QA for 427 (BDT) - Shipments Pg Floating Text, Not on Card"/>
    <s v="S | 02758 - QA for 427 (BDT) - Shipments Pg Floating Text, Not on Card"/>
    <s v="QA | S | 02758 - QA for 427 (BDT) - Shipments Pg Floating Text, Not on Card"/>
    <m/>
    <n v="382100"/>
    <n v="3827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58"/>
    <n v="2.1276595744680851"/>
    <n v="0"/>
  </r>
  <r>
    <x v="3"/>
    <x v="1"/>
    <x v="1"/>
    <x v="1"/>
    <m/>
    <x v="1"/>
    <x v="1"/>
    <x v="2"/>
    <x v="270"/>
    <s v="427 (BDT) - Shipments Pg Floating Text, Not on Card"/>
    <s v="02731 - 427 (BDT) - Shipments Pg Floating Text, Not on Card"/>
    <x v="270"/>
    <x v="2"/>
    <x v="3"/>
    <x v="1004"/>
    <s v="Review of 427 (BDT) - Shipments Pg Floating Text, Not on Card"/>
    <s v="S | 02757 - Review of 427 (BDT) - Shipments Pg Floating Text, Not on Card"/>
    <s v="Feature Review | S | 02757 - Review of 427 (BDT) - Shipments Pg Floating Text, Not on Card"/>
    <m/>
    <n v="382100"/>
    <n v="3827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59"/>
    <n v="2.1276595744680851"/>
    <n v="0"/>
  </r>
  <r>
    <x v="3"/>
    <x v="1"/>
    <x v="1"/>
    <x v="1"/>
    <m/>
    <x v="1"/>
    <x v="1"/>
    <x v="2"/>
    <x v="270"/>
    <s v="427 (BDT) - Shipments Pg Floating Text, Not on Card"/>
    <s v="02731 - 427 (BDT) - Shipments Pg Floating Text, Not on Card"/>
    <x v="270"/>
    <x v="0"/>
    <x v="2"/>
    <x v="1005"/>
    <s v="Alpha for 427 (BDT) - Shipments Pg Floating Text, Not on Card"/>
    <s v="S | 02756 - Alpha for 427 (BDT) - Shipments Pg Floating Text, Not on Card"/>
    <s v="Alpha Test | S | 02756 - Alpha for 427 (BDT) - Shipments Pg Floating Text, Not on Card"/>
    <m/>
    <n v="382100"/>
    <n v="382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60"/>
    <n v="2.1276595744680851"/>
    <n v="0"/>
  </r>
  <r>
    <x v="3"/>
    <x v="1"/>
    <x v="1"/>
    <x v="1"/>
    <m/>
    <x v="1"/>
    <x v="1"/>
    <x v="2"/>
    <x v="271"/>
    <s v="434-GLC Release Missing"/>
    <s v="02737 - 434-GLC Release Missing"/>
    <x v="271"/>
    <x v="1"/>
    <x v="2"/>
    <x v="1006"/>
    <s v="QA for 434-GLC Release Missing"/>
    <s v="S | 02755 - QA for 434-GLC Release Missing"/>
    <s v="QA | S | 02755 - QA for 434-GLC Release Missing"/>
    <m/>
    <n v="382309"/>
    <n v="382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61"/>
    <n v="2.1276595744680851"/>
    <n v="0"/>
  </r>
  <r>
    <x v="3"/>
    <x v="1"/>
    <x v="1"/>
    <x v="1"/>
    <m/>
    <x v="1"/>
    <x v="1"/>
    <x v="2"/>
    <x v="271"/>
    <s v="434-GLC Release Missing"/>
    <s v="02737 - 434-GLC Release Missing"/>
    <x v="271"/>
    <x v="2"/>
    <x v="3"/>
    <x v="1007"/>
    <s v="Review of 434-GLC Release Missing"/>
    <s v="S | 02754 - Review of 434-GLC Release Missing"/>
    <s v="Feature Review | S | 02754 - Review of 434-GLC Release Missing"/>
    <m/>
    <n v="382309"/>
    <n v="3827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0"/>
    <x v="1"/>
    <x v="2"/>
    <s v="0.Cancelled"/>
    <x v="962"/>
    <n v="2.1276595744680851"/>
    <n v="0"/>
  </r>
  <r>
    <x v="3"/>
    <x v="1"/>
    <x v="1"/>
    <x v="1"/>
    <m/>
    <x v="1"/>
    <x v="1"/>
    <x v="2"/>
    <x v="271"/>
    <s v="434-GLC Release Missing"/>
    <s v="02737 - 434-GLC Release Missing"/>
    <x v="271"/>
    <x v="0"/>
    <x v="2"/>
    <x v="1008"/>
    <s v="Alpha for 434-GLC Release Missing"/>
    <s v="S | 02753 - Alpha for 434-GLC Release Missing"/>
    <s v="Alpha Test | S | 02753 - Alpha for 434-GLC Release Missing"/>
    <m/>
    <n v="382309"/>
    <n v="3827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63"/>
    <n v="2.1276595744680851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0"/>
    <x v="2"/>
    <x v="1009"/>
    <s v="Alpha for Duplicate key row in object 'dbo.Bemis_Order'"/>
    <s v="S | 02752 - Alpha for Duplicate key row in object 'dbo.Bemis_Order'"/>
    <s v="Alpha Test | S | 02752 - Alpha for Duplicate key row in object 'dbo.Bemis_Order'"/>
    <m/>
    <n v="381546"/>
    <n v="3826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64"/>
    <n v="2.1276595744680851"/>
    <n v="0"/>
  </r>
  <r>
    <x v="3"/>
    <x v="1"/>
    <x v="1"/>
    <x v="1"/>
    <m/>
    <x v="1"/>
    <x v="1"/>
    <x v="2"/>
    <x v="262"/>
    <s v="BDT 430 Reports are not downloading and refreshing automatically"/>
    <s v="02734 - BDT 430 Reports are not downloading and refreshing automatically"/>
    <x v="262"/>
    <x v="0"/>
    <x v="2"/>
    <x v="1010"/>
    <s v="Alpha for BDT 430 Reports are not downloading and refreshing automatically"/>
    <s v="S | 02751 - Alpha for BDT 430 Reports are not downloading and refreshing automatically"/>
    <s v="Alpha Test | S | 02751 - Alpha for BDT 430 Reports are not downloading and refreshing automatically"/>
    <m/>
    <n v="382263"/>
    <n v="3825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65"/>
    <n v="2.1276595744680851"/>
    <n v="0"/>
  </r>
  <r>
    <x v="3"/>
    <x v="1"/>
    <x v="1"/>
    <x v="1"/>
    <m/>
    <x v="1"/>
    <x v="1"/>
    <x v="2"/>
    <x v="272"/>
    <s v="JDBC Connection Exceptions in logs"/>
    <s v="02696 - JDBC Connection Exceptions in logs"/>
    <x v="272"/>
    <x v="1"/>
    <x v="2"/>
    <x v="1011"/>
    <s v="QA for JDBC Connection Exceptions in logs"/>
    <s v="S | 02750 - QA for JDBC Connection Exceptions in logs"/>
    <s v="QA | S | 02750 - QA for JDBC Connection Exceptions in logs"/>
    <m/>
    <n v="381541"/>
    <n v="3825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66"/>
    <n v="2.1276595744680851"/>
    <n v="0"/>
  </r>
  <r>
    <x v="3"/>
    <x v="1"/>
    <x v="1"/>
    <x v="1"/>
    <m/>
    <x v="1"/>
    <x v="1"/>
    <x v="2"/>
    <x v="272"/>
    <s v="JDBC Connection Exceptions in logs"/>
    <s v="02696 - JDBC Connection Exceptions in logs"/>
    <x v="272"/>
    <x v="2"/>
    <x v="2"/>
    <x v="1012"/>
    <s v="Review of JDBC Connection Exceptions in logs"/>
    <s v="S | 02749 - Review of JDBC Connection Exceptions in logs"/>
    <s v="Feature Review | S | 02749 - Review of JDBC Connection Exceptions in logs"/>
    <m/>
    <n v="381541"/>
    <n v="3825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67"/>
    <n v="2.1276595744680851"/>
    <n v="0"/>
  </r>
  <r>
    <x v="3"/>
    <x v="1"/>
    <x v="1"/>
    <x v="1"/>
    <m/>
    <x v="1"/>
    <x v="1"/>
    <x v="2"/>
    <x v="272"/>
    <s v="JDBC Connection Exceptions in logs"/>
    <s v="02696 - JDBC Connection Exceptions in logs"/>
    <x v="272"/>
    <x v="0"/>
    <x v="2"/>
    <x v="1013"/>
    <s v="Alpha for JDBC Connection Exceptions in logs"/>
    <s v="S | 02748 - Alpha for JDBC Connection Exceptions in logs"/>
    <s v="Alpha Test | S | 02748 - Alpha for JDBC Connection Exceptions in logs"/>
    <m/>
    <n v="381541"/>
    <n v="3825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68"/>
    <n v="2.1276595744680851"/>
    <n v="0"/>
  </r>
  <r>
    <x v="3"/>
    <x v="1"/>
    <x v="1"/>
    <x v="1"/>
    <m/>
    <x v="1"/>
    <x v="1"/>
    <x v="2"/>
    <x v="262"/>
    <s v="BDT 430 Reports are not downloading and refreshing automatically"/>
    <s v="02734 - BDT 430 Reports are not downloading and refreshing automatically"/>
    <x v="262"/>
    <x v="3"/>
    <x v="2"/>
    <x v="1014"/>
    <s v="Development for - Reports are not downloading and refreshing automatically"/>
    <s v="M | 02747 - Development for - Reports are not downloading and refreshing automatically"/>
    <s v="Frontend Development | M | 02747 - Development for - Reports are not downloading and refreshing automatically"/>
    <m/>
    <n v="382263"/>
    <n v="38259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969"/>
    <n v="5.3191489361702127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5"/>
    <x v="2"/>
    <x v="1015"/>
    <s v="Change finder for orders to avoid ConstraintViolationException"/>
    <s v="S | 02746 - Change finder for orders to avoid ConstraintViolationException"/>
    <s v="Backend Development | S | 02746 - Change finder for orders to avoid ConstraintViolationException"/>
    <m/>
    <n v="381546"/>
    <n v="38259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970"/>
    <n v="8.5106382978723403"/>
    <n v="0"/>
  </r>
  <r>
    <x v="3"/>
    <x v="1"/>
    <x v="1"/>
    <x v="1"/>
    <m/>
    <x v="1"/>
    <x v="1"/>
    <x v="6"/>
    <x v="273"/>
    <s v="424 (BDT) - Password Policy verbiage changes"/>
    <s v="02732 - 424 (BDT) - Password Policy verbiage changes"/>
    <x v="273"/>
    <x v="0"/>
    <x v="3"/>
    <x v="1016"/>
    <s v="Alpha for 424 (BDT) - Password Policy verbiage changes"/>
    <s v="S | 02745 - Alpha for 424 (BDT) - Password Policy verbiage changes"/>
    <s v="Alpha Test | S | 02745 - Alpha for 424 (BDT) - Password Policy verbiage changes"/>
    <m/>
    <n v="382101"/>
    <n v="3825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5"/>
    <n v="0"/>
    <n v="1"/>
    <n v="0"/>
    <x v="1"/>
    <x v="6"/>
    <s v="0.Cancelled"/>
    <x v="971"/>
    <n v="2.1276595744680851"/>
    <n v="0"/>
  </r>
  <r>
    <x v="3"/>
    <x v="1"/>
    <x v="1"/>
    <x v="1"/>
    <m/>
    <x v="1"/>
    <x v="1"/>
    <x v="2"/>
    <x v="264"/>
    <s v="425 (BDT) - Documents- buyer not able to delete a document"/>
    <s v="02733 - 425 (BDT) - Documents- buyer not able to delete a document"/>
    <x v="264"/>
    <x v="0"/>
    <x v="2"/>
    <x v="1017"/>
    <s v="Alpha for 425 (BDT) - Documents- buyer not able to delete a document"/>
    <s v="S | 02744 - Alpha for 425 (BDT) - Documents- buyer not able to delete a document"/>
    <s v="Alpha Test | S | 02744 - Alpha for 425 (BDT) - Documents- buyer not able to delete a document"/>
    <m/>
    <n v="382102"/>
    <n v="3825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72"/>
    <n v="2.1276595744680851"/>
    <n v="0"/>
  </r>
  <r>
    <x v="3"/>
    <x v="1"/>
    <x v="1"/>
    <x v="1"/>
    <m/>
    <x v="1"/>
    <x v="1"/>
    <x v="2"/>
    <x v="274"/>
    <s v="382 (BDT) - Order Pg Requested Date Incorrect"/>
    <s v="02719 - 382 (BDT) - Order Pg Requested Date Incorrect"/>
    <x v="274"/>
    <x v="1"/>
    <x v="2"/>
    <x v="1018"/>
    <s v="QA for 382 (BDT) - Order Pg Requested Date Incorrect"/>
    <s v="S | 02743 - QA for 382 (BDT) - Order Pg Requested Date Incorrect"/>
    <s v="QA | S | 02743 - QA for 382 (BDT) - Order Pg Requested Date Incorrect"/>
    <m/>
    <n v="381874"/>
    <n v="3825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73"/>
    <n v="2.1276595744680851"/>
    <n v="0"/>
  </r>
  <r>
    <x v="3"/>
    <x v="1"/>
    <x v="1"/>
    <x v="1"/>
    <m/>
    <x v="1"/>
    <x v="1"/>
    <x v="2"/>
    <x v="274"/>
    <s v="382 (BDT) - Order Pg Requested Date Incorrect"/>
    <s v="02719 - 382 (BDT) - Order Pg Requested Date Incorrect"/>
    <x v="274"/>
    <x v="2"/>
    <x v="2"/>
    <x v="1019"/>
    <s v="Review of 382 (BDT) - Order Pg Requested Date Incorrect"/>
    <s v="S | 02742 - Review of 382 (BDT) - Order Pg Requested Date Incorrect"/>
    <s v="Feature Review | S | 02742 - Review of 382 (BDT) - Order Pg Requested Date Incorrect"/>
    <m/>
    <n v="381874"/>
    <n v="3825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74"/>
    <n v="2.1276595744680851"/>
    <n v="0"/>
  </r>
  <r>
    <x v="3"/>
    <x v="1"/>
    <x v="1"/>
    <x v="1"/>
    <m/>
    <x v="1"/>
    <x v="1"/>
    <x v="2"/>
    <x v="274"/>
    <s v="382 (BDT) - Order Pg Requested Date Incorrect"/>
    <s v="02719 - 382 (BDT) - Order Pg Requested Date Incorrect"/>
    <x v="274"/>
    <x v="0"/>
    <x v="2"/>
    <x v="1020"/>
    <s v="Alpha for 382 (BDT) - Order Pg Requested Date Incorrect"/>
    <s v="S | 02741 - Alpha for 382 (BDT) - Order Pg Requested Date Incorrect"/>
    <s v="Alpha Test | S | 02741 - Alpha for 382 (BDT) - Order Pg Requested Date Incorrect"/>
    <m/>
    <n v="381874"/>
    <n v="382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975"/>
    <n v="2.1276595744680851"/>
    <n v="0"/>
  </r>
  <r>
    <x v="3"/>
    <x v="1"/>
    <x v="1"/>
    <x v="1"/>
    <m/>
    <x v="1"/>
    <x v="1"/>
    <x v="2"/>
    <x v="263"/>
    <s v="402 (BDT) - Data Sync process does not clear the &quot;lastErrorMessage&quot; col. when sync is successful"/>
    <s v="02635 - 402 (BDT) - Data Sync process does not clear the &quot;lastErrorMessage&quot; col. when sync is successful"/>
    <x v="263"/>
    <x v="0"/>
    <x v="2"/>
    <x v="1021"/>
    <s v="Alpha for 402 (BDT) - Data Sync process does not clear the &quot;lastErrorMessage&quot; col. when sync is successful"/>
    <s v="S | 02740 - Alpha for 402 (BDT) - Data Sync process does not clear the &quot;lastErrorMessage&quot; col. when sync is successful"/>
    <s v="Alpha Test | S | 02740 - Alpha for 402 (BDT) - Data Sync process does not clear the &quot;lastErrorMessage&quot; col. when sync is successful"/>
    <m/>
    <n v="380980"/>
    <n v="3825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76"/>
    <n v="2.1276595744680851"/>
    <n v="0"/>
  </r>
  <r>
    <x v="3"/>
    <x v="1"/>
    <x v="1"/>
    <x v="1"/>
    <m/>
    <x v="1"/>
    <x v="1"/>
    <x v="2"/>
    <x v="263"/>
    <s v="402 (BDT) - Data Sync process does not clear the &quot;lastErrorMessage&quot; col. when sync is successful"/>
    <s v="02635 - 402 (BDT) - Data Sync process does not clear the &quot;lastErrorMessage&quot; col. when sync is successful"/>
    <x v="263"/>
    <x v="5"/>
    <x v="2"/>
    <x v="1022"/>
    <s v="Fax error handling for data sync"/>
    <s v="M | 02739 - Fax error handling for data sync"/>
    <s v="Backend Development | M | 02739 - Fax error handling for data sync"/>
    <m/>
    <n v="380980"/>
    <n v="38257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977"/>
    <n v="10.638297872340425"/>
    <n v="0"/>
  </r>
  <r>
    <x v="3"/>
    <x v="1"/>
    <x v="1"/>
    <x v="1"/>
    <m/>
    <x v="1"/>
    <x v="1"/>
    <x v="6"/>
    <x v="273"/>
    <s v="424 (BDT) - Password Policy verbiage changes"/>
    <s v="02732 - 424 (BDT) - Password Policy verbiage changes"/>
    <x v="273"/>
    <x v="3"/>
    <x v="2"/>
    <x v="1023"/>
    <s v="Development for - Password Policy verbiage changes"/>
    <s v="M | 02738 - Development for - Password Policy verbiage changes"/>
    <s v="Frontend Development | M | 02738 - Development for - Password Policy verbiage changes"/>
    <m/>
    <n v="382101"/>
    <n v="38231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5.3191489361702127"/>
    <x v="1"/>
    <x v="6"/>
    <s v="0.Done"/>
    <x v="978"/>
    <n v="5.3191489361702127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0"/>
    <x v="2"/>
    <x v="1024"/>
    <s v="Alpha for 405 (BDT) - Inventory Update Issues"/>
    <s v="S | 02736 - Alpha for 405 (BDT) - Inventory Update Issues"/>
    <s v="Alpha Test | S | 02736 - Alpha for 405 (BDT) - Inventory Update Issues"/>
    <m/>
    <n v="381455"/>
    <n v="382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79"/>
    <n v="2.1276595744680851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1"/>
    <x v="2"/>
    <x v="1025"/>
    <s v="QA for 332 (BDT) - Schedule Line View Details Link Missing for some records"/>
    <s v="S | 02730 - QA for 332 (BDT) - Schedule Line View Details Link Missing for some records"/>
    <s v="QA | S | 02730 - QA for 332 (BDT) - Schedule Line View Details Link Missing for some records"/>
    <m/>
    <n v="378607"/>
    <n v="3820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80"/>
    <n v="2.1276595744680851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2"/>
    <x v="2"/>
    <x v="1026"/>
    <s v="Review of 332 (BDT) - Schedule Line View Details Link Missing for some records"/>
    <s v="S | 02729 - Review of 332 (BDT) - Schedule Line View Details Link Missing for some records"/>
    <s v="Feature Review | S | 02729 - Review of 332 (BDT) - Schedule Line View Details Link Missing for some records"/>
    <m/>
    <n v="378607"/>
    <n v="3820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81"/>
    <n v="2.1276595744680851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1"/>
    <x v="2"/>
    <x v="1027"/>
    <s v="QA for 383 (BDT) If a single schedule line exists, and the Confirmed Qty = 0 LOG AND SKIP RECORD"/>
    <s v="S | 02728 - QA for 383 (BDT) If a single schedule line exists, and the Confirmed Qty = 0 LOG AND SKIP RECORD"/>
    <s v="QA | S | 02728 - QA for 383 (BDT) If a single schedule line exists, and the Confirmed Qty = 0 LOG AND SKIP RECORD"/>
    <m/>
    <n v="379877"/>
    <n v="3820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82"/>
    <n v="2.1276595744680851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2"/>
    <x v="2"/>
    <x v="1028"/>
    <s v="Review of 383 (BDT) If a single schedule line exists, and the Confirmed Qty = 0 LOG AND SKIP RECORD"/>
    <s v="S | 02727 - Review of 383 (BDT) If a single schedule line exists, and the Confirmed Qty = 0 LOG AND SKIP RECORD"/>
    <s v="Feature Review | S | 02727 - Review of 383 (BDT) If a single schedule line exists, and the Confirmed Qty = 0 LOG AND SKIP RECORD"/>
    <m/>
    <n v="379877"/>
    <n v="3820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983"/>
    <n v="2.1276595744680851"/>
    <n v="0"/>
  </r>
  <r>
    <x v="3"/>
    <x v="1"/>
    <x v="1"/>
    <x v="1"/>
    <m/>
    <x v="1"/>
    <x v="1"/>
    <x v="2"/>
    <x v="277"/>
    <s v="BDT 428 -ID 4191- Documents should not be using File Entry LocalService"/>
    <s v="02638 - BDT 428 -ID 4191- Documents should not be using File Entry LocalService"/>
    <x v="277"/>
    <x v="1"/>
    <x v="2"/>
    <x v="1029"/>
    <s v="QA for ID 4191- Documents should not be using File Entry LocalService"/>
    <s v="S | 02726 - QA for ID 4191- Documents should not be using File Entry LocalService"/>
    <s v="QA | S | 02726 - QA for ID 4191- Documents should not be using File Entry LocalService"/>
    <m/>
    <n v="381112"/>
    <n v="3820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84"/>
    <n v="2.1276595744680851"/>
    <n v="0"/>
  </r>
  <r>
    <x v="3"/>
    <x v="1"/>
    <x v="1"/>
    <x v="1"/>
    <m/>
    <x v="1"/>
    <x v="1"/>
    <x v="2"/>
    <x v="277"/>
    <s v="BDT 428 -ID 4191- Documents should not be using File Entry LocalService"/>
    <s v="02638 - BDT 428 -ID 4191- Documents should not be using File Entry LocalService"/>
    <x v="277"/>
    <x v="2"/>
    <x v="2"/>
    <x v="1030"/>
    <s v="Review of ID 4191- Documents should not be using File Entry LocalService"/>
    <s v="S | 02725 - Review of ID 4191- Documents should not be using File Entry LocalService"/>
    <s v="Feature Review | S | 02725 - Review of ID 4191- Documents should not be using File Entry LocalService"/>
    <m/>
    <n v="381112"/>
    <n v="3820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985"/>
    <n v="2.1276595744680851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6"/>
    <x v="2"/>
    <x v="1031"/>
    <s v="Buyers need to delete certain files"/>
    <s v="M | 02724 - Buyers need to delete certain files"/>
    <s v="Alpha Bug | M | 02724 - Buyers need to delete certain files"/>
    <m/>
    <n v="381561"/>
    <n v="38198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986"/>
    <n v="3.191489361702128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5"/>
    <x v="2"/>
    <x v="1032"/>
    <s v="Trim leading zeros from deliveryNbr to create correct url"/>
    <s v="S | 02723 - Trim leading zeros from deliveryNbr to create correct url"/>
    <s v="Backend Development | S | 02723 - Trim leading zeros from deliveryNbr to create correct url"/>
    <m/>
    <n v="364220"/>
    <n v="38190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987"/>
    <n v="8.5106382978723403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6"/>
    <x v="3"/>
    <x v="1033"/>
    <s v="Development for - Inventory Pg Standard Pallet Qty Rounding Issue"/>
    <s v="M | 02722 - Development for - Inventory Pg Standard Pallet Qty Rounding Issue"/>
    <s v="Alpha Bug | M | 02722 - Development for - Inventory Pg Standard Pallet Qty Rounding Issue"/>
    <m/>
    <n v="380225"/>
    <n v="38189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0"/>
    <x v="1"/>
    <x v="2"/>
    <s v="0.Cancelled"/>
    <x v="988"/>
    <n v="3.191489361702128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034"/>
    <s v="Portal Property changes (Perf Tuning)"/>
    <s v="S | 02721 - Portal Property changes (Perf Tuning)"/>
    <s v="Sub-Task | S | 02721 - Portal Property changes (Perf Tuning)"/>
    <n v="351453"/>
    <n v="367474"/>
    <n v="381887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989"/>
    <n v="0"/>
    <n v="0"/>
  </r>
  <r>
    <x v="3"/>
    <x v="1"/>
    <x v="1"/>
    <x v="1"/>
    <m/>
    <x v="1"/>
    <x v="1"/>
    <x v="2"/>
    <x v="279"/>
    <s v="298 (BDT) - Releases - subpage- tablet view error"/>
    <s v="02114 - 298 (BDT) - Releases - subpage- tablet view error"/>
    <x v="279"/>
    <x v="6"/>
    <x v="2"/>
    <x v="1035"/>
    <s v="Scheduled Release Date missing from tablet view"/>
    <s v="M | 02720 - Scheduled Release Date missing from tablet view"/>
    <s v="Alpha Bug | M | 02720 - Scheduled Release Date missing from tablet view"/>
    <m/>
    <n v="376942"/>
    <n v="38188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2"/>
    <s v="0.Done"/>
    <x v="990"/>
    <n v="3.191489361702128"/>
    <n v="0"/>
  </r>
  <r>
    <x v="3"/>
    <x v="1"/>
    <x v="1"/>
    <x v="1"/>
    <m/>
    <x v="1"/>
    <x v="1"/>
    <x v="2"/>
    <x v="272"/>
    <s v="JDBC Connection Exceptions in logs"/>
    <s v="02696 - JDBC Connection Exceptions in logs"/>
    <x v="272"/>
    <x v="4"/>
    <x v="2"/>
    <x v="1036"/>
    <s v="Add connection validation when idle"/>
    <s v="M | 02718 - Add connection validation when idle"/>
    <s v="Sub-Task | M | 02718 - Add connection validation when idle"/>
    <m/>
    <n v="381541"/>
    <n v="38187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991"/>
    <n v="8.5106382978723403"/>
    <n v="0"/>
  </r>
  <r>
    <x v="3"/>
    <x v="1"/>
    <x v="1"/>
    <x v="1"/>
    <m/>
    <x v="1"/>
    <x v="0"/>
    <x v="2"/>
    <x v="247"/>
    <s v="423 (BDT) - Have LDAP and portal Password policy both enabled "/>
    <s v="02716 - 423 (BDT) - Have LDAP and portal Password policy both enabled "/>
    <x v="247"/>
    <x v="7"/>
    <x v="2"/>
    <x v="1037"/>
    <s v="Tech Planning for LDAP and Password Policy both enabled "/>
    <s v="M | 02717 - Tech Planning for LDAP and Password Policy both enabled "/>
    <s v="Tech Planning | M | 02717 - Tech Planning for LDAP and Password Policy both enabled "/>
    <m/>
    <n v="381870"/>
    <n v="38187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992"/>
    <n v="0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0"/>
    <x v="2"/>
    <x v="1038"/>
    <s v="Alpha for Buyers need to have ability to delete for specific folders "/>
    <s v="S | 02715 - Alpha for Buyers need to have ability to delete for specific folders "/>
    <s v="Alpha Test | S | 02715 - Alpha for Buyers need to have ability to delete for specific folders "/>
    <m/>
    <n v="381561"/>
    <n v="3818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993"/>
    <n v="2.1276595744680851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3"/>
    <x v="1039"/>
    <s v="Services dockers"/>
    <s v="M | 02714 - Services dockers"/>
    <s v="Sub-Task | M | 02714 - Services dockers"/>
    <n v="351453"/>
    <n v="336162"/>
    <n v="38181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0"/>
    <x v="0"/>
    <x v="3"/>
    <s v="0.Cancelled"/>
    <x v="994"/>
    <n v="0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3"/>
    <x v="2"/>
    <x v="1040"/>
    <s v="Increase font size of Bemis Order and Line#"/>
    <s v="M | 02713 - Increase font size of Bemis Order and Line#"/>
    <s v="Frontend Development | M | 02713 - Increase font size of Bemis Order and Line#"/>
    <m/>
    <n v="380449"/>
    <n v="38180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995"/>
    <n v="5.3191489361702127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4"/>
    <x v="2"/>
    <x v="1041"/>
    <s v="Rounding issue on Standard Pallet Qty seen in QA env"/>
    <s v="M | 02712 - Rounding issue on Standard Pallet Qty seen in QA env"/>
    <s v="Sub-Task | M | 02712 - Rounding issue on Standard Pallet Qty seen in QA env"/>
    <m/>
    <n v="380225"/>
    <n v="38179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8.5106382978723403"/>
    <x v="1"/>
    <x v="2"/>
    <s v="0.Done"/>
    <x v="996"/>
    <n v="8.5106382978723403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5"/>
    <x v="2"/>
    <x v="1042"/>
    <s v="Change frequency of checks for template changes"/>
    <s v="XS | 02709 - Change frequency of checks for template changes"/>
    <s v="Backend Development | XS | 02709 - Change frequency of checks for template changes"/>
    <n v="351453"/>
    <n v="367474"/>
    <n v="381700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997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1043"/>
    <s v="Remove Background Task mode"/>
    <s v="XS | 02708 - Remove Background Task mode"/>
    <s v="Backend Development | XS | 02708 - Remove Background Task mode"/>
    <n v="350255"/>
    <n v="343068"/>
    <n v="381691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x v="8"/>
    <s v="0.Done"/>
    <x v="998"/>
    <n v="0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3"/>
    <x v="2"/>
    <x v="1044"/>
    <s v="Remove ability to delete from root folders"/>
    <s v="M | 02707 - Remove ability to delete from root folders"/>
    <s v="Frontend Development | M | 02707 - Remove ability to delete from root folders"/>
    <m/>
    <n v="381561"/>
    <n v="38163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999"/>
    <n v="5.3191489361702127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5"/>
    <x v="2"/>
    <x v="1045"/>
    <s v="Fix ORM Exceptions during Inventory data sync"/>
    <s v="M | 02706 - Fix ORM Exceptions during Inventory data sync"/>
    <s v="Backend Development | M | 02706 - Fix ORM Exceptions during Inventory data sync"/>
    <m/>
    <n v="381517"/>
    <n v="38163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000"/>
    <n v="10.638297872340425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3"/>
    <x v="2"/>
    <x v="1046"/>
    <s v="Development for - Buyers need to have ability to delete for specific folders"/>
    <s v="M | 02705 - Development for - Buyers need to have ability to delete for specific folders"/>
    <s v="Frontend Development | M | 02705 - Development for - Buyers need to have ability to delete for specific folders"/>
    <m/>
    <n v="381561"/>
    <n v="3815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001"/>
    <n v="5.3191489361702127"/>
    <n v="0"/>
  </r>
  <r>
    <x v="3"/>
    <x v="1"/>
    <x v="1"/>
    <x v="1"/>
    <m/>
    <x v="1"/>
    <x v="1"/>
    <x v="2"/>
    <x v="265"/>
    <s v="Buyers need to have ability to delete for specific folders "/>
    <s v="02700 - Buyers need to have ability to delete for specific folders "/>
    <x v="265"/>
    <x v="5"/>
    <x v="2"/>
    <x v="1047"/>
    <s v="Development for - Buyers need to have ability to delete for specific folders"/>
    <s v="M | 02704 - Development for - Buyers need to have ability to delete for specific folders"/>
    <s v="Backend Development | M | 02704 - Development for - Buyers need to have ability to delete for specific folders"/>
    <m/>
    <n v="381561"/>
    <n v="38158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002"/>
    <n v="10.638297872340425"/>
    <n v="0"/>
  </r>
  <r>
    <x v="3"/>
    <x v="1"/>
    <x v="1"/>
    <x v="1"/>
    <m/>
    <x v="1"/>
    <x v="1"/>
    <x v="2"/>
    <x v="252"/>
    <s v="Duplicate key row in object 'dbo.Bemis_Order'"/>
    <s v="02697 - Duplicate key row in object 'dbo.Bemis_Order'"/>
    <x v="252"/>
    <x v="7"/>
    <x v="2"/>
    <x v="1048"/>
    <s v="Tech planning - duplicate key"/>
    <s v="M | 02701 - Tech planning - duplicate key"/>
    <s v="Tech Planning | M | 02701 - Tech planning - duplicate key"/>
    <m/>
    <n v="381546"/>
    <n v="38157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003"/>
    <n v="4.2553191489361701"/>
    <n v="0"/>
  </r>
  <r>
    <x v="3"/>
    <x v="1"/>
    <x v="1"/>
    <x v="1"/>
    <m/>
    <x v="1"/>
    <x v="1"/>
    <x v="2"/>
    <x v="277"/>
    <s v="BDT 428 -ID 4191- Documents should not be using File Entry LocalService"/>
    <s v="02638 - BDT 428 -ID 4191- Documents should not be using File Entry LocalService"/>
    <x v="277"/>
    <x v="0"/>
    <x v="2"/>
    <x v="1049"/>
    <s v="Alpha for ID 4191- Documents should not be using File Entry LocalService"/>
    <s v="S | 02698 - Alpha for ID 4191- Documents should not be using File Entry LocalService"/>
    <s v="Alpha Test | S | 02698 - Alpha for ID 4191- Documents should not be using File Entry LocalService"/>
    <m/>
    <n v="381112"/>
    <n v="3815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04"/>
    <n v="2.1276595744680851"/>
    <n v="0"/>
  </r>
  <r>
    <x v="3"/>
    <x v="1"/>
    <x v="1"/>
    <x v="1"/>
    <m/>
    <x v="1"/>
    <x v="1"/>
    <x v="2"/>
    <x v="260"/>
    <s v="ORM exceptions for Inventory data sync "/>
    <s v="02694 - ORM exceptions for Inventory data sync "/>
    <x v="260"/>
    <x v="7"/>
    <x v="2"/>
    <x v="1050"/>
    <s v="Tech Planning for ORM exceptions for Inventory data sync"/>
    <s v="M | 02695 - Tech Planning for ORM exceptions for Inventory data sync"/>
    <s v="Tech Planning | M | 02695 - Tech Planning for ORM exceptions for Inventory data sync"/>
    <m/>
    <n v="381517"/>
    <n v="38151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005"/>
    <n v="4.2553191489361701"/>
    <n v="0"/>
  </r>
  <r>
    <x v="3"/>
    <x v="1"/>
    <x v="1"/>
    <x v="1"/>
    <m/>
    <x v="1"/>
    <x v="0"/>
    <x v="2"/>
    <x v="253"/>
    <s v="409 (BDT) - Inventory Batch with Multiple Mfg Dates"/>
    <s v="02680 - 409 (BDT) - Inventory Batch with Multiple Mfg Dates"/>
    <x v="253"/>
    <x v="7"/>
    <x v="2"/>
    <x v="1051"/>
    <s v="Tech Planning for 409 (BDT) - Inventory Batch with Multiple Mfg Dates"/>
    <s v="M | 02693 - Tech Planning for 409 (BDT) - Inventory Batch with Multiple Mfg Dates"/>
    <s v="Tech Planning | M | 02693 - Tech Planning for 409 (BDT) - Inventory Batch with Multiple Mfg Dates"/>
    <m/>
    <n v="381452"/>
    <n v="38150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006"/>
    <n v="0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5"/>
    <x v="2"/>
    <x v="1052"/>
    <s v="Drop all stored inventories before updating with new inventory response"/>
    <s v="M | 02691 - Drop all stored inventories before updating with new inventory response"/>
    <s v="Backend Development | M | 02691 - Drop all stored inventories before updating with new inventory response"/>
    <m/>
    <n v="381455"/>
    <n v="38148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007"/>
    <n v="10.638297872340425"/>
    <n v="0"/>
  </r>
  <r>
    <x v="3"/>
    <x v="1"/>
    <x v="1"/>
    <x v="1"/>
    <m/>
    <x v="1"/>
    <x v="1"/>
    <x v="2"/>
    <x v="261"/>
    <s v="405 (BDT) - Inventory Update Issues"/>
    <s v="02682 - 405 (BDT) - Inventory Update Issues"/>
    <x v="261"/>
    <x v="7"/>
    <x v="2"/>
    <x v="1053"/>
    <s v="Tech Planning for 405(BDT) - Inventory Update Issues"/>
    <s v="M | 02690 - Tech Planning for 405(BDT) - Inventory Update Issues"/>
    <s v="Tech Planning | M | 02690 - Tech Planning for 405(BDT) - Inventory Update Issues"/>
    <m/>
    <n v="381455"/>
    <n v="38148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008"/>
    <n v="4.2553191489361701"/>
    <n v="0"/>
  </r>
  <r>
    <x v="3"/>
    <x v="1"/>
    <x v="1"/>
    <x v="1"/>
    <m/>
    <x v="1"/>
    <x v="1"/>
    <x v="2"/>
    <x v="283"/>
    <s v="264 (BDT) - Viewing documents on mobile device"/>
    <s v="02017 - 264 (BDT) - Viewing documents on mobile device"/>
    <x v="283"/>
    <x v="1"/>
    <x v="2"/>
    <x v="1054"/>
    <s v="QA for 264 (BDT) - Viewing documents on mobile device"/>
    <s v="S | 02677 - QA for 264 (BDT) - Viewing documents on mobile device"/>
    <s v="QA | S | 02677 - QA for 264 (BDT) - Viewing documents on mobile device"/>
    <m/>
    <n v="376061"/>
    <n v="3812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09"/>
    <n v="2.1276595744680851"/>
    <n v="0"/>
  </r>
  <r>
    <x v="3"/>
    <x v="1"/>
    <x v="1"/>
    <x v="1"/>
    <m/>
    <x v="1"/>
    <x v="1"/>
    <x v="2"/>
    <x v="283"/>
    <s v="264 (BDT) - Viewing documents on mobile device"/>
    <s v="02017 - 264 (BDT) - Viewing documents on mobile device"/>
    <x v="283"/>
    <x v="2"/>
    <x v="2"/>
    <x v="1055"/>
    <s v="Review of 264 (BDT) - Viewing documents on mobile device"/>
    <s v="S | 02676 - Review of 264 (BDT) - Viewing documents on mobile device"/>
    <s v="Feature Review | S | 02676 - Review of 264 (BDT) - Viewing documents on mobile device"/>
    <m/>
    <n v="376061"/>
    <n v="3812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10"/>
    <n v="2.1276595744680851"/>
    <n v="0"/>
  </r>
  <r>
    <x v="3"/>
    <x v="1"/>
    <x v="1"/>
    <x v="1"/>
    <m/>
    <x v="1"/>
    <x v="1"/>
    <x v="2"/>
    <x v="283"/>
    <s v="264 (BDT) - Viewing documents on mobile device"/>
    <s v="02017 - 264 (BDT) - Viewing documents on mobile device"/>
    <x v="283"/>
    <x v="0"/>
    <x v="2"/>
    <x v="1056"/>
    <s v="Alpha for 264 (BDT) - Viewing documents on mobile device"/>
    <s v="S | 02675 - Alpha for 264 (BDT) - Viewing documents on mobile device"/>
    <s v="Alpha Test | S | 02675 - Alpha for 264 (BDT) - Viewing documents on mobile device"/>
    <m/>
    <n v="376061"/>
    <n v="3812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11"/>
    <n v="2.1276595744680851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1"/>
    <x v="2"/>
    <x v="1057"/>
    <s v="QA for Change Requested Date Logic"/>
    <s v="S | 02674 - QA for Change Requested Date Logic"/>
    <s v="QA | S | 02674 - QA for Change Requested Date Logic"/>
    <m/>
    <n v="379858"/>
    <n v="3812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12"/>
    <n v="0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1"/>
    <x v="2"/>
    <x v="1058"/>
    <s v="QA for 388 (BDT) - Inventory Pg Standard Pallet Qty Rounding Issue"/>
    <s v="S | 02673 - QA for 388 (BDT) - Inventory Pg Standard Pallet Qty Rounding Issue"/>
    <s v="QA | S | 02673 - QA for 388 (BDT) - Inventory Pg Standard Pallet Qty Rounding Issue"/>
    <m/>
    <n v="380225"/>
    <n v="3812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13"/>
    <n v="2.1276595744680851"/>
    <n v="0"/>
  </r>
  <r>
    <x v="3"/>
    <x v="1"/>
    <x v="1"/>
    <x v="1"/>
    <m/>
    <x v="1"/>
    <x v="1"/>
    <x v="2"/>
    <x v="285"/>
    <s v="ORM exceptions for Customer Location data sync "/>
    <s v="02591 - ORM exceptions for Customer Location data sync "/>
    <x v="285"/>
    <x v="1"/>
    <x v="2"/>
    <x v="1059"/>
    <s v="QA for ORM exceptions for Customer Location data sync "/>
    <s v="S | 02672 - QA for ORM exceptions for Customer Location data sync "/>
    <s v="QA | S | 02672 - QA for ORM exceptions for Customer Location data sync "/>
    <m/>
    <n v="380775"/>
    <n v="3812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14"/>
    <n v="2.1276595744680851"/>
    <n v="0"/>
  </r>
  <r>
    <x v="3"/>
    <x v="1"/>
    <x v="1"/>
    <x v="1"/>
    <m/>
    <x v="1"/>
    <x v="1"/>
    <x v="2"/>
    <x v="285"/>
    <s v="ORM exceptions for Customer Location data sync "/>
    <s v="02591 - ORM exceptions for Customer Location data sync "/>
    <x v="285"/>
    <x v="2"/>
    <x v="2"/>
    <x v="1060"/>
    <s v="Review of ORM exceptions for Customer Location data sync "/>
    <s v="S | 02671 - Review of ORM exceptions for Customer Location data sync "/>
    <s v="Feature Review | S | 02671 - Review of ORM exceptions for Customer Location data sync "/>
    <m/>
    <n v="380775"/>
    <n v="3812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15"/>
    <n v="2.1276595744680851"/>
    <n v="0"/>
  </r>
  <r>
    <x v="3"/>
    <x v="1"/>
    <x v="1"/>
    <x v="1"/>
    <m/>
    <x v="1"/>
    <x v="1"/>
    <x v="2"/>
    <x v="285"/>
    <s v="ORM exceptions for Customer Location data sync "/>
    <s v="02591 - ORM exceptions for Customer Location data sync "/>
    <x v="285"/>
    <x v="0"/>
    <x v="2"/>
    <x v="1061"/>
    <s v="Alpha for ORM exceptions for Customer Location data sync "/>
    <s v="S | 02670 - Alpha for ORM exceptions for Customer Location data sync "/>
    <s v="Alpha Test | S | 02670 - Alpha for ORM exceptions for Customer Location data sync "/>
    <m/>
    <n v="380775"/>
    <n v="3812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16"/>
    <n v="2.1276595744680851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1"/>
    <x v="2"/>
    <x v="1062"/>
    <s v="QA for 394 (BDT) - Scheduled Releases Sub-Pg Bemis Line# Contains Leading Zeroes"/>
    <s v="S | 02669 - QA for 394 (BDT) - Scheduled Releases Sub-Pg Bemis Line# Contains Leading Zeroes"/>
    <s v="QA | S | 02669 - QA for 394 (BDT) - Scheduled Releases Sub-Pg Bemis Line# Contains Leading Zeroes"/>
    <m/>
    <n v="380449"/>
    <n v="3812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017"/>
    <n v="2.1276595744680851"/>
    <n v="0"/>
  </r>
  <r>
    <x v="3"/>
    <x v="1"/>
    <x v="1"/>
    <x v="1"/>
    <m/>
    <x v="1"/>
    <x v="1"/>
    <x v="2"/>
    <x v="286"/>
    <s v="Report Preview UI issues "/>
    <s v="02593 - Report Preview UI issues "/>
    <x v="286"/>
    <x v="1"/>
    <x v="2"/>
    <x v="1063"/>
    <s v="QA for Report Preview UI issues "/>
    <s v="S | 02668 - QA for Report Preview UI issues "/>
    <s v="QA | S | 02668 - QA for Report Preview UI issues "/>
    <m/>
    <n v="380786"/>
    <n v="381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18"/>
    <n v="2.1276595744680851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1"/>
    <x v="2"/>
    <x v="1064"/>
    <s v="QA for Improve data display on all pages "/>
    <s v="S | 02667 - QA for Improve data display on all pages "/>
    <s v="QA | S | 02667 - QA for Improve data display on all pages "/>
    <m/>
    <n v="372474"/>
    <n v="3812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19"/>
    <n v="0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2"/>
    <x v="2"/>
    <x v="1065"/>
    <s v="Review of Improve data display on all pages "/>
    <s v="S | 02666 - Review of Improve data display on all pages "/>
    <s v="Feature Review | S | 02666 - Review of Improve data display on all pages "/>
    <m/>
    <n v="372474"/>
    <n v="3812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20"/>
    <n v="0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1"/>
    <x v="2"/>
    <x v="1066"/>
    <s v="QA for 378 (BDT) - No pagination on the Reports Download page "/>
    <s v="S | 02665 - QA for 378 (BDT) - No pagination on the Reports Download page "/>
    <s v="QA | S | 02665 - QA for 378 (BDT) - No pagination on the Reports Download page "/>
    <m/>
    <n v="379343"/>
    <n v="3812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21"/>
    <n v="2.1276595744680851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1"/>
    <x v="2"/>
    <x v="1067"/>
    <s v="QA for 242 (BDT) - Customer profile - no address pulling in"/>
    <s v="XS | 02664 - QA for 242 (BDT) - Customer profile - no address pulling in"/>
    <s v="QA | XS | 02664 - QA for 242 (BDT) - Customer profile - no address pulling in"/>
    <m/>
    <n v="375857"/>
    <n v="38124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022"/>
    <n v="0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5"/>
    <x v="2"/>
    <x v="1068"/>
    <s v="Validate Order Components before creating OrderKey"/>
    <s v="S | 02663 - Validate Order Components before creating OrderKey"/>
    <s v="Backend Development | S | 02663 - Validate Order Components before creating OrderKey"/>
    <m/>
    <n v="378607"/>
    <n v="38124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1023"/>
    <n v="8.5106382978723403"/>
    <n v="0"/>
  </r>
  <r>
    <x v="3"/>
    <x v="1"/>
    <x v="1"/>
    <x v="1"/>
    <m/>
    <x v="1"/>
    <x v="1"/>
    <x v="2"/>
    <x v="290"/>
    <s v="238 (BDT) - Item Level Report Preview is blank   "/>
    <s v="02349 - 238 (BDT) - Item Level Report Preview is blank   "/>
    <x v="290"/>
    <x v="1"/>
    <x v="2"/>
    <x v="1069"/>
    <s v="QA for 238 (BDT) - Item Level Report Preview is blank   "/>
    <s v="S | 02662 - QA for 238 (BDT) - Item Level Report Preview is blank   "/>
    <s v="QA | S | 02662 - QA for 238 (BDT) - Item Level Report Preview is blank   "/>
    <m/>
    <n v="378621"/>
    <n v="3812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4"/>
    <n v="2.1276595744680851"/>
    <n v="0"/>
  </r>
  <r>
    <x v="3"/>
    <x v="1"/>
    <x v="1"/>
    <x v="1"/>
    <m/>
    <x v="1"/>
    <x v="1"/>
    <x v="2"/>
    <x v="290"/>
    <s v="238 (BDT) - Item Level Report Preview is blank   "/>
    <s v="02349 - 238 (BDT) - Item Level Report Preview is blank   "/>
    <x v="290"/>
    <x v="2"/>
    <x v="2"/>
    <x v="1070"/>
    <s v="Review of 238 (BDT) - Item Level Report Preview is blank   "/>
    <s v="S | 02661 - Review of 238 (BDT) - Item Level Report Preview is blank   "/>
    <s v="Feature Review | S | 02661 - Review of 238 (BDT) - Item Level Report Preview is blank   "/>
    <m/>
    <n v="378621"/>
    <n v="3812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5"/>
    <n v="2.1276595744680851"/>
    <n v="0"/>
  </r>
  <r>
    <x v="3"/>
    <x v="1"/>
    <x v="1"/>
    <x v="1"/>
    <m/>
    <x v="1"/>
    <x v="1"/>
    <x v="2"/>
    <x v="290"/>
    <s v="238 (BDT) - Item Level Report Preview is blank   "/>
    <s v="02349 - 238 (BDT) - Item Level Report Preview is blank   "/>
    <x v="290"/>
    <x v="0"/>
    <x v="2"/>
    <x v="1071"/>
    <s v="Alpha for 238 (BDT) - Item Level Report Preview is blank   "/>
    <s v="S | 02660 - Alpha for 238 (BDT) - Item Level Report Preview is blank   "/>
    <s v="Alpha Test | S | 02660 - Alpha for 238 (BDT) - Item Level Report Preview is blank   "/>
    <m/>
    <n v="378621"/>
    <n v="3812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6"/>
    <n v="2.1276595744680851"/>
    <n v="0"/>
  </r>
  <r>
    <x v="3"/>
    <x v="1"/>
    <x v="1"/>
    <x v="1"/>
    <m/>
    <x v="1"/>
    <x v="1"/>
    <x v="2"/>
    <x v="291"/>
    <s v="325 (BDT) - report preview and generate report issue- mobile devices"/>
    <s v="02230 - 325 (BDT) - report preview and generate report issue- mobile devices"/>
    <x v="291"/>
    <x v="1"/>
    <x v="2"/>
    <x v="1072"/>
    <s v="QA for 325 (BDT) - report preview and generate report issue- mobile devices"/>
    <s v="S | 02659 - QA for 325 (BDT) - report preview and generate report issue- mobile devices"/>
    <s v="QA | S | 02659 - QA for 325 (BDT) - report preview and generate report issue- mobile devices"/>
    <m/>
    <n v="378145"/>
    <n v="3812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7"/>
    <n v="2.1276595744680851"/>
    <n v="0"/>
  </r>
  <r>
    <x v="3"/>
    <x v="1"/>
    <x v="1"/>
    <x v="1"/>
    <m/>
    <x v="1"/>
    <x v="1"/>
    <x v="2"/>
    <x v="292"/>
    <s v="337 (BDT) - Impersonating user- report generation issue stops impersonation"/>
    <s v="02364 - 337 (BDT) - Impersonating user- report generation issue stops impersonation"/>
    <x v="292"/>
    <x v="1"/>
    <x v="2"/>
    <x v="1073"/>
    <s v="QA for 337 (BDT) - Impersonating user- report generation issue stops impersonation"/>
    <s v="S | 02658 - QA for 337 (BDT) - Impersonating user- report generation issue stops impersonation"/>
    <s v="QA | S | 02658 - QA for 337 (BDT) - Impersonating user- report generation issue stops impersonation"/>
    <m/>
    <n v="378716"/>
    <n v="3812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28"/>
    <n v="2.1276595744680851"/>
    <n v="0"/>
  </r>
  <r>
    <x v="3"/>
    <x v="1"/>
    <x v="1"/>
    <x v="1"/>
    <m/>
    <x v="1"/>
    <x v="1"/>
    <x v="2"/>
    <x v="293"/>
    <s v="294 (BDT) - Invoice report iphone and ipad hyperlinks in preview and report"/>
    <s v="02104 - 294 (BDT) - Invoice report iphone and ipad hyperlinks in preview and report"/>
    <x v="293"/>
    <x v="1"/>
    <x v="2"/>
    <x v="1074"/>
    <s v="QA for 294 (BDT) - Invoice report iphone and ipad hyperlinks in preview and report"/>
    <s v="S | 02657 - QA for 294 (BDT) - Invoice report iphone and ipad hyperlinks in preview and report"/>
    <s v="QA | S | 02657 - QA for 294 (BDT) - Invoice report iphone and ipad hyperlinks in preview and report"/>
    <m/>
    <n v="376690"/>
    <n v="381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29"/>
    <n v="2.1276595744680851"/>
    <n v="0"/>
  </r>
  <r>
    <x v="3"/>
    <x v="1"/>
    <x v="1"/>
    <x v="1"/>
    <m/>
    <x v="1"/>
    <x v="1"/>
    <x v="2"/>
    <x v="293"/>
    <s v="294 (BDT) - Invoice report iphone and ipad hyperlinks in preview and report"/>
    <s v="02104 - 294 (BDT) - Invoice report iphone and ipad hyperlinks in preview and report"/>
    <x v="293"/>
    <x v="2"/>
    <x v="2"/>
    <x v="1075"/>
    <s v="Review of 294 (BDT) - Invoice report iphone and ipad hyperlinks in preview and report"/>
    <s v="S | 02656 - Review of 294 (BDT) - Invoice report iphone and ipad hyperlinks in preview and report"/>
    <s v="Feature Review | S | 02656 - Review of 294 (BDT) - Invoice report iphone and ipad hyperlinks in preview and report"/>
    <m/>
    <n v="376690"/>
    <n v="381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30"/>
    <n v="2.1276595744680851"/>
    <n v="0"/>
  </r>
  <r>
    <x v="3"/>
    <x v="1"/>
    <x v="1"/>
    <x v="1"/>
    <m/>
    <x v="1"/>
    <x v="1"/>
    <x v="2"/>
    <x v="294"/>
    <s v="324 (BDT) - Inventory report- mobile devices hyperlinks in reports"/>
    <s v="02219 - 324 (BDT) - Inventory report- mobile devices hyperlinks in reports"/>
    <x v="294"/>
    <x v="1"/>
    <x v="2"/>
    <x v="1076"/>
    <s v="QA for 324 (BDT) - Inventory report- mobile devices hyperlinks in reports"/>
    <s v="S | 02655 - QA for 324 (BDT) - Inventory report- mobile devices hyperlinks in reports"/>
    <s v="QA | S | 02655 - QA for 324 (BDT) - Inventory report- mobile devices hyperlinks in reports"/>
    <m/>
    <n v="377977"/>
    <n v="381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31"/>
    <n v="2.1276595744680851"/>
    <n v="0"/>
  </r>
  <r>
    <x v="3"/>
    <x v="1"/>
    <x v="1"/>
    <x v="1"/>
    <m/>
    <x v="1"/>
    <x v="1"/>
    <x v="2"/>
    <x v="294"/>
    <s v="324 (BDT) - Inventory report- mobile devices hyperlinks in reports"/>
    <s v="02219 - 324 (BDT) - Inventory report- mobile devices hyperlinks in reports"/>
    <x v="294"/>
    <x v="2"/>
    <x v="2"/>
    <x v="1077"/>
    <s v="Review of 324 (BDT) - Inventory report- mobile devices hyperlinks in reports"/>
    <s v="S | 02654 - Review of 324 (BDT) - Inventory report- mobile devices hyperlinks in reports"/>
    <s v="Feature Review | S | 02654 - Review of 324 (BDT) - Inventory report- mobile devices hyperlinks in reports"/>
    <m/>
    <n v="377977"/>
    <n v="3812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32"/>
    <n v="2.1276595744680851"/>
    <n v="0"/>
  </r>
  <r>
    <x v="3"/>
    <x v="1"/>
    <x v="1"/>
    <x v="1"/>
    <m/>
    <x v="1"/>
    <x v="1"/>
    <x v="2"/>
    <x v="295"/>
    <s v="336 (BDT) - CSR logged in first time; the site showing on her home page was jelsert."/>
    <s v="02362 - 336 (BDT) - CSR logged in first time; the site showing on her home page was jelsert."/>
    <x v="295"/>
    <x v="1"/>
    <x v="3"/>
    <x v="1078"/>
    <s v="QA for 336 (BDT) - CSR logged in first time; the site showing on her home page was jelsert."/>
    <s v="S | 02652 - QA for 336 (BDT) - CSR logged in first time; the site showing on her home page was jelsert."/>
    <s v="QA | S | 02652 - QA for 336 (BDT) - CSR logged in first time; the site showing on her home page was jelsert."/>
    <m/>
    <n v="378714"/>
    <n v="3811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033"/>
    <n v="2.1276595744680851"/>
    <n v="0"/>
  </r>
  <r>
    <x v="3"/>
    <x v="1"/>
    <x v="1"/>
    <x v="1"/>
    <m/>
    <x v="1"/>
    <x v="1"/>
    <x v="2"/>
    <x v="295"/>
    <s v="336 (BDT) - CSR logged in first time; the site showing on her home page was jelsert."/>
    <s v="02362 - 336 (BDT) - CSR logged in first time; the site showing on her home page was jelsert."/>
    <x v="295"/>
    <x v="2"/>
    <x v="3"/>
    <x v="1079"/>
    <s v="Review of 336 (BDT) - CSR logged in first time; the site showing on her home page was jelsert."/>
    <s v="S | 02651 - Review of 336 (BDT) - CSR logged in first time; the site showing on her home page was jelsert."/>
    <s v="Feature Review | S | 02651 - Review of 336 (BDT) - CSR logged in first time; the site showing on her home page was jelsert."/>
    <m/>
    <n v="378714"/>
    <n v="3811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034"/>
    <n v="2.1276595744680851"/>
    <n v="0"/>
  </r>
  <r>
    <x v="3"/>
    <x v="1"/>
    <x v="1"/>
    <x v="1"/>
    <m/>
    <x v="1"/>
    <x v="1"/>
    <x v="2"/>
    <x v="295"/>
    <s v="336 (BDT) - CSR logged in first time; the site showing on her home page was jelsert."/>
    <s v="02362 - 336 (BDT) - CSR logged in first time; the site showing on her home page was jelsert."/>
    <x v="295"/>
    <x v="0"/>
    <x v="3"/>
    <x v="1080"/>
    <s v="Alpha for 336 (BDT) - CSR logged in first time; the site showing on her home page was jelsert."/>
    <s v="S | 02650 - Alpha for 336 (BDT) - CSR logged in first time; the site showing on her home page was jelsert."/>
    <s v="Alpha Test | S | 02650 - Alpha for 336 (BDT) - CSR logged in first time; the site showing on her home page was jelsert."/>
    <m/>
    <n v="378714"/>
    <n v="38119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035"/>
    <n v="2.1276595744680851"/>
    <n v="0"/>
  </r>
  <r>
    <x v="3"/>
    <x v="1"/>
    <x v="1"/>
    <x v="1"/>
    <m/>
    <x v="1"/>
    <x v="1"/>
    <x v="2"/>
    <x v="291"/>
    <s v="325 (BDT) - report preview and generate report issue- mobile devices"/>
    <s v="02230 - 325 (BDT) - report preview and generate report issue- mobile devices"/>
    <x v="291"/>
    <x v="2"/>
    <x v="2"/>
    <x v="1081"/>
    <s v="Review of 325 (BDT) - report preview and generate report issue- mobile devices"/>
    <s v="S | 02649 - Review of 325 (BDT) - report preview and generate report issue- mobile devices"/>
    <s v="Feature Review | S | 02649 - Review of 325 (BDT) - report preview and generate report issue- mobile devices"/>
    <m/>
    <n v="378145"/>
    <n v="3811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36"/>
    <n v="2.1276595744680851"/>
    <n v="0"/>
  </r>
  <r>
    <x v="3"/>
    <x v="1"/>
    <x v="1"/>
    <x v="1"/>
    <m/>
    <x v="1"/>
    <x v="1"/>
    <x v="2"/>
    <x v="296"/>
    <s v="Multiple OSGi registration calls from BemisPortalServiceImpl"/>
    <s v="02630 - Multiple OSGi registration calls from BemisPortalServiceImpl"/>
    <x v="296"/>
    <x v="1"/>
    <x v="2"/>
    <x v="1082"/>
    <s v="QA for Multiple OSGi registration calls from BemisPortalServiceImpl"/>
    <s v="S | 02648 - QA for Multiple OSGi registration calls from BemisPortalServiceImpl"/>
    <s v="QA | S | 02648 - QA for Multiple OSGi registration calls from BemisPortalServiceImpl"/>
    <m/>
    <n v="380938"/>
    <n v="3811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37"/>
    <n v="2.1276595744680851"/>
    <n v="0"/>
  </r>
  <r>
    <x v="3"/>
    <x v="1"/>
    <x v="1"/>
    <x v="1"/>
    <m/>
    <x v="1"/>
    <x v="1"/>
    <x v="2"/>
    <x v="296"/>
    <s v="Multiple OSGi registration calls from BemisPortalServiceImpl"/>
    <s v="02630 - Multiple OSGi registration calls from BemisPortalServiceImpl"/>
    <x v="296"/>
    <x v="2"/>
    <x v="2"/>
    <x v="1083"/>
    <s v="Review of Multiple OSGi registration calls from BemisPortalServiceImpl"/>
    <s v="S | 02647 - Review of Multiple OSGi registration calls from BemisPortalServiceImpl"/>
    <s v="Feature Review | S | 02647 - Review of Multiple OSGi registration calls from BemisPortalServiceImpl"/>
    <m/>
    <n v="380938"/>
    <n v="3811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38"/>
    <n v="2.1276595744680851"/>
    <n v="0"/>
  </r>
  <r>
    <x v="3"/>
    <x v="1"/>
    <x v="1"/>
    <x v="1"/>
    <m/>
    <x v="1"/>
    <x v="1"/>
    <x v="2"/>
    <x v="297"/>
    <s v="378 (BDT) - Report Functionality- limit to reports showing per page but not additional pages to view"/>
    <s v="02468 - 378 (BDT) - Report Functionality- limit to reports showing per page but not additional pages to view"/>
    <x v="297"/>
    <x v="1"/>
    <x v="2"/>
    <x v="1084"/>
    <s v="QA for 378 (BDT) - Report Functionality- limit to reports showing per page but not additional pages to view"/>
    <s v="S | 02646 - QA for 378 (BDT) - Report Functionality- limit to reports showing per page but not additional pages to view"/>
    <s v="QA | S | 02646 - QA for 378 (BDT) - Report Functionality- limit to reports showing per page but not additional pages to view"/>
    <m/>
    <n v="379779"/>
    <n v="3811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39"/>
    <n v="2.1276595744680851"/>
    <n v="0"/>
  </r>
  <r>
    <x v="3"/>
    <x v="1"/>
    <x v="1"/>
    <x v="1"/>
    <m/>
    <x v="1"/>
    <x v="1"/>
    <x v="2"/>
    <x v="297"/>
    <s v="378 (BDT) - Report Functionality- limit to reports showing per page but not additional pages to view"/>
    <s v="02468 - 378 (BDT) - Report Functionality- limit to reports showing per page but not additional pages to view"/>
    <x v="297"/>
    <x v="2"/>
    <x v="2"/>
    <x v="1085"/>
    <s v="Review of 378 (BDT) - Report Functionality- limit to reports showing per page but not additional pages to view"/>
    <s v="S | 02645 - Review of 378 (BDT) - Report Functionality- limit to reports showing per page but not additional pages to view"/>
    <s v="Feature Review | S | 02645 - Review of 378 (BDT) - Report Functionality- limit to reports showing per page but not additional pages to view"/>
    <m/>
    <n v="379779"/>
    <n v="3811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0"/>
    <n v="2.1276595744680851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2"/>
    <x v="2"/>
    <x v="1086"/>
    <s v="Review of 378 (BDT) - No pagination on the Reports Download page "/>
    <s v="S | 02644 - Review of 378 (BDT) - No pagination on the Reports Download page "/>
    <s v="Feature Review | S | 02644 - Review of 378 (BDT) - No pagination on the Reports Download page "/>
    <m/>
    <n v="379343"/>
    <n v="3811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41"/>
    <n v="2.1276595744680851"/>
    <n v="0"/>
  </r>
  <r>
    <x v="3"/>
    <x v="1"/>
    <x v="1"/>
    <x v="1"/>
    <m/>
    <x v="1"/>
    <x v="1"/>
    <x v="2"/>
    <x v="297"/>
    <s v="378 (BDT) - Report Functionality- limit to reports showing per page but not additional pages to view"/>
    <s v="02468 - 378 (BDT) - Report Functionality- limit to reports showing per page but not additional pages to view"/>
    <x v="297"/>
    <x v="0"/>
    <x v="2"/>
    <x v="1087"/>
    <s v="Alpha for 378 (BDT) - Report Functionality- limit to reports showing per page but not additional pages to view"/>
    <s v="S | 02643 - Alpha for 378 (BDT) - Report Functionality- limit to reports showing per page but not additional pages to view"/>
    <s v="Alpha Test | S | 02643 - Alpha for 378 (BDT) - Report Functionality- limit to reports showing per page but not additional pages to view"/>
    <m/>
    <n v="379779"/>
    <n v="3811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2"/>
    <n v="2.1276595744680851"/>
    <n v="0"/>
  </r>
  <r>
    <x v="3"/>
    <x v="1"/>
    <x v="1"/>
    <x v="1"/>
    <m/>
    <x v="1"/>
    <x v="1"/>
    <x v="2"/>
    <x v="298"/>
    <s v="387 (BDT) - Missing any Shipments for Premium Waters"/>
    <s v="02633 - 387 (BDT) - Missing any Shipments for Premium Waters"/>
    <x v="298"/>
    <x v="1"/>
    <x v="2"/>
    <x v="1088"/>
    <s v="QA for 387 (BDT) - Missing any Shipments for Premium Waters"/>
    <s v="S | 02642 - QA for 387 (BDT) - Missing any Shipments for Premium Waters"/>
    <s v="QA | S | 02642 - QA for 387 (BDT) - Missing any Shipments for Premium Waters"/>
    <m/>
    <n v="380978"/>
    <n v="3811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3"/>
    <n v="2.1276595744680851"/>
    <n v="0"/>
  </r>
  <r>
    <x v="3"/>
    <x v="1"/>
    <x v="1"/>
    <x v="1"/>
    <m/>
    <x v="1"/>
    <x v="1"/>
    <x v="2"/>
    <x v="298"/>
    <s v="387 (BDT) - Missing any Shipments for Premium Waters"/>
    <s v="02633 - 387 (BDT) - Missing any Shipments for Premium Waters"/>
    <x v="298"/>
    <x v="2"/>
    <x v="2"/>
    <x v="1089"/>
    <s v="Review of 387 (BDT) - Missing any Shipments for Premium Waters"/>
    <s v="S | 02641 - Review of 387 (BDT) - Missing any Shipments for Premium Waters"/>
    <s v="Feature Review | S | 02641 - Review of 387 (BDT) - Missing any Shipments for Premium Waters"/>
    <m/>
    <n v="380978"/>
    <n v="3811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4"/>
    <n v="2.1276595744680851"/>
    <n v="0"/>
  </r>
  <r>
    <x v="3"/>
    <x v="1"/>
    <x v="1"/>
    <x v="1"/>
    <m/>
    <x v="1"/>
    <x v="1"/>
    <x v="2"/>
    <x v="298"/>
    <s v="387 (BDT) - Missing any Shipments for Premium Waters"/>
    <s v="02633 - 387 (BDT) - Missing any Shipments for Premium Waters"/>
    <x v="298"/>
    <x v="0"/>
    <x v="2"/>
    <x v="1090"/>
    <s v="Alpha for 387 (BDT) - Missing any Shipments for Premium Waters"/>
    <s v="S | 02640 - Alpha for 387 (BDT) - Missing any Shipments for Premium Waters"/>
    <s v="Alpha Test | S | 02640 - Alpha for 387 (BDT) - Missing any Shipments for Premium Waters"/>
    <m/>
    <n v="380978"/>
    <n v="3811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45"/>
    <n v="2.1276595744680851"/>
    <n v="0"/>
  </r>
  <r>
    <x v="3"/>
    <x v="1"/>
    <x v="1"/>
    <x v="1"/>
    <m/>
    <x v="1"/>
    <x v="1"/>
    <x v="2"/>
    <x v="277"/>
    <s v="BDT 428 -ID 4191- Documents should not be using File Entry LocalService"/>
    <s v="02638 - BDT 428 -ID 4191- Documents should not be using File Entry LocalService"/>
    <x v="277"/>
    <x v="5"/>
    <x v="2"/>
    <x v="1091"/>
    <s v="Development for - Documents should not be using File Entry LocalService"/>
    <s v="M | 02639 - Development for - Documents should not be using File Entry LocalService"/>
    <s v="Backend Development | M | 02639 - Development for - Documents should not be using File Entry LocalService"/>
    <m/>
    <n v="381112"/>
    <n v="38111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046"/>
    <n v="10.638297872340425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3"/>
    <x v="2"/>
    <x v="1092"/>
    <s v="UX of tablet is off from mockups"/>
    <s v="M | 02637 - UX of tablet is off from mockups"/>
    <s v="Frontend Development | M | 02637 - UX of tablet is off from mockups"/>
    <m/>
    <n v="379343"/>
    <n v="38110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047"/>
    <n v="5.3191489361702127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0"/>
    <x v="2"/>
    <x v="1093"/>
    <s v="Alpha for No pagination on the Reports Download page "/>
    <s v="S | 02636 - Alpha for No pagination on the Reports Download page "/>
    <s v="Alpha Test | S | 02636 - Alpha for No pagination on the Reports Download page "/>
    <m/>
    <n v="379343"/>
    <n v="3809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48"/>
    <n v="2.1276595744680851"/>
    <n v="0"/>
  </r>
  <r>
    <x v="3"/>
    <x v="1"/>
    <x v="1"/>
    <x v="1"/>
    <m/>
    <x v="1"/>
    <x v="1"/>
    <x v="2"/>
    <x v="296"/>
    <s v="Multiple OSGi registration calls from BemisPortalServiceImpl"/>
    <s v="02630 - Multiple OSGi registration calls from BemisPortalServiceImpl"/>
    <x v="296"/>
    <x v="0"/>
    <x v="2"/>
    <x v="1094"/>
    <s v="Alpha for Multiple OSGi registration calls from BemisPortalServiceImpl"/>
    <s v="S | 02632 - Alpha for Multiple OSGi registration calls from BemisPortalServiceImpl"/>
    <s v="Alpha Test | S | 02632 - Alpha for Multiple OSGi registration calls from BemisPortalServiceImpl"/>
    <m/>
    <n v="380938"/>
    <n v="3809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49"/>
    <n v="2.1276595744680851"/>
    <n v="0"/>
  </r>
  <r>
    <x v="3"/>
    <x v="1"/>
    <x v="1"/>
    <x v="1"/>
    <m/>
    <x v="1"/>
    <x v="1"/>
    <x v="2"/>
    <x v="296"/>
    <s v="Multiple OSGi registration calls from BemisPortalServiceImpl"/>
    <s v="02630 - Multiple OSGi registration calls from BemisPortalServiceImpl"/>
    <x v="296"/>
    <x v="4"/>
    <x v="2"/>
    <x v="1095"/>
    <s v="Register OSGi service only when organization created"/>
    <s v="S | 02631 - Register OSGi service only when organization created"/>
    <s v="Sub-Task | S | 02631 - Register OSGi service only when organization created"/>
    <m/>
    <n v="380938"/>
    <n v="380939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050"/>
    <n v="4.2553191489361701"/>
    <n v="0"/>
  </r>
  <r>
    <x v="3"/>
    <x v="1"/>
    <x v="1"/>
    <x v="1"/>
    <m/>
    <x v="1"/>
    <x v="0"/>
    <x v="2"/>
    <x v="299"/>
    <s v="Enable 2FA &quot;Hard Switch&quot; in properties"/>
    <s v="02599 - Enable 2FA &quot;Hard Switch&quot; in properties"/>
    <x v="299"/>
    <x v="1"/>
    <x v="2"/>
    <x v="1096"/>
    <s v="QA for Enable 2FA &quot;Hard Switch&quot; in properties"/>
    <s v="S | 02629 - QA for Enable 2FA &quot;Hard Switch&quot; in properties"/>
    <s v="QA | S | 02629 - QA for Enable 2FA &quot;Hard Switch&quot; in properties"/>
    <m/>
    <n v="380809"/>
    <n v="3809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1"/>
    <n v="0"/>
    <n v="0"/>
  </r>
  <r>
    <x v="3"/>
    <x v="1"/>
    <x v="1"/>
    <x v="1"/>
    <m/>
    <x v="1"/>
    <x v="0"/>
    <x v="2"/>
    <x v="299"/>
    <s v="Enable 2FA &quot;Hard Switch&quot; in properties"/>
    <s v="02599 - Enable 2FA &quot;Hard Switch&quot; in properties"/>
    <x v="299"/>
    <x v="2"/>
    <x v="2"/>
    <x v="1097"/>
    <s v="Review of Enable 2FA &quot;Hard Switch&quot; in properties"/>
    <s v="S | 02628 - Review of Enable 2FA &quot;Hard Switch&quot; in properties"/>
    <s v="Feature Review | S | 02628 - Review of Enable 2FA &quot;Hard Switch&quot; in properties"/>
    <m/>
    <n v="380809"/>
    <n v="380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2"/>
    <n v="0"/>
    <n v="0"/>
  </r>
  <r>
    <x v="3"/>
    <x v="1"/>
    <x v="1"/>
    <x v="1"/>
    <m/>
    <x v="1"/>
    <x v="0"/>
    <x v="2"/>
    <x v="299"/>
    <s v="Enable 2FA &quot;Hard Switch&quot; in properties"/>
    <s v="02599 - Enable 2FA &quot;Hard Switch&quot; in properties"/>
    <x v="299"/>
    <x v="0"/>
    <x v="2"/>
    <x v="1098"/>
    <s v="Alpha for Enable 2FA &quot;Hard Switch&quot; in properties"/>
    <s v="S | 02627 - Alpha for Enable 2FA &quot;Hard Switch&quot; in properties"/>
    <s v="Alpha Test | S | 02627 - Alpha for Enable 2FA &quot;Hard Switch&quot; in properties"/>
    <m/>
    <n v="380809"/>
    <n v="380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3"/>
    <n v="0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2"/>
    <x v="2"/>
    <x v="1099"/>
    <s v="Review of 242 (BDT) - Customer profile - no address pulling in"/>
    <s v="XS | 02626 - Review of 242 (BDT) - Customer profile - no address pulling in"/>
    <s v="Feature Review | XS | 02626 - Review of 242 (BDT) - Customer profile - no address pulling in"/>
    <m/>
    <n v="375857"/>
    <n v="38092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054"/>
    <n v="0"/>
    <n v="0"/>
  </r>
  <r>
    <x v="3"/>
    <x v="1"/>
    <x v="1"/>
    <x v="1"/>
    <m/>
    <x v="1"/>
    <x v="1"/>
    <x v="2"/>
    <x v="286"/>
    <s v="Report Preview UI issues "/>
    <s v="02593 - Report Preview UI issues "/>
    <x v="286"/>
    <x v="2"/>
    <x v="2"/>
    <x v="1100"/>
    <s v="Review of Report Preview UI issues "/>
    <s v="S | 02625 - Review of Report Preview UI issues "/>
    <s v="Feature Review | S | 02625 - Review of Report Preview UI issues "/>
    <m/>
    <n v="380786"/>
    <n v="380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5"/>
    <n v="2.1276595744680851"/>
    <n v="0"/>
  </r>
  <r>
    <x v="3"/>
    <x v="1"/>
    <x v="1"/>
    <x v="1"/>
    <m/>
    <x v="1"/>
    <x v="1"/>
    <x v="2"/>
    <x v="300"/>
    <s v="303 (BDT) - Releases page in page wildcard search on description"/>
    <s v="02117 - 303 (BDT) - Releases page in page wildcard search on description"/>
    <x v="300"/>
    <x v="1"/>
    <x v="2"/>
    <x v="1101"/>
    <s v="QA for 303 (BDT) - Releases page in page wildcard search on description"/>
    <s v="S | 02624 - QA for 303 (BDT) - Releases page in page wildcard search on description"/>
    <s v="QA | S | 02624 - QA for 303 (BDT) - Releases page in page wildcard search on description"/>
    <m/>
    <n v="376945"/>
    <n v="380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6"/>
    <n v="2.1276595744680851"/>
    <n v="0"/>
  </r>
  <r>
    <x v="3"/>
    <x v="1"/>
    <x v="1"/>
    <x v="1"/>
    <m/>
    <x v="1"/>
    <x v="0"/>
    <x v="2"/>
    <x v="301"/>
    <s v="Wildcard search for certain fields"/>
    <s v="01211 - Wildcard search for certain fields"/>
    <x v="301"/>
    <x v="1"/>
    <x v="2"/>
    <x v="1102"/>
    <s v="QA for Wildcard search for certain fields"/>
    <s v="S | 02623 - QA for Wildcard search for certain fields"/>
    <s v="QA | S | 02623 - QA for Wildcard search for certain fields"/>
    <m/>
    <n v="363894"/>
    <n v="3809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7"/>
    <n v="0"/>
    <n v="0"/>
  </r>
  <r>
    <x v="3"/>
    <x v="1"/>
    <x v="1"/>
    <x v="1"/>
    <m/>
    <x v="1"/>
    <x v="0"/>
    <x v="2"/>
    <x v="301"/>
    <s v="Wildcard search for certain fields"/>
    <s v="01211 - Wildcard search for certain fields"/>
    <x v="301"/>
    <x v="2"/>
    <x v="2"/>
    <x v="1103"/>
    <s v="Review of Wildcard search for certain fields"/>
    <s v="S | 02622 - Review of Wildcard search for certain fields"/>
    <s v="Feature Review | S | 02622 - Review of Wildcard search for certain fields"/>
    <m/>
    <n v="363894"/>
    <n v="38091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58"/>
    <n v="0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2"/>
    <x v="2"/>
    <x v="1104"/>
    <s v="Review of 394 (BDT) - Scheduled Releases Sub-Pg Bemis Line# Contains Leading Zeroes"/>
    <s v="S | 02621 - Review of 394 (BDT) - Scheduled Releases Sub-Pg Bemis Line# Contains Leading Zeroes"/>
    <s v="Feature Review | S | 02621 - Review of 394 (BDT) - Scheduled Releases Sub-Pg Bemis Line# Contains Leading Zeroes"/>
    <m/>
    <n v="380449"/>
    <n v="3809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059"/>
    <n v="2.1276595744680851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2"/>
    <x v="2"/>
    <x v="1105"/>
    <s v="Review of 388 (BDT) - Inventory Pg Standard Pallet Qty Rounding Issue"/>
    <s v="S | 02620 - Review of 388 (BDT) - Inventory Pg Standard Pallet Qty Rounding Issue"/>
    <s v="Feature Review | S | 02620 - Review of 388 (BDT) - Inventory Pg Standard Pallet Qty Rounding Issue"/>
    <m/>
    <n v="380225"/>
    <n v="3809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60"/>
    <n v="2.1276595744680851"/>
    <n v="0"/>
  </r>
  <r>
    <x v="3"/>
    <x v="1"/>
    <x v="1"/>
    <x v="1"/>
    <m/>
    <x v="1"/>
    <x v="1"/>
    <x v="2"/>
    <x v="302"/>
    <s v="Preview should display for all document types "/>
    <s v="02537 - Preview should display for all document types "/>
    <x v="302"/>
    <x v="1"/>
    <x v="2"/>
    <x v="1106"/>
    <s v="QA for Preview should display for all document types "/>
    <s v="S | 02619 - QA for Preview should display for all document types "/>
    <s v="QA | S | 02619 - QA for Preview should display for all document types "/>
    <m/>
    <n v="380200"/>
    <n v="3808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1"/>
    <n v="2.1276595744680851"/>
    <n v="0"/>
  </r>
  <r>
    <x v="3"/>
    <x v="1"/>
    <x v="1"/>
    <x v="1"/>
    <m/>
    <x v="1"/>
    <x v="1"/>
    <x v="2"/>
    <x v="302"/>
    <s v="Preview should display for all document types "/>
    <s v="02537 - Preview should display for all document types "/>
    <x v="302"/>
    <x v="2"/>
    <x v="2"/>
    <x v="1107"/>
    <s v="Review of Preview should display for all document types "/>
    <s v="S | 02618 - Review of Preview should display for all document types "/>
    <s v="Feature Review | S | 02618 - Review of Preview should display for all document types "/>
    <m/>
    <n v="380200"/>
    <n v="3808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2"/>
    <n v="2.1276595744680851"/>
    <n v="0"/>
  </r>
  <r>
    <x v="3"/>
    <x v="1"/>
    <x v="1"/>
    <x v="1"/>
    <m/>
    <x v="1"/>
    <x v="1"/>
    <x v="2"/>
    <x v="303"/>
    <s v="323 (BDT) - Shipment Landing Pg/Shipments Missing"/>
    <s v="02218 - 323 (BDT) - Shipment Landing Pg/Shipments Missing"/>
    <x v="303"/>
    <x v="1"/>
    <x v="2"/>
    <x v="1108"/>
    <s v="QA for 323 (BDT) - Shipment Landing Pg/Shipments Missing"/>
    <s v="S | 02617 - QA for 323 (BDT) - Shipment Landing Pg/Shipments Missing"/>
    <s v="QA | S | 02617 - QA for 323 (BDT) - Shipment Landing Pg/Shipments Missing"/>
    <m/>
    <n v="377974"/>
    <n v="3808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3"/>
    <n v="2.1276595744680851"/>
    <n v="0"/>
  </r>
  <r>
    <x v="3"/>
    <x v="1"/>
    <x v="1"/>
    <x v="1"/>
    <m/>
    <x v="1"/>
    <x v="1"/>
    <x v="2"/>
    <x v="303"/>
    <s v="323 (BDT) - Shipment Landing Pg/Shipments Missing"/>
    <s v="02218 - 323 (BDT) - Shipment Landing Pg/Shipments Missing"/>
    <x v="303"/>
    <x v="2"/>
    <x v="2"/>
    <x v="1109"/>
    <s v="Review of 323 (BDT) - Shipment Landing Pg/Shipments Missing"/>
    <s v="S | 02616 - Review of 323 (BDT) - Shipment Landing Pg/Shipments Missing"/>
    <s v="Feature Review | S | 02616 - Review of 323 (BDT) - Shipment Landing Pg/Shipments Missing"/>
    <m/>
    <n v="377974"/>
    <n v="3808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4"/>
    <n v="2.1276595744680851"/>
    <n v="0"/>
  </r>
  <r>
    <x v="3"/>
    <x v="1"/>
    <x v="1"/>
    <x v="1"/>
    <m/>
    <x v="1"/>
    <x v="1"/>
    <x v="2"/>
    <x v="304"/>
    <s v="385 (BDT) Manufacture Data is missing from the On Hand Inventory sub-page"/>
    <s v="02461 - 385 (BDT) Manufacture Data is missing from the On Hand Inventory sub-page"/>
    <x v="304"/>
    <x v="1"/>
    <x v="2"/>
    <x v="1110"/>
    <s v="QA for 385 (BDT) Manufacture Data is missing from the On Hand Inventory sub-page"/>
    <s v="S | 02615 - QA for 385 (BDT) Manufacture Data is missing from the On Hand Inventory sub-page"/>
    <s v="QA | S | 02615 - QA for 385 (BDT) Manufacture Data is missing from the On Hand Inventory sub-page"/>
    <m/>
    <n v="379741"/>
    <n v="3808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5"/>
    <n v="2.1276595744680851"/>
    <n v="0"/>
  </r>
  <r>
    <x v="3"/>
    <x v="1"/>
    <x v="1"/>
    <x v="1"/>
    <m/>
    <x v="1"/>
    <x v="1"/>
    <x v="2"/>
    <x v="304"/>
    <s v="385 (BDT) Manufacture Data is missing from the On Hand Inventory sub-page"/>
    <s v="02461 - 385 (BDT) Manufacture Data is missing from the On Hand Inventory sub-page"/>
    <x v="304"/>
    <x v="2"/>
    <x v="2"/>
    <x v="1111"/>
    <s v="Review of 385 (BDT) Manufacture Data is missing from the On Hand Inventory sub-page"/>
    <s v="S | 02614 - Review of 385 (BDT) Manufacture Data is missing from the On Hand Inventory sub-page"/>
    <s v="Feature Review | S | 02614 - Review of 385 (BDT) Manufacture Data is missing from the On Hand Inventory sub-page"/>
    <m/>
    <n v="379741"/>
    <n v="3808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6"/>
    <n v="2.1276595744680851"/>
    <n v="0"/>
  </r>
  <r>
    <x v="3"/>
    <x v="1"/>
    <x v="1"/>
    <x v="1"/>
    <m/>
    <x v="1"/>
    <x v="1"/>
    <x v="2"/>
    <x v="304"/>
    <s v="385 (BDT) Manufacture Data is missing from the On Hand Inventory sub-page"/>
    <s v="02461 - 385 (BDT) Manufacture Data is missing from the On Hand Inventory sub-page"/>
    <x v="304"/>
    <x v="0"/>
    <x v="2"/>
    <x v="1112"/>
    <s v="Alpha for 385 (BDT) Manufacture Data is missing from the On Hand Inventory sub-page"/>
    <s v="S | 02613 - Alpha for 385 (BDT) Manufacture Data is missing from the On Hand Inventory sub-page"/>
    <s v="Alpha Test | S | 02613 - Alpha for 385 (BDT) Manufacture Data is missing from the On Hand Inventory sub-page"/>
    <m/>
    <n v="379741"/>
    <n v="3808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67"/>
    <n v="2.1276595744680851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6"/>
    <x v="2"/>
    <x v="1113"/>
    <s v="Ellipsis displays when full text is visible on tablet view "/>
    <s v="M | 02612 - Ellipsis displays when full text is visible on tablet view "/>
    <s v="Alpha Bug | M | 02612 - Ellipsis displays when full text is visible on tablet view "/>
    <m/>
    <n v="372474"/>
    <n v="38088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x v="2"/>
    <s v="0.Done"/>
    <x v="1068"/>
    <n v="0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1"/>
    <x v="2"/>
    <x v="1114"/>
    <s v="QA for 328 (BDT) - Shipment Landing page incorrect ship to address"/>
    <s v="S | 02611 - QA for 328 (BDT) - Shipment Landing page incorrect ship to address"/>
    <s v="QA | S | 02611 - QA for 328 (BDT) - Shipment Landing page incorrect ship to address"/>
    <m/>
    <n v="380207"/>
    <n v="3808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69"/>
    <n v="2.1276595744680851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2"/>
    <x v="2"/>
    <x v="1115"/>
    <s v="Review of 328 (BDT) - Shipment Landing page incorrect ship to address"/>
    <s v="S | 02610 - Review of 328 (BDT) - Shipment Landing page incorrect ship to address"/>
    <s v="Feature Review | S | 02610 - Review of 328 (BDT) - Shipment Landing page incorrect ship to address"/>
    <m/>
    <n v="380207"/>
    <n v="3808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70"/>
    <n v="2.1276595744680851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0"/>
    <x v="2"/>
    <x v="1116"/>
    <s v="Alpha for 328 (BDT) - Shipment Landing page incorrect ship to address"/>
    <s v="S | 02609 - Alpha for 328 (BDT) - Shipment Landing page incorrect ship to address"/>
    <s v="Alpha Test | S | 02609 - Alpha for 328 (BDT) - Shipment Landing page incorrect ship to address"/>
    <m/>
    <n v="380207"/>
    <n v="3808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71"/>
    <n v="2.1276595744680851"/>
    <n v="0"/>
  </r>
  <r>
    <x v="3"/>
    <x v="1"/>
    <x v="1"/>
    <x v="1"/>
    <m/>
    <x v="1"/>
    <x v="1"/>
    <x v="2"/>
    <x v="279"/>
    <s v="298 (BDT) - Releases - subpage- tablet view error"/>
    <s v="02114 - 298 (BDT) - Releases - subpage- tablet view error"/>
    <x v="279"/>
    <x v="1"/>
    <x v="2"/>
    <x v="1117"/>
    <s v="QA for 298 (BDT) - Releases - subpage- tablet view error"/>
    <s v="S | 02608 - QA for 298 (BDT) - Releases - subpage- tablet view error"/>
    <s v="QA | S | 02608 - QA for 298 (BDT) - Releases - subpage- tablet view error"/>
    <m/>
    <n v="376942"/>
    <n v="3808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72"/>
    <n v="2.1276595744680851"/>
    <n v="0"/>
  </r>
  <r>
    <x v="3"/>
    <x v="1"/>
    <x v="1"/>
    <x v="1"/>
    <m/>
    <x v="1"/>
    <x v="1"/>
    <x v="2"/>
    <x v="279"/>
    <s v="298 (BDT) - Releases - subpage- tablet view error"/>
    <s v="02114 - 298 (BDT) - Releases - subpage- tablet view error"/>
    <x v="279"/>
    <x v="2"/>
    <x v="2"/>
    <x v="1118"/>
    <s v="Review of 298 (BDT) - Releases - subpage- tablet view error"/>
    <s v="S | 02607 - Review of 298 (BDT) - Releases - subpage- tablet view error"/>
    <s v="Feature Review | S | 02607 - Review of 298 (BDT) - Releases - subpage- tablet view error"/>
    <m/>
    <n v="376942"/>
    <n v="3808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73"/>
    <n v="2.1276595744680851"/>
    <n v="0"/>
  </r>
  <r>
    <x v="3"/>
    <x v="1"/>
    <x v="1"/>
    <x v="1"/>
    <m/>
    <x v="1"/>
    <x v="1"/>
    <x v="2"/>
    <x v="290"/>
    <s v="238 (BDT) - Item Level Report Preview is blank   "/>
    <s v="02349 - 238 (BDT) - Item Level Report Preview is blank   "/>
    <x v="290"/>
    <x v="3"/>
    <x v="2"/>
    <x v="1119"/>
    <s v="Development for - Item Level Report Preview is blank   "/>
    <s v="M | 02606 - Development for - Item Level Report Preview is blank   "/>
    <s v="Frontend Development | M | 02606 - Development for - Item Level Report Preview is blank   "/>
    <m/>
    <n v="378621"/>
    <n v="38086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074"/>
    <n v="5.3191489361702127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6"/>
    <x v="2"/>
    <x v="1120"/>
    <s v="Remove ellipsis from Orders sub-page views"/>
    <s v="M | 02605 - Remove ellipsis from Orders sub-page views"/>
    <s v="Alpha Bug | M | 02605 - Remove ellipsis from Orders sub-page views"/>
    <m/>
    <n v="372474"/>
    <n v="3808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x v="2"/>
    <s v="0.Done"/>
    <x v="1075"/>
    <n v="0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0"/>
    <x v="2"/>
    <x v="1121"/>
    <s v="Alpha for Improve data display on all pages "/>
    <s v="S | 02604 - Alpha for Improve data display on all pages "/>
    <s v="Alpha Test | S | 02604 - Alpha for Improve data display on all pages "/>
    <m/>
    <n v="372474"/>
    <n v="3808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76"/>
    <n v="0"/>
    <n v="0"/>
  </r>
  <r>
    <x v="3"/>
    <x v="1"/>
    <x v="1"/>
    <x v="1"/>
    <m/>
    <x v="1"/>
    <x v="1"/>
    <x v="2"/>
    <x v="293"/>
    <s v="294 (BDT) - Invoice report iphone and ipad hyperlinks in preview and report"/>
    <s v="02104 - 294 (BDT) - Invoice report iphone and ipad hyperlinks in preview and report"/>
    <x v="293"/>
    <x v="0"/>
    <x v="2"/>
    <x v="1122"/>
    <s v="Alpha for 294 (BDT) - Invoice report iphone and ipad hyperlinks in preview and report"/>
    <s v="S | 02603 - Alpha for 294 (BDT) - Invoice report iphone and ipad hyperlinks in preview and report"/>
    <s v="Alpha Test | S | 02603 - Alpha for 294 (BDT) - Invoice report iphone and ipad hyperlinks in preview and report"/>
    <m/>
    <n v="376690"/>
    <n v="3808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77"/>
    <n v="2.1276595744680851"/>
    <n v="0"/>
  </r>
  <r>
    <x v="3"/>
    <x v="1"/>
    <x v="1"/>
    <x v="1"/>
    <m/>
    <x v="1"/>
    <x v="1"/>
    <x v="2"/>
    <x v="294"/>
    <s v="324 (BDT) - Inventory report- mobile devices hyperlinks in reports"/>
    <s v="02219 - 324 (BDT) - Inventory report- mobile devices hyperlinks in reports"/>
    <x v="294"/>
    <x v="0"/>
    <x v="2"/>
    <x v="1123"/>
    <s v="Alpha for 324 (BDT) - Inventory report- mobile devices hyperlinks in reports"/>
    <s v="S | 02602 - Alpha for 324 (BDT) - Inventory report- mobile devices hyperlinks in reports"/>
    <s v="Alpha Test | S | 02602 - Alpha for 324 (BDT) - Inventory report- mobile devices hyperlinks in reports"/>
    <m/>
    <n v="377977"/>
    <n v="3808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078"/>
    <n v="2.1276595744680851"/>
    <n v="0"/>
  </r>
  <r>
    <x v="3"/>
    <x v="1"/>
    <x v="1"/>
    <x v="1"/>
    <m/>
    <x v="1"/>
    <x v="1"/>
    <x v="2"/>
    <x v="291"/>
    <s v="325 (BDT) - report preview and generate report issue- mobile devices"/>
    <s v="02230 - 325 (BDT) - report preview and generate report issue- mobile devices"/>
    <x v="291"/>
    <x v="0"/>
    <x v="2"/>
    <x v="1124"/>
    <s v="Alpha for 325 (BDT) - report preview and generate report issue- mobile devices"/>
    <s v="S | 02601 - Alpha for 325 (BDT) - report preview and generate report issue- mobile devices"/>
    <s v="Alpha Test | S | 02601 - Alpha for 325 (BDT) - report preview and generate report issue- mobile devices"/>
    <m/>
    <n v="378145"/>
    <n v="3808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79"/>
    <n v="2.1276595744680851"/>
    <n v="0"/>
  </r>
  <r>
    <x v="3"/>
    <x v="1"/>
    <x v="1"/>
    <x v="1"/>
    <m/>
    <x v="1"/>
    <x v="0"/>
    <x v="2"/>
    <x v="299"/>
    <s v="Enable 2FA &quot;Hard Switch&quot; in properties"/>
    <s v="02599 - Enable 2FA &quot;Hard Switch&quot; in properties"/>
    <x v="299"/>
    <x v="5"/>
    <x v="2"/>
    <x v="1125"/>
    <s v="Change default switch to true"/>
    <s v="M | 02600 - Change default switch to true"/>
    <s v="Backend Development | M | 02600 - Change default switch to true"/>
    <m/>
    <n v="380809"/>
    <n v="3808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080"/>
    <n v="0"/>
    <n v="0"/>
  </r>
  <r>
    <x v="3"/>
    <x v="1"/>
    <x v="1"/>
    <x v="1"/>
    <m/>
    <x v="1"/>
    <x v="0"/>
    <x v="2"/>
    <x v="258"/>
    <s v="424 (BDT) - Change password policy verbiage for external users"/>
    <s v="02560 - 424 (BDT) - Change password policy verbiage for external users"/>
    <x v="258"/>
    <x v="5"/>
    <x v="3"/>
    <x v="1126"/>
    <s v="Update policy"/>
    <s v="M | 02598 - Update policy"/>
    <s v="Backend Development | M | 02598 - Update policy"/>
    <m/>
    <n v="380536"/>
    <n v="38080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0"/>
    <x v="1"/>
    <x v="2"/>
    <s v="0.Cancelled"/>
    <x v="1081"/>
    <n v="0"/>
    <n v="0"/>
  </r>
  <r>
    <x v="3"/>
    <x v="1"/>
    <x v="1"/>
    <x v="1"/>
    <m/>
    <x v="1"/>
    <x v="1"/>
    <x v="2"/>
    <x v="286"/>
    <s v="Report Preview UI issues "/>
    <s v="02593 - Report Preview UI issues "/>
    <x v="286"/>
    <x v="0"/>
    <x v="2"/>
    <x v="1127"/>
    <s v="Alpha for Report Preview UI issues "/>
    <s v="S | 02597 - Alpha for Report Preview UI issues "/>
    <s v="Alpha Test | S | 02597 - Alpha for Report Preview UI issues "/>
    <m/>
    <n v="380786"/>
    <n v="3808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82"/>
    <n v="2.1276595744680851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5"/>
    <x v="2"/>
    <x v="1128"/>
    <s v="Add fields to error message."/>
    <s v="M | 02596 - Add fields to error message."/>
    <s v="Backend Development | M | 02596 - Add fields to error message."/>
    <m/>
    <n v="379757"/>
    <n v="38079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083"/>
    <n v="10.638297872340425"/>
    <n v="0"/>
  </r>
  <r>
    <x v="3"/>
    <x v="1"/>
    <x v="1"/>
    <x v="1"/>
    <m/>
    <x v="1"/>
    <x v="1"/>
    <x v="2"/>
    <x v="286"/>
    <s v="Report Preview UI issues "/>
    <s v="02593 - Report Preview UI issues "/>
    <x v="286"/>
    <x v="3"/>
    <x v="2"/>
    <x v="1129"/>
    <s v="Development for - Report Preview UI issues"/>
    <s v="M | 02594 - Development for - Report Preview UI issues"/>
    <s v="Frontend Development | M | 02594 - Development for - Report Preview UI issues"/>
    <m/>
    <n v="380786"/>
    <n v="38078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084"/>
    <n v="5.3191489361702127"/>
    <n v="0"/>
  </r>
  <r>
    <x v="3"/>
    <x v="1"/>
    <x v="1"/>
    <x v="1"/>
    <m/>
    <x v="1"/>
    <x v="1"/>
    <x v="2"/>
    <x v="285"/>
    <s v="ORM exceptions for Customer Location data sync "/>
    <s v="02591 - ORM exceptions for Customer Location data sync "/>
    <x v="285"/>
    <x v="5"/>
    <x v="2"/>
    <x v="1130"/>
    <s v="Update CustomerLocation index and DM"/>
    <s v="M | 02592 - Update CustomerLocation index and DM"/>
    <s v="Backend Development | M | 02592 - Update CustomerLocation index and DM"/>
    <m/>
    <n v="380775"/>
    <n v="38077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085"/>
    <n v="10.638297872340425"/>
    <n v="0"/>
  </r>
  <r>
    <x v="3"/>
    <x v="1"/>
    <x v="1"/>
    <x v="1"/>
    <m/>
    <x v="1"/>
    <x v="1"/>
    <x v="2"/>
    <x v="292"/>
    <s v="337 (BDT) - Impersonating user- report generation issue stops impersonation"/>
    <s v="02364 - 337 (BDT) - Impersonating user- report generation issue stops impersonation"/>
    <x v="292"/>
    <x v="2"/>
    <x v="2"/>
    <x v="1131"/>
    <s v="Review of 337 (BDT) - Impersonating user- report generation issue stops impersonation"/>
    <s v="S | 02590 - Review of 337 (BDT) - Impersonating user- report generation issue stops impersonation"/>
    <s v="Feature Review | S | 02590 - Review of 337 (BDT) - Impersonating user- report generation issue stops impersonation"/>
    <m/>
    <n v="378716"/>
    <n v="3807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86"/>
    <n v="2.1276595744680851"/>
    <n v="0"/>
  </r>
  <r>
    <x v="3"/>
    <x v="1"/>
    <x v="1"/>
    <x v="1"/>
    <m/>
    <x v="1"/>
    <x v="1"/>
    <x v="2"/>
    <x v="307"/>
    <s v="327 (BDT) - Doned Shipments Sub-Page/Shipment Missing"/>
    <s v="02231 - 327 (BDT) - Doned Shipments Sub-Page/Shipment Missing"/>
    <x v="307"/>
    <x v="1"/>
    <x v="2"/>
    <x v="1132"/>
    <s v="QA for 327 (BDT) - Doned Shipments Sub-Page/Shipment Missing"/>
    <s v="S | 02589 - QA for 327 (BDT) - Doned Shipments Sub-Page/Shipment Missing"/>
    <s v="QA | S | 02589 - QA for 327 (BDT) - Doned Shipments Sub-Page/Shipment Missing"/>
    <m/>
    <n v="378146"/>
    <n v="3807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87"/>
    <n v="2.1276595744680851"/>
    <n v="0"/>
  </r>
  <r>
    <x v="3"/>
    <x v="1"/>
    <x v="1"/>
    <x v="1"/>
    <m/>
    <x v="1"/>
    <x v="1"/>
    <x v="2"/>
    <x v="307"/>
    <s v="327 (BDT) - Doned Shipments Sub-Page/Shipment Missing"/>
    <s v="02231 - 327 (BDT) - Doned Shipments Sub-Page/Shipment Missing"/>
    <x v="307"/>
    <x v="2"/>
    <x v="2"/>
    <x v="1133"/>
    <s v="Review of 327 (BDT) - Doned Shipments Sub-Page/Shipment Missing"/>
    <s v="S | 02588 - Review of 327 (BDT) - Doned Shipments Sub-Page/Shipment Missing"/>
    <s v="Feature Review | S | 02588 - Review of 327 (BDT) - Doned Shipments Sub-Page/Shipment Missing"/>
    <m/>
    <n v="378146"/>
    <n v="3807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88"/>
    <n v="2.1276595744680851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4"/>
    <x v="3"/>
    <x v="1134"/>
    <s v="Standard Pallet Qty is still displaying as rounded value "/>
    <s v="M | 02587 - Standard Pallet Qty is still displaying as rounded value "/>
    <s v="Sub-Task | M | 02587 - Standard Pallet Qty is still displaying as rounded value "/>
    <m/>
    <n v="380225"/>
    <n v="3807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0"/>
    <x v="1"/>
    <x v="2"/>
    <s v="0.Cancelled"/>
    <x v="1089"/>
    <n v="8.5106382978723403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0"/>
    <x v="2"/>
    <x v="1135"/>
    <s v="Alpha for 388 (BDT) - Inventory Pg Standard Pallet Qty Rounding Issue"/>
    <s v="S | 02585 - Alpha for 388 (BDT) - Inventory Pg Standard Pallet Qty Rounding Issue"/>
    <s v="Alpha Test | S | 02585 - Alpha for 388 (BDT) - Inventory Pg Standard Pallet Qty Rounding Issue"/>
    <m/>
    <n v="380225"/>
    <n v="3806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090"/>
    <n v="2.1276595744680851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0"/>
    <x v="2"/>
    <x v="1136"/>
    <s v="Alpha for 242 (BDT) - Customer profile - no address pulling in"/>
    <s v="XS | 02584 - Alpha for 242 (BDT) - Customer profile - no address pulling in"/>
    <s v="Alpha Test | XS | 02584 - Alpha for 242 (BDT) - Customer profile - no address pulling in"/>
    <m/>
    <n v="375857"/>
    <n v="38069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091"/>
    <n v="0"/>
    <n v="0"/>
  </r>
  <r>
    <x v="3"/>
    <x v="1"/>
    <x v="1"/>
    <x v="1"/>
    <m/>
    <x v="1"/>
    <x v="1"/>
    <x v="2"/>
    <x v="302"/>
    <s v="Preview should display for all document types "/>
    <s v="02537 - Preview should display for all document types "/>
    <x v="302"/>
    <x v="0"/>
    <x v="2"/>
    <x v="1137"/>
    <s v="Alpha for Preview should display for all document types "/>
    <s v="S | 02583 - Alpha for Preview should display for all document types "/>
    <s v="Alpha Test | S | 02583 - Alpha for Preview should display for all document types "/>
    <m/>
    <n v="380200"/>
    <n v="3806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92"/>
    <n v="2.1276595744680851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2"/>
    <x v="2"/>
    <x v="1138"/>
    <s v="Review of Change Requested Date Logic"/>
    <s v="S | 02582 - Review of Change Requested Date Logic"/>
    <s v="Feature Review | S | 02582 - Review of Change Requested Date Logic"/>
    <m/>
    <n v="379858"/>
    <n v="380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93"/>
    <n v="0"/>
    <n v="0"/>
  </r>
  <r>
    <x v="3"/>
    <x v="1"/>
    <x v="1"/>
    <x v="1"/>
    <m/>
    <x v="1"/>
    <x v="1"/>
    <x v="2"/>
    <x v="300"/>
    <s v="303 (BDT) - Releases page in page wildcard search on description"/>
    <s v="02117 - 303 (BDT) - Releases page in page wildcard search on description"/>
    <x v="300"/>
    <x v="2"/>
    <x v="2"/>
    <x v="1139"/>
    <s v="Review of 303 (BDT) - Releases page in page wildcard search on description"/>
    <s v="S | 02581 - Review of 303 (BDT) - Releases page in page wildcard search on description"/>
    <s v="Feature Review | S | 02581 - Review of 303 (BDT) - Releases page in page wildcard search on description"/>
    <m/>
    <n v="376945"/>
    <n v="3806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094"/>
    <n v="2.1276595744680851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1"/>
    <x v="2"/>
    <x v="1140"/>
    <s v="QA for 380 (BDT) - Documents functionality missing add Basic Document"/>
    <s v="S | 02580 - QA for 380 (BDT) - Documents functionality missing add Basic Document"/>
    <s v="QA | S | 02580 - QA for 380 (BDT) - Documents functionality missing add Basic Document"/>
    <m/>
    <n v="379837"/>
    <n v="3806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095"/>
    <n v="2.1276595744680851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2"/>
    <x v="2"/>
    <x v="1141"/>
    <s v="Review of 380 (BDT) - Documents functionality missing add Basic Document"/>
    <s v="S | 02579 - Review of 380 (BDT) - Documents functionality missing add Basic Document"/>
    <s v="Feature Review | S | 02579 - Review of 380 (BDT) - Documents functionality missing add Basic Document"/>
    <m/>
    <n v="379837"/>
    <n v="3806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096"/>
    <n v="2.1276595744680851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3"/>
    <x v="2"/>
    <x v="1142"/>
    <s v="'Add' button is now displaying on Scheduled Release sub-page"/>
    <s v="M | 02578 - 'Add' button is now displaying on Scheduled Release sub-page"/>
    <s v="Frontend Development | M | 02578 - 'Add' button is now displaying on Scheduled Release sub-page"/>
    <m/>
    <n v="380449"/>
    <n v="3806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097"/>
    <n v="5.3191489361702127"/>
    <n v="0"/>
  </r>
  <r>
    <x v="3"/>
    <x v="1"/>
    <x v="1"/>
    <x v="1"/>
    <m/>
    <x v="1"/>
    <x v="0"/>
    <x v="2"/>
    <x v="301"/>
    <s v="Wildcard search for certain fields"/>
    <s v="01211 - Wildcard search for certain fields"/>
    <x v="301"/>
    <x v="0"/>
    <x v="2"/>
    <x v="1143"/>
    <s v="Alpha for Wildcard search for certain fields"/>
    <s v="M | 02577 - Alpha for Wildcard search for certain fields"/>
    <s v="Alpha Test | M | 02577 - Alpha for Wildcard search for certain fields"/>
    <m/>
    <n v="363894"/>
    <n v="38063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098"/>
    <n v="0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0"/>
    <x v="2"/>
    <x v="1144"/>
    <s v="Alpha for Change Requested Date Logic"/>
    <s v="S | 02576 - Alpha for Change Requested Date Logic"/>
    <s v="Alpha Test | S | 02576 - Alpha for Change Requested Date Logic"/>
    <m/>
    <n v="379858"/>
    <n v="3806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099"/>
    <n v="0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0"/>
    <x v="2"/>
    <x v="1145"/>
    <s v="Alpha for 394 (BDT) - Scheduled Releases Sub-Pg Bemis Line# Contains Leading Zeroes"/>
    <s v="S | 02575 - Alpha for 394 (BDT) - Scheduled Releases Sub-Pg Bemis Line# Contains Leading Zeroes"/>
    <s v="Alpha Test | S | 02575 - Alpha for 394 (BDT) - Scheduled Releases Sub-Pg Bemis Line# Contains Leading Zeroes"/>
    <m/>
    <n v="380449"/>
    <n v="3806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00"/>
    <n v="2.1276595744680851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6"/>
    <x v="2"/>
    <x v="1146"/>
    <s v="Development for - Orders Page- mobile view some customer PO numbers are hyperlinked"/>
    <s v="M | 02574 - Development for - Orders Page- mobile view some customer PO numbers are hyperlinked"/>
    <s v="Alpha Bug | M | 02574 - Development for - Orders Page- mobile view some customer PO numbers are hyperlinked"/>
    <m/>
    <n v="375861"/>
    <n v="38062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101"/>
    <n v="3.191489361702128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6"/>
    <x v="2"/>
    <x v="1147"/>
    <s v="On the 'home' location there are still 3 choices"/>
    <s v="M | 02573 - On the 'home' location there are still 3 choices"/>
    <s v="Alpha Bug | M | 02573 - On the 'home' location there are still 3 choices"/>
    <m/>
    <n v="379837"/>
    <n v="38058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102"/>
    <n v="3.191489361702128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1"/>
    <x v="2"/>
    <x v="1148"/>
    <s v="QA for 366 (BDT) - Releases page- mobile missing ship to info"/>
    <s v="S | 02572 - QA for 366 (BDT) - Releases page- mobile missing ship to info"/>
    <s v="QA | S | 02572 - QA for 366 (BDT) - Releases page- mobile missing ship to info"/>
    <m/>
    <n v="379426"/>
    <n v="3805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03"/>
    <n v="2.1276595744680851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2"/>
    <x v="2"/>
    <x v="1149"/>
    <s v="Review of 366 (BDT) - Releases page- mobile missing ship to info"/>
    <s v="S | 02571 - Review of 366 (BDT) - Releases page- mobile missing ship to info"/>
    <s v="Feature Review | S | 02571 - Review of 366 (BDT) - Releases page- mobile missing ship to info"/>
    <m/>
    <n v="379426"/>
    <n v="3805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04"/>
    <n v="2.1276595744680851"/>
    <n v="0"/>
  </r>
  <r>
    <x v="3"/>
    <x v="1"/>
    <x v="1"/>
    <x v="1"/>
    <m/>
    <x v="1"/>
    <x v="1"/>
    <x v="2"/>
    <x v="311"/>
    <s v="365 (BDT) - On Hand Inventory- mobile- click link on orders page takes you to Doned shipments tab"/>
    <s v="02431 - 365 (BDT) - On Hand Inventory- mobile- click link on orders page takes you to Doned shipments tab"/>
    <x v="311"/>
    <x v="1"/>
    <x v="2"/>
    <x v="1150"/>
    <s v="QA for 365 (BDT) - On Hand Inventory- mobile- click link on orders page takes you to Doned shipments tab"/>
    <s v="S | 02569 - QA for 365 (BDT) - On Hand Inventory- mobile- click link on orders page takes you to Doned shipments tab"/>
    <s v="QA | S | 02569 - QA for 365 (BDT) - On Hand Inventory- mobile- click link on orders page takes you to Doned shipments tab"/>
    <m/>
    <n v="379424"/>
    <n v="3805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05"/>
    <n v="2.1276595744680851"/>
    <n v="0"/>
  </r>
  <r>
    <x v="3"/>
    <x v="1"/>
    <x v="1"/>
    <x v="1"/>
    <m/>
    <x v="1"/>
    <x v="1"/>
    <x v="2"/>
    <x v="311"/>
    <s v="365 (BDT) - On Hand Inventory- mobile- click link on orders page takes you to Doned shipments tab"/>
    <s v="02431 - 365 (BDT) - On Hand Inventory- mobile- click link on orders page takes you to Doned shipments tab"/>
    <x v="311"/>
    <x v="2"/>
    <x v="2"/>
    <x v="1151"/>
    <s v="Review of 365 (BDT) - On Hand Inventory- mobile- click link on orders page takes you to Doned shipments tab"/>
    <s v="S | 02568 - Review of 365 (BDT) - On Hand Inventory- mobile- click link on orders page takes you to Doned shipments tab"/>
    <s v="Feature Review | S | 02568 - Review of 365 (BDT) - On Hand Inventory- mobile- click link on orders page takes you to Doned shipments tab"/>
    <m/>
    <n v="379424"/>
    <n v="380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06"/>
    <n v="2.1276595744680851"/>
    <n v="0"/>
  </r>
  <r>
    <x v="3"/>
    <x v="1"/>
    <x v="1"/>
    <x v="1"/>
    <m/>
    <x v="1"/>
    <x v="0"/>
    <x v="2"/>
    <x v="312"/>
    <s v="Logging Updates"/>
    <s v="01981 - Logging Updates"/>
    <x v="312"/>
    <x v="1"/>
    <x v="2"/>
    <x v="1152"/>
    <s v="QA for Logging Updates"/>
    <s v="S | 02567 - QA for Logging Updates"/>
    <s v="QA | S | 02567 - QA for Logging Updates"/>
    <m/>
    <n v="375778"/>
    <n v="3805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07"/>
    <n v="0"/>
    <n v="0"/>
  </r>
  <r>
    <x v="3"/>
    <x v="1"/>
    <x v="1"/>
    <x v="1"/>
    <m/>
    <x v="1"/>
    <x v="0"/>
    <x v="2"/>
    <x v="312"/>
    <s v="Logging Updates"/>
    <s v="01981 - Logging Updates"/>
    <x v="312"/>
    <x v="2"/>
    <x v="2"/>
    <x v="1153"/>
    <s v="Review of Logging Updates"/>
    <s v="S | 02566 - Review of Logging Updates"/>
    <s v="Feature Review | S | 02566 - Review of Logging Updates"/>
    <m/>
    <n v="375778"/>
    <n v="3805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08"/>
    <n v="0"/>
    <n v="0"/>
  </r>
  <r>
    <x v="3"/>
    <x v="1"/>
    <x v="1"/>
    <x v="1"/>
    <m/>
    <x v="1"/>
    <x v="0"/>
    <x v="2"/>
    <x v="313"/>
    <s v="376 (BDT) - Open and Closed Order Status Report- update to parameters from order page card button"/>
    <s v="02454 - 376 (BDT) - Open and Closed Order Status Report- update to parameters from order page card button"/>
    <x v="313"/>
    <x v="1"/>
    <x v="2"/>
    <x v="1154"/>
    <s v="QA for 376 (BDT) - Open and Closed Order Status Report- update to parameters from order page card button"/>
    <s v="S | 02565 - QA for 376 (BDT) - Open and Closed Order Status Report- update to parameters from order page card button"/>
    <s v="QA | S | 02565 - QA for 376 (BDT) - Open and Closed Order Status Report- update to parameters from order page card button"/>
    <m/>
    <n v="379616"/>
    <n v="3805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09"/>
    <n v="0"/>
    <n v="0"/>
  </r>
  <r>
    <x v="3"/>
    <x v="1"/>
    <x v="1"/>
    <x v="1"/>
    <m/>
    <x v="1"/>
    <x v="0"/>
    <x v="2"/>
    <x v="313"/>
    <s v="376 (BDT) - Open and Closed Order Status Report- update to parameters from order page card button"/>
    <s v="02454 - 376 (BDT) - Open and Closed Order Status Report- update to parameters from order page card button"/>
    <x v="313"/>
    <x v="2"/>
    <x v="2"/>
    <x v="1155"/>
    <s v="Review of 376 (BDT) - Open and Closed Order Status Report- update to parameters from order page card button"/>
    <s v="S | 02564 - Review of 376 (BDT) - Open and Closed Order Status Report- update to parameters from order page card button"/>
    <s v="Feature Review | S | 02564 - Review of 376 (BDT) - Open and Closed Order Status Report- update to parameters from order page card button"/>
    <m/>
    <n v="379616"/>
    <n v="3805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10"/>
    <n v="0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1"/>
    <x v="2"/>
    <x v="1156"/>
    <s v="QA for Update error logs to capture ID and field "/>
    <s v="S | 02562 - QA for Update error logs to capture ID and field "/>
    <s v="QA | S | 02562 - QA for Update error logs to capture ID and field "/>
    <m/>
    <n v="379757"/>
    <n v="3805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11"/>
    <n v="2.1276595744680851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2"/>
    <x v="2"/>
    <x v="1157"/>
    <s v="Review of Update error logs to capture ID and field "/>
    <s v="S | 02561 - Review of Update error logs to capture ID and field "/>
    <s v="Feature Review | S | 02561 - Review of Update error logs to capture ID and field "/>
    <m/>
    <n v="379757"/>
    <n v="3805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12"/>
    <n v="2.1276595744680851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1"/>
    <x v="1"/>
    <x v="1158"/>
    <s v="QA for Add Google Analytics to the Customer Portal Sites"/>
    <s v="S | 02559 - QA for Add Google Analytics to the Customer Portal Sites"/>
    <s v="QA | S | 02559 - QA for Add Google Analytics to the Customer Portal Sites"/>
    <m/>
    <n v="374810"/>
    <n v="380519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6666666666666666"/>
    <n v="0"/>
    <n v="1"/>
    <n v="0"/>
    <x v="1"/>
    <x v="7"/>
    <e v="#N/A"/>
    <x v="1"/>
    <n v="0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2"/>
    <x v="2"/>
    <x v="1159"/>
    <s v="Review of Add Google Analytics to the Customer Portal Sites"/>
    <s v="S | 02558 - Review of Add Google Analytics to the Customer Portal Sites"/>
    <s v="Feature Review | S | 02558 - Review of Add Google Analytics to the Customer Portal Sites"/>
    <m/>
    <n v="374810"/>
    <n v="3805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7"/>
    <s v="0.Done"/>
    <x v="1113"/>
    <n v="0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6"/>
    <x v="2"/>
    <x v="1160"/>
    <s v="Remove leading zeros after data display refactor"/>
    <s v="M | 02557 - Remove leading zeros after data display refactor"/>
    <s v="Alpha Bug | M | 02557 - Remove leading zeros after data display refactor"/>
    <m/>
    <n v="376316"/>
    <n v="38049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114"/>
    <n v="3.191489361702128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5"/>
    <x v="3"/>
    <x v="1161"/>
    <s v="Update release ShipToId field from the release vs. originating sales order"/>
    <s v="M | 02556 - Update release ShipToId field from the release vs. originating sales order"/>
    <s v="Backend Development | M | 02556 - Update release ShipToId field from the release vs. originating sales order"/>
    <m/>
    <n v="380207"/>
    <n v="38047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0"/>
    <x v="1"/>
    <x v="2"/>
    <s v="0.Cancelled"/>
    <x v="1115"/>
    <n v="10.638297872340425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7"/>
    <x v="2"/>
    <x v="1162"/>
    <s v="Tech planning - RequestedMAD"/>
    <s v="M | 02554 - Tech planning - RequestedMAD"/>
    <s v="Tech Planning | M | 02554 - Tech planning - RequestedMAD"/>
    <m/>
    <n v="379858"/>
    <n v="38047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116"/>
    <n v="0"/>
    <n v="0"/>
  </r>
  <r>
    <x v="3"/>
    <x v="1"/>
    <x v="1"/>
    <x v="1"/>
    <m/>
    <x v="1"/>
    <x v="1"/>
    <x v="2"/>
    <x v="281"/>
    <s v="394 (BDT) - Scheduled Releases Sub-Pg Bemis Line# Contains Leading Zeroes"/>
    <s v="02552 - 394 (BDT) - Scheduled Releases Sub-Pg Bemis Line# Contains Leading Zeroes"/>
    <x v="281"/>
    <x v="7"/>
    <x v="2"/>
    <x v="1163"/>
    <s v="Tech Planning for 394 (BDT) - Scheduled Releases Sub-Pg Bemis Line# Contains Leading Zeroes"/>
    <s v="M | 02553 - Tech Planning for 394 (BDT) - Scheduled Releases Sub-Pg Bemis Line# Contains Leading Zeroes"/>
    <s v="Tech Planning | M | 02553 - Tech Planning for 394 (BDT) - Scheduled Releases Sub-Pg Bemis Line# Contains Leading Zeroes"/>
    <m/>
    <n v="380449"/>
    <n v="38046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117"/>
    <n v="4.2553191489361701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3"/>
    <x v="2"/>
    <x v="1164"/>
    <s v="Development for - Inventory Pg Standard Pallet Qty Rounding Issue"/>
    <s v="M | 02551 - Development for - Inventory Pg Standard Pallet Qty Rounding Issue"/>
    <s v="Frontend Development | M | 02551 - Development for - Inventory Pg Standard Pallet Qty Rounding Issue"/>
    <m/>
    <n v="380225"/>
    <n v="38024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118"/>
    <n v="5.3191489361702127"/>
    <n v="0"/>
  </r>
  <r>
    <x v="3"/>
    <x v="1"/>
    <x v="1"/>
    <x v="1"/>
    <m/>
    <x v="1"/>
    <x v="1"/>
    <x v="2"/>
    <x v="278"/>
    <s v="388 (BDT) - Inventory Pg Standard Pallet Qty Rounding Issue"/>
    <s v="02546 - 388 (BDT) - Inventory Pg Standard Pallet Qty Rounding Issue"/>
    <x v="278"/>
    <x v="7"/>
    <x v="2"/>
    <x v="1165"/>
    <s v="Tech Planning for 388 (BDT) - Inventory Pg Standard Pallet Qty Rounding Issue"/>
    <s v="M | 02550 - Tech Planning for 388 (BDT) - Inventory Pg Standard Pallet Qty Rounding Issue"/>
    <s v="Tech Planning | M | 02550 - Tech Planning for 388 (BDT) - Inventory Pg Standard Pallet Qty Rounding Issue"/>
    <m/>
    <n v="380225"/>
    <n v="3802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119"/>
    <n v="4.2553191489361701"/>
    <n v="0"/>
  </r>
  <r>
    <x v="3"/>
    <x v="1"/>
    <x v="1"/>
    <x v="1"/>
    <m/>
    <x v="1"/>
    <x v="1"/>
    <x v="2"/>
    <x v="305"/>
    <s v="328 (BDT) - Shipment Landing page incorrect ship to address"/>
    <s v="02541 - 328 (BDT) - Shipment Landing page incorrect ship to address"/>
    <x v="305"/>
    <x v="7"/>
    <x v="2"/>
    <x v="1166"/>
    <s v="Tech Planning for 328 (BDT) - Shipment Landing page incorrect ship to address"/>
    <s v="M | 02549 - Tech Planning for 328 (BDT) - Shipment Landing page incorrect ship to address"/>
    <s v="Tech Planning | M | 02549 - Tech Planning for 328 (BDT) - Shipment Landing page incorrect ship to address"/>
    <m/>
    <n v="380207"/>
    <n v="38023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120"/>
    <n v="4.2553191489361701"/>
    <n v="0"/>
  </r>
  <r>
    <x v="3"/>
    <x v="1"/>
    <x v="1"/>
    <x v="1"/>
    <m/>
    <x v="1"/>
    <x v="1"/>
    <x v="2"/>
    <x v="303"/>
    <s v="323 (BDT) - Shipment Landing Pg/Shipments Missing"/>
    <s v="02218 - 323 (BDT) - Shipment Landing Pg/Shipments Missing"/>
    <x v="303"/>
    <x v="0"/>
    <x v="3"/>
    <x v="1167"/>
    <s v="Alpha for 323 (BDT) - Shipment Landing Pg/Shipments Missing"/>
    <s v="S | 02548 - Alpha for 323 (BDT) - Shipment Landing Pg/Shipments Missing"/>
    <s v="Alpha Test | S | 02548 - Alpha for 323 (BDT) - Shipment Landing Pg/Shipments Missing"/>
    <m/>
    <n v="377974"/>
    <n v="3802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121"/>
    <n v="2.1276595744680851"/>
    <n v="0"/>
  </r>
  <r>
    <x v="3"/>
    <x v="1"/>
    <x v="1"/>
    <x v="1"/>
    <m/>
    <x v="1"/>
    <x v="1"/>
    <x v="2"/>
    <x v="307"/>
    <s v="327 (BDT) - Doned Shipments Sub-Page/Shipment Missing"/>
    <s v="02231 - 327 (BDT) - Doned Shipments Sub-Page/Shipment Missing"/>
    <x v="307"/>
    <x v="0"/>
    <x v="2"/>
    <x v="1168"/>
    <s v="Alpha for 327 (BDT) - Doned Shipments Sub-Page/Shipment Missing"/>
    <s v="S | 02547 - Alpha for 327 (BDT) - Doned Shipments Sub-Page/Shipment Missing"/>
    <s v="Alpha Test | S | 02547 - Alpha for 327 (BDT) - Doned Shipments Sub-Page/Shipment Missing"/>
    <m/>
    <n v="378146"/>
    <n v="3802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22"/>
    <n v="2.1276595744680851"/>
    <n v="0"/>
  </r>
  <r>
    <x v="3"/>
    <x v="1"/>
    <x v="1"/>
    <x v="1"/>
    <m/>
    <x v="1"/>
    <x v="1"/>
    <x v="2"/>
    <x v="315"/>
    <s v="381 (BDT) - Portal console as admin or CSR- missing the Customer Profile view on the Bemis Site"/>
    <s v="02486 - 381 (BDT) - Portal console as admin or CSR- missing the Customer Profile view on the Bemis Site"/>
    <x v="315"/>
    <x v="1"/>
    <x v="2"/>
    <x v="1169"/>
    <s v="QA for 381 (BDT) - Portal console as admin or CSR- missing the Customer Profile view on the Bemis Site"/>
    <s v="S | 02545 - QA for 381 (BDT) - Portal console as admin or CSR- missing the Customer Profile view on the Bemis Site"/>
    <s v="QA | S | 02545 - QA for 381 (BDT) - Portal console as admin or CSR- missing the Customer Profile view on the Bemis Site"/>
    <m/>
    <n v="379838"/>
    <n v="380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23"/>
    <n v="2.1276595744680851"/>
    <n v="0"/>
  </r>
  <r>
    <x v="3"/>
    <x v="1"/>
    <x v="1"/>
    <x v="1"/>
    <m/>
    <x v="1"/>
    <x v="1"/>
    <x v="2"/>
    <x v="315"/>
    <s v="381 (BDT) - Portal console as admin or CSR- missing the Customer Profile view on the Bemis Site"/>
    <s v="02486 - 381 (BDT) - Portal console as admin or CSR- missing the Customer Profile view on the Bemis Site"/>
    <x v="315"/>
    <x v="2"/>
    <x v="2"/>
    <x v="1170"/>
    <s v="Review of 381 (BDT) - Portal console as admin or CSR- missing the Customer Profile view on the Bemis Site"/>
    <s v="S | 02544 - Review of 381 (BDT) - Portal console as admin or CSR- missing the Customer Profile view on the Bemis Site"/>
    <s v="Feature Review | S | 02544 - Review of 381 (BDT) - Portal console as admin or CSR- missing the Customer Profile view on the Bemis Site"/>
    <m/>
    <n v="379838"/>
    <n v="3802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24"/>
    <n v="2.1276595744680851"/>
    <n v="0"/>
  </r>
  <r>
    <x v="3"/>
    <x v="1"/>
    <x v="1"/>
    <x v="1"/>
    <m/>
    <x v="1"/>
    <x v="1"/>
    <x v="2"/>
    <x v="315"/>
    <s v="381 (BDT) - Portal console as admin or CSR- missing the Customer Profile view on the Bemis Site"/>
    <s v="02486 - 381 (BDT) - Portal console as admin or CSR- missing the Customer Profile view on the Bemis Site"/>
    <x v="315"/>
    <x v="0"/>
    <x v="2"/>
    <x v="1171"/>
    <s v="Alpha for 381 (BDT) - Portal console as admin or CSR- missing the Customer Profile view on the Bemis Site"/>
    <s v="S | 02543 - Alpha for 381 (BDT) - Portal console as admin or CSR- missing the Customer Profile view on the Bemis Site"/>
    <s v="Alpha Test | S | 02543 - Alpha for 381 (BDT) - Portal console as admin or CSR- missing the Customer Profile view on the Bemis Site"/>
    <m/>
    <n v="379838"/>
    <n v="380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25"/>
    <n v="2.1276595744680851"/>
    <n v="0"/>
  </r>
  <r>
    <x v="3"/>
    <x v="1"/>
    <x v="1"/>
    <x v="1"/>
    <m/>
    <x v="1"/>
    <x v="1"/>
    <x v="2"/>
    <x v="302"/>
    <s v="Preview should display for all document types "/>
    <s v="02537 - Preview should display for all document types "/>
    <x v="302"/>
    <x v="4"/>
    <x v="2"/>
    <x v="1172"/>
    <s v="Fix GS paths in portal.properties"/>
    <s v="M | 02542 - Fix GS paths in portal.properties"/>
    <s v="Sub-Task | M | 02542 - Fix GS paths in portal.properties"/>
    <m/>
    <n v="380200"/>
    <n v="38021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126"/>
    <n v="8.5106382978723403"/>
    <n v="0"/>
  </r>
  <r>
    <x v="3"/>
    <x v="1"/>
    <x v="1"/>
    <x v="1"/>
    <m/>
    <x v="1"/>
    <x v="1"/>
    <x v="2"/>
    <x v="307"/>
    <s v="327 (BDT) - Doned Shipments Sub-Page/Shipment Missing"/>
    <s v="02231 - 327 (BDT) - Doned Shipments Sub-Page/Shipment Missing"/>
    <x v="307"/>
    <x v="4"/>
    <x v="2"/>
    <x v="1173"/>
    <s v="Tech Planning for 327 (BDT) - Doned Shipments Sub-Page/Shipment Missing"/>
    <s v="M | 02540 - Tech Planning for 327 (BDT) - Doned Shipments Sub-Page/Shipment Missing"/>
    <s v="Sub-Task | M | 02540 - Tech Planning for 327 (BDT) - Doned Shipments Sub-Page/Shipment Missing"/>
    <m/>
    <n v="378146"/>
    <n v="38020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127"/>
    <n v="8.5106382978723403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0"/>
    <x v="2"/>
    <x v="1174"/>
    <s v="Alpha for 332 (BDT) - Schedule Line View Details Link Missing for some records"/>
    <s v="S | 02539 - Alpha for 332 (BDT) - Schedule Line View Details Link Missing for some records"/>
    <s v="Alpha Test | S | 02539 - Alpha for 332 (BDT) - Schedule Line View Details Link Missing for some records"/>
    <m/>
    <n v="378607"/>
    <n v="3802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28"/>
    <n v="2.1276595744680851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0"/>
    <x v="2"/>
    <x v="1175"/>
    <s v="Alpha for 380 (BDT) - Documents functionality missing add Basic Document"/>
    <s v="S | 02538 - Alpha for 380 (BDT) - Documents functionality missing add Basic Document"/>
    <s v="Alpha Test | S | 02538 - Alpha for 380 (BDT) - Documents functionality missing add Basic Document"/>
    <m/>
    <n v="379837"/>
    <n v="3802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29"/>
    <n v="2.1276595744680851"/>
    <n v="0"/>
  </r>
  <r>
    <x v="3"/>
    <x v="1"/>
    <x v="1"/>
    <x v="1"/>
    <m/>
    <x v="1"/>
    <x v="1"/>
    <x v="2"/>
    <x v="292"/>
    <s v="337 (BDT) - Impersonating user- report generation issue stops impersonation"/>
    <s v="02364 - 337 (BDT) - Impersonating user- report generation issue stops impersonation"/>
    <x v="292"/>
    <x v="0"/>
    <x v="2"/>
    <x v="1176"/>
    <s v="Alpha for 337 (BDT) - Impersonating user- report generation issue stops impersonation"/>
    <s v="S | 02536 - Alpha for 337 (BDT) - Impersonating user- report generation issue stops impersonation"/>
    <s v="Alpha Test | S | 02536 - Alpha for 337 (BDT) - Impersonating user- report generation issue stops impersonation"/>
    <m/>
    <n v="378716"/>
    <n v="3801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30"/>
    <n v="2.1276595744680851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0"/>
    <x v="2"/>
    <x v="1177"/>
    <s v="Alpha for Add Google Analytics to the Customer Portal Sites"/>
    <s v="S | 02534 - Alpha for Add Google Analytics to the Customer Portal Sites"/>
    <s v="Alpha Test | S | 02534 - Alpha for Add Google Analytics to the Customer Portal Sites"/>
    <m/>
    <n v="374810"/>
    <n v="3801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7"/>
    <s v="0.Done"/>
    <x v="1131"/>
    <n v="0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0"/>
    <x v="2"/>
    <x v="1178"/>
    <s v="Alpha for Update error logs to capture ID and field "/>
    <s v="S | 02533 - Alpha for Update error logs to capture ID and field "/>
    <s v="Alpha Test | S | 02533 - Alpha for Update error logs to capture ID and field "/>
    <m/>
    <n v="379757"/>
    <n v="3801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32"/>
    <n v="2.1276595744680851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1"/>
    <x v="2"/>
    <x v="1179"/>
    <s v="QA for User friendly error messaging for CSR and Buyers"/>
    <s v="S | 02532 - QA for User friendly error messaging for CSR and Buyers"/>
    <s v="QA | S | 02532 - QA for User friendly error messaging for CSR and Buyers"/>
    <m/>
    <n v="368715"/>
    <n v="3801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33"/>
    <n v="0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2"/>
    <x v="2"/>
    <x v="1180"/>
    <s v="Review of User friendly error messaging for CSR and Buyers"/>
    <s v="S | 02531 - Review of User friendly error messaging for CSR and Buyers"/>
    <s v="Feature Review | S | 02531 - Review of User friendly error messaging for CSR and Buyers"/>
    <m/>
    <n v="368715"/>
    <n v="3801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34"/>
    <n v="0"/>
    <n v="0"/>
  </r>
  <r>
    <x v="3"/>
    <x v="1"/>
    <x v="1"/>
    <x v="1"/>
    <m/>
    <x v="1"/>
    <x v="1"/>
    <x v="2"/>
    <x v="254"/>
    <s v="375 (BDT) - Inventory Report - URL too long error "/>
    <s v="02453 - 375 (BDT) - Inventory Report - URL too long error "/>
    <x v="254"/>
    <x v="7"/>
    <x v="2"/>
    <x v="1181"/>
    <s v="Tech Planning for 375 (BDT) - Inventory Report - URL too long error "/>
    <s v="M | 02530 - Tech Planning for 375 (BDT) - Inventory Report - URL too long error "/>
    <s v="Tech Planning | M | 02530 - Tech Planning for 375 (BDT) - Inventory Report - URL too long error "/>
    <m/>
    <n v="379614"/>
    <n v="38013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135"/>
    <n v="4.2553191489361701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3"/>
    <x v="2"/>
    <x v="1182"/>
    <s v="Development for - Documents functionality missing add Basic Document"/>
    <s v="M | 02529 - Development for - Documents functionality missing add Basic Document"/>
    <s v="Frontend Development | M | 02529 - Development for - Documents functionality missing add Basic Document"/>
    <m/>
    <n v="379837"/>
    <n v="3801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136"/>
    <n v="5.3191489361702127"/>
    <n v="0"/>
  </r>
  <r>
    <x v="3"/>
    <x v="1"/>
    <x v="1"/>
    <x v="1"/>
    <m/>
    <x v="1"/>
    <x v="1"/>
    <x v="2"/>
    <x v="317"/>
    <s v="270 (BDT) - Release page missing info for Jel Sert"/>
    <s v="02092 - 270 (BDT) - Release page missing info for Jel Sert"/>
    <x v="317"/>
    <x v="1"/>
    <x v="2"/>
    <x v="1183"/>
    <s v="QA for 270 (BDT) - Release page missing info for Jel Sert"/>
    <s v="S | 02528 - QA for 270 (BDT) - Release page missing info for Jel Sert"/>
    <s v="QA | S | 02528 - QA for 270 (BDT) - Release page missing info for Jel Sert"/>
    <m/>
    <n v="376649"/>
    <n v="3800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37"/>
    <n v="2.1276595744680851"/>
    <n v="0"/>
  </r>
  <r>
    <x v="3"/>
    <x v="1"/>
    <x v="1"/>
    <x v="1"/>
    <m/>
    <x v="1"/>
    <x v="1"/>
    <x v="2"/>
    <x v="317"/>
    <s v="270 (BDT) - Release page missing info for Jel Sert"/>
    <s v="02092 - 270 (BDT) - Release page missing info for Jel Sert"/>
    <x v="317"/>
    <x v="2"/>
    <x v="2"/>
    <x v="1184"/>
    <s v="Review of 270 (BDT) - Release page missing info for Jel Sert"/>
    <s v="S | 02527 - Review of 270 (BDT) - Release page missing info for Jel Sert"/>
    <s v="Feature Review | S | 02527 - Review of 270 (BDT) - Release page missing info for Jel Sert"/>
    <m/>
    <n v="376649"/>
    <n v="3800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38"/>
    <n v="2.1276595744680851"/>
    <n v="0"/>
  </r>
  <r>
    <x v="3"/>
    <x v="1"/>
    <x v="1"/>
    <x v="1"/>
    <m/>
    <x v="1"/>
    <x v="1"/>
    <x v="2"/>
    <x v="317"/>
    <s v="270 (BDT) - Release page missing info for Jel Sert"/>
    <s v="02092 - 270 (BDT) - Release page missing info for Jel Sert"/>
    <x v="317"/>
    <x v="0"/>
    <x v="2"/>
    <x v="1185"/>
    <s v="Alpha for 270 (BDT) - Release page missing info for Jel Sert"/>
    <s v="S | 02526 - Alpha for 270 (BDT) - Release page missing info for Jel Sert"/>
    <s v="Alpha Test | S | 02526 - Alpha for 270 (BDT) - Release page missing info for Jel Sert"/>
    <m/>
    <n v="376649"/>
    <n v="3800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39"/>
    <n v="2.1276595744680851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1"/>
    <x v="2"/>
    <x v="1186"/>
    <s v="QA for Document Preview does not work "/>
    <s v="XS | 02525 - QA for Document Preview does not work "/>
    <s v="QA | XS | 02525 - QA for Document Preview does not work "/>
    <m/>
    <n v="372507"/>
    <n v="38004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140"/>
    <n v="1.0638297872340425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2"/>
    <x v="2"/>
    <x v="1187"/>
    <s v="Review of Document Preview does not work "/>
    <s v="XS | 02524 - Review of Document Preview does not work "/>
    <s v="Feature Review | XS | 02524 - Review of Document Preview does not work "/>
    <m/>
    <n v="372507"/>
    <n v="38004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141"/>
    <n v="1.0638297872340425"/>
    <n v="0"/>
  </r>
  <r>
    <x v="3"/>
    <x v="1"/>
    <x v="1"/>
    <x v="1"/>
    <m/>
    <x v="1"/>
    <x v="1"/>
    <x v="2"/>
    <x v="308"/>
    <s v="380 (BDT) - Documents functionality missing add Basic Document"/>
    <s v="02485 - 380 (BDT) - Documents functionality missing add Basic Document"/>
    <x v="308"/>
    <x v="4"/>
    <x v="2"/>
    <x v="1188"/>
    <s v="Tech Planning for 380 (BDT) - Documents functionality missing add Basic Document"/>
    <s v="M | 02523 - Tech Planning for 380 (BDT) - Documents functionality missing add Basic Document"/>
    <s v="Sub-Task | M | 02523 - Tech Planning for 380 (BDT) - Documents functionality missing add Basic Document"/>
    <m/>
    <n v="379837"/>
    <n v="38004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142"/>
    <n v="8.5106382978723403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6"/>
    <x v="2"/>
    <x v="1189"/>
    <s v="Ship To Info is not displaying on mobile view"/>
    <s v="M | 02522 - Ship To Info is not displaying on mobile view"/>
    <s v="Alpha Bug | M | 02522 - Ship To Info is not displaying on mobile view"/>
    <m/>
    <n v="379426"/>
    <n v="37996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143"/>
    <n v="3.191489361702128"/>
    <n v="0"/>
  </r>
  <r>
    <x v="3"/>
    <x v="1"/>
    <x v="1"/>
    <x v="1"/>
    <m/>
    <x v="1"/>
    <x v="1"/>
    <x v="2"/>
    <x v="292"/>
    <s v="337 (BDT) - Impersonating user- report generation issue stops impersonation"/>
    <s v="02364 - 337 (BDT) - Impersonating user- report generation issue stops impersonation"/>
    <x v="292"/>
    <x v="4"/>
    <x v="2"/>
    <x v="1190"/>
    <s v="Need to include encrypted doAsUser value as part of report URL"/>
    <s v="M | 02521 - Need to include encrypted doAsUser value as part of report URL"/>
    <s v="Sub-Task | M | 02521 - Need to include encrypted doAsUser value as part of report URL"/>
    <m/>
    <n v="378716"/>
    <n v="379965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144"/>
    <n v="8.5106382978723403"/>
    <n v="0"/>
  </r>
  <r>
    <x v="3"/>
    <x v="1"/>
    <x v="1"/>
    <x v="1"/>
    <m/>
    <x v="1"/>
    <x v="0"/>
    <x v="2"/>
    <x v="313"/>
    <s v="376 (BDT) - Open and Closed Order Status Report- update to parameters from order page card button"/>
    <s v="02454 - 376 (BDT) - Open and Closed Order Status Report- update to parameters from order page card button"/>
    <x v="313"/>
    <x v="0"/>
    <x v="2"/>
    <x v="1191"/>
    <s v="Alpha for 376 (BDT) - Open and Closed Order Status Report- update to parameters from order page card button"/>
    <s v="S | 02520 - Alpha for 376 (BDT) - Open and Closed Order Status Report- update to parameters from order page card button"/>
    <s v="Alpha Test | S | 02520 - Alpha for 376 (BDT) - Open and Closed Order Status Report- update to parameters from order page card button"/>
    <m/>
    <n v="379616"/>
    <n v="3799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45"/>
    <n v="0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0"/>
    <x v="2"/>
    <x v="1192"/>
    <s v="Alpha for 383 (BDT) If a single schedule line exists, and the Confirmed Qty = 0 LOG AND SKIP RECORD"/>
    <s v="S | 02519 - Alpha for 383 (BDT) If a single schedule line exists, and the Confirmed Qty = 0 LOG AND SKIP RECORD"/>
    <s v="Alpha Test | S | 02519 - Alpha for 383 (BDT) If a single schedule line exists, and the Confirmed Qty = 0 LOG AND SKIP RECORD"/>
    <m/>
    <n v="379877"/>
    <n v="3799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46"/>
    <n v="2.1276595744680851"/>
    <n v="0"/>
  </r>
  <r>
    <x v="3"/>
    <x v="1"/>
    <x v="1"/>
    <x v="1"/>
    <m/>
    <x v="1"/>
    <x v="0"/>
    <x v="2"/>
    <x v="284"/>
    <s v="Change Requested Date Logic"/>
    <s v="02489 - Change Requested Date Logic"/>
    <x v="284"/>
    <x v="5"/>
    <x v="2"/>
    <x v="1193"/>
    <s v="Backend development for updated Request Date"/>
    <s v="M | 02518 - Backend development for updated Request Date"/>
    <s v="Backend Development | M | 02518 - Backend development for updated Request Date"/>
    <m/>
    <n v="379858"/>
    <n v="37995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147"/>
    <n v="0"/>
    <n v="0"/>
  </r>
  <r>
    <x v="3"/>
    <x v="1"/>
    <x v="1"/>
    <x v="1"/>
    <m/>
    <x v="1"/>
    <x v="1"/>
    <x v="2"/>
    <x v="311"/>
    <s v="365 (BDT) - On Hand Inventory- mobile- click link on orders page takes you to Doned shipments tab"/>
    <s v="02431 - 365 (BDT) - On Hand Inventory- mobile- click link on orders page takes you to Doned shipments tab"/>
    <x v="311"/>
    <x v="0"/>
    <x v="2"/>
    <x v="1194"/>
    <s v="Alpha for 365 (BDT) - On Hand Inventory- mobile- click link on orders page takes you to Doned shipments tab"/>
    <s v="S | 02517 - Alpha for 365 (BDT) - On Hand Inventory- mobile- click link on orders page takes you to Doned shipments tab"/>
    <s v="Alpha Test | S | 02517 - Alpha for 365 (BDT) - On Hand Inventory- mobile- click link on orders page takes you to Doned shipments tab"/>
    <m/>
    <n v="379424"/>
    <n v="3799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48"/>
    <n v="2.1276595744680851"/>
    <n v="0"/>
  </r>
  <r>
    <x v="3"/>
    <x v="1"/>
    <x v="1"/>
    <x v="1"/>
    <m/>
    <x v="1"/>
    <x v="0"/>
    <x v="2"/>
    <x v="319"/>
    <s v="Remove space from DL file names"/>
    <s v="02373 - Remove space from DL file names"/>
    <x v="319"/>
    <x v="1"/>
    <x v="2"/>
    <x v="1195"/>
    <s v="QA for Remove space from DL file names"/>
    <s v="S | 02516 - QA for Remove space from DL file names"/>
    <s v="QA | S | 02516 - QA for Remove space from DL file names"/>
    <m/>
    <n v="378918"/>
    <n v="3799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49"/>
    <n v="0"/>
    <n v="0"/>
  </r>
  <r>
    <x v="3"/>
    <x v="1"/>
    <x v="1"/>
    <x v="1"/>
    <m/>
    <x v="1"/>
    <x v="0"/>
    <x v="2"/>
    <x v="319"/>
    <s v="Remove space from DL file names"/>
    <s v="02373 - Remove space from DL file names"/>
    <x v="319"/>
    <x v="2"/>
    <x v="2"/>
    <x v="1196"/>
    <s v="Review of Remove space from DL file names"/>
    <s v="S | 02515 - Review of Remove space from DL file names"/>
    <s v="Feature Review | S | 02515 - Review of Remove space from DL file names"/>
    <m/>
    <n v="378918"/>
    <n v="3799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0"/>
    <n v="0"/>
    <n v="0"/>
  </r>
  <r>
    <x v="3"/>
    <x v="1"/>
    <x v="1"/>
    <x v="1"/>
    <m/>
    <x v="1"/>
    <x v="1"/>
    <x v="2"/>
    <x v="320"/>
    <s v="377 (BDT) - Releases and Shipment Report- date parameters and page view parameter requiredness"/>
    <s v="02455 - 377 (BDT) - Releases and Shipment Report- date parameters and page view parameter requiredness"/>
    <x v="320"/>
    <x v="1"/>
    <x v="2"/>
    <x v="1197"/>
    <s v="QA for 377 (BDT) - Releases and Shipment Report- date parameters and page view parameter requiredness"/>
    <s v="S | 02514 - QA for 377 (BDT) - Releases and Shipment Report- date parameters and page view parameter requiredness"/>
    <s v="QA | S | 02514 - QA for 377 (BDT) - Releases and Shipment Report- date parameters and page view parameter requiredness"/>
    <m/>
    <n v="379618"/>
    <n v="3799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1"/>
    <n v="2.1276595744680851"/>
    <n v="0"/>
  </r>
  <r>
    <x v="3"/>
    <x v="1"/>
    <x v="1"/>
    <x v="1"/>
    <m/>
    <x v="1"/>
    <x v="1"/>
    <x v="2"/>
    <x v="321"/>
    <s v="211 (BDT) - Report parameter issue from page view buttons- Open and Closed/ Releases and Shipment History"/>
    <s v="02425 - 211 (BDT) - Report parameter issue from page view buttons- Open and Closed/ Releases and Shipment History"/>
    <x v="321"/>
    <x v="1"/>
    <x v="2"/>
    <x v="1198"/>
    <s v="QA for 211 (BDT) - Report parameter issue from page view buttons- Open and Closed/ Releases and Shipment History"/>
    <s v="S | 02513 - QA for 211 (BDT) - Report parameter issue from page view buttons- Open and Closed/ Releases and Shipment History"/>
    <s v="QA | S | 02513 - QA for 211 (BDT) - Report parameter issue from page view buttons- Open and Closed/ Releases and Shipment History"/>
    <m/>
    <n v="379326"/>
    <n v="379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2"/>
    <n v="2.1276595744680851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1"/>
    <x v="2"/>
    <x v="1199"/>
    <s v="QA for    Documents- CSR access to sites  "/>
    <s v="S | 02512 - QA for    Documents- CSR access to sites  "/>
    <s v="QA | S | 02512 - QA for    Documents- CSR access to sites  "/>
    <m/>
    <n v="373934"/>
    <n v="3799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53"/>
    <n v="2.1276595744680851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2"/>
    <x v="2"/>
    <x v="1200"/>
    <s v="Review of    Documents- CSR access to sites  "/>
    <s v="S | 02511 - Review of    Documents- CSR access to sites  "/>
    <s v="Feature Review | S | 02511 - Review of    Documents- CSR access to sites  "/>
    <m/>
    <n v="373934"/>
    <n v="3799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54"/>
    <n v="2.1276595744680851"/>
    <n v="0"/>
  </r>
  <r>
    <x v="3"/>
    <x v="1"/>
    <x v="1"/>
    <x v="1"/>
    <m/>
    <x v="1"/>
    <x v="1"/>
    <x v="2"/>
    <x v="323"/>
    <s v="331 (BDT) Time Zone Clarification"/>
    <s v="02336 - 331 (BDT) Time Zone Clarification"/>
    <x v="323"/>
    <x v="1"/>
    <x v="2"/>
    <x v="1201"/>
    <s v="QA for 331 (BDT) Time Zone Clarification"/>
    <s v="S | 02510 - QA for 331 (BDT) Time Zone Clarification"/>
    <s v="QA | S | 02510 - QA for 331 (BDT) Time Zone Clarification"/>
    <m/>
    <n v="378570"/>
    <n v="3799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5"/>
    <n v="2.1276595744680851"/>
    <n v="0"/>
  </r>
  <r>
    <x v="3"/>
    <x v="1"/>
    <x v="1"/>
    <x v="1"/>
    <m/>
    <x v="1"/>
    <x v="1"/>
    <x v="2"/>
    <x v="324"/>
    <s v="371 (BDT) Commas missing on qty fields on Scheduled Release and Doned Shipment Page "/>
    <s v="02395 - 371 (BDT) Commas missing on qty fields on Scheduled Release and Doned Shipment Page "/>
    <x v="324"/>
    <x v="1"/>
    <x v="2"/>
    <x v="1202"/>
    <s v="QA for 371 (BDT) Commas missing on qty fields on Scheduled Release and Doned Shipment Page "/>
    <s v="S | 02509 - QA for 371 (BDT) Commas missing on qty fields on Scheduled Release and Doned Shipment Page "/>
    <s v="QA | S | 02509 - QA for 371 (BDT) Commas missing on qty fields on Scheduled Release and Doned Shipment Page "/>
    <m/>
    <n v="379080"/>
    <n v="3799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6"/>
    <n v="2.1276595744680851"/>
    <n v="0"/>
  </r>
  <r>
    <x v="3"/>
    <x v="1"/>
    <x v="1"/>
    <x v="1"/>
    <m/>
    <x v="1"/>
    <x v="1"/>
    <x v="2"/>
    <x v="324"/>
    <s v="371 (BDT) Commas missing on qty fields on Scheduled Release and Doned Shipment Page "/>
    <s v="02395 - 371 (BDT) Commas missing on qty fields on Scheduled Release and Doned Shipment Page "/>
    <x v="324"/>
    <x v="2"/>
    <x v="2"/>
    <x v="1203"/>
    <s v="Review of 371 (BDT) Commas missing on qty fields on Scheduled Release and Doned Shipment Page "/>
    <s v="S | 02508 - Review of 371 (BDT) Commas missing on qty fields on Scheduled Release and Doned Shipment Page "/>
    <s v="Feature Review | S | 02508 - Review of 371 (BDT) Commas missing on qty fields on Scheduled Release and Doned Shipment Page "/>
    <m/>
    <n v="379080"/>
    <n v="3799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7"/>
    <n v="2.1276595744680851"/>
    <n v="0"/>
  </r>
  <r>
    <x v="3"/>
    <x v="1"/>
    <x v="1"/>
    <x v="1"/>
    <m/>
    <x v="1"/>
    <x v="1"/>
    <x v="2"/>
    <x v="323"/>
    <s v="331 (BDT) Time Zone Clarification"/>
    <s v="02336 - 331 (BDT) Time Zone Clarification"/>
    <x v="323"/>
    <x v="2"/>
    <x v="2"/>
    <x v="1204"/>
    <s v="Review of 331 (BDT) Time Zone Clarification"/>
    <s v="S | 02507 - Review of 331 (BDT) Time Zone Clarification"/>
    <s v="Feature Review | S | 02507 - Review of 331 (BDT) Time Zone Clarification"/>
    <m/>
    <n v="378570"/>
    <n v="3799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58"/>
    <n v="2.1276595744680851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1"/>
    <x v="2"/>
    <x v="1205"/>
    <s v="QA for 289(BDT) - Release Pg No Release"/>
    <s v="S | 02506 - QA for 289(BDT) - Release Pg No Release"/>
    <s v="QA | S | 02506 - QA for 289(BDT) - Release Pg No Release"/>
    <m/>
    <n v="376657"/>
    <n v="379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59"/>
    <n v="2.1276595744680851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2"/>
    <x v="2"/>
    <x v="1206"/>
    <s v="Review of 289(BDT) - Release Pg No Release"/>
    <s v="S | 02505 - Review of 289(BDT) - Release Pg No Release"/>
    <s v="Feature Review | S | 02505 - Review of 289(BDT) - Release Pg No Release"/>
    <m/>
    <n v="376657"/>
    <n v="3798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60"/>
    <n v="2.1276595744680851"/>
    <n v="0"/>
  </r>
  <r>
    <x v="3"/>
    <x v="1"/>
    <x v="1"/>
    <x v="1"/>
    <m/>
    <x v="1"/>
    <x v="1"/>
    <x v="2"/>
    <x v="326"/>
    <s v="261 (BDT) - Missing Open Scheduled Release Info"/>
    <s v="02089 - 261 (BDT) - Missing Open Scheduled Release Info"/>
    <x v="326"/>
    <x v="1"/>
    <x v="2"/>
    <x v="1207"/>
    <s v="QA for 261 (BDT) - Missing Open Scheduled Release Info"/>
    <s v="S | 02504 - QA for 261 (BDT) - Missing Open Scheduled Release Info"/>
    <s v="QA | S | 02504 - QA for 261 (BDT) - Missing Open Scheduled Release Info"/>
    <m/>
    <n v="376640"/>
    <n v="3798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61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1"/>
    <x v="2"/>
    <x v="1208"/>
    <s v="QA for Order and Release Duplicate Exceptions  "/>
    <s v="S | 02503 - QA for Order and Release Duplicate Exceptions  "/>
    <s v="QA | S | 02503 - QA for Order and Release Duplicate Exceptions  "/>
    <m/>
    <n v="378924"/>
    <n v="3798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62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2"/>
    <x v="2"/>
    <x v="1209"/>
    <s v="Review of Order and Release Duplicate Exceptions  "/>
    <s v="S | 02502 - Review of Order and Release Duplicate Exceptions  "/>
    <s v="Feature Review | S | 02502 - Review of Order and Release Duplicate Exceptions  "/>
    <m/>
    <n v="378924"/>
    <n v="3798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63"/>
    <n v="2.1276595744680851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5"/>
    <x v="2"/>
    <x v="1210"/>
    <s v="Update logic to skip lines with one item where confirmed qty == 0"/>
    <s v="M | 02501 - Update logic to skip lines with one item where confirmed qty == 0"/>
    <s v="Backend Development | M | 02501 - Update logic to skip lines with one item where confirmed qty == 0"/>
    <m/>
    <n v="379877"/>
    <n v="37989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164"/>
    <n v="10.638297872340425"/>
    <n v="0"/>
  </r>
  <r>
    <x v="3"/>
    <x v="1"/>
    <x v="1"/>
    <x v="1"/>
    <m/>
    <x v="1"/>
    <x v="1"/>
    <x v="2"/>
    <x v="320"/>
    <s v="377 (BDT) - Releases and Shipment Report- date parameters and page view parameter requiredness"/>
    <s v="02455 - 377 (BDT) - Releases and Shipment Report- date parameters and page view parameter requiredness"/>
    <x v="320"/>
    <x v="2"/>
    <x v="2"/>
    <x v="1211"/>
    <s v="Review of 377 (BDT) - Releases and Shipment Report- date parameters and page view parameter requiredness"/>
    <s v="S | 02500 - Review of 377 (BDT) - Releases and Shipment Report- date parameters and page view parameter requiredness"/>
    <s v="Feature Review | S | 02500 - Review of 377 (BDT) - Releases and Shipment Report- date parameters and page view parameter requiredness"/>
    <m/>
    <n v="379618"/>
    <n v="3798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65"/>
    <n v="2.1276595744680851"/>
    <n v="0"/>
  </r>
  <r>
    <x v="3"/>
    <x v="1"/>
    <x v="1"/>
    <x v="1"/>
    <m/>
    <x v="1"/>
    <x v="1"/>
    <x v="2"/>
    <x v="321"/>
    <s v="211 (BDT) - Report parameter issue from page view buttons- Open and Closed/ Releases and Shipment History"/>
    <s v="02425 - 211 (BDT) - Report parameter issue from page view buttons- Open and Closed/ Releases and Shipment History"/>
    <x v="321"/>
    <x v="2"/>
    <x v="2"/>
    <x v="1212"/>
    <s v="Review of 211 (BDT) - Report parameter issue from page view buttons- Open and Closed/ Releases and Shipment History"/>
    <s v="S | 02499 - Review of 211 (BDT) - Report parameter issue from page view buttons- Open and Closed/ Releases and Shipment History"/>
    <s v="Feature Review | S | 02499 - Review of 211 (BDT) - Report parameter issue from page view buttons- Open and Closed/ Releases and Shipment History"/>
    <m/>
    <n v="379326"/>
    <n v="3798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66"/>
    <n v="2.1276595744680851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1"/>
    <x v="2"/>
    <x v="1213"/>
    <s v="QA for 321 (BDT) - Update the Shipments to use a field on Delivery vs. from Orders"/>
    <s v="S | 02498 - QA for 321 (BDT) - Update the Shipments to use a field on Delivery vs. from Orders"/>
    <s v="QA | S | 02498 - QA for 321 (BDT) - Update the Shipments to use a field on Delivery vs. from Orders"/>
    <m/>
    <n v="379505"/>
    <n v="3798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67"/>
    <n v="0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2"/>
    <x v="2"/>
    <x v="1214"/>
    <s v="Review of 321 (BDT) - Update the Shipments to use a field on Delivery vs. from Orders"/>
    <s v="S | 02497 - Review of 321 (BDT) - Update the Shipments to use a field on Delivery vs. from Orders"/>
    <s v="Feature Review | S | 02497 - Review of 321 (BDT) - Update the Shipments to use a field on Delivery vs. from Orders"/>
    <m/>
    <n v="379505"/>
    <n v="3798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68"/>
    <n v="0"/>
    <n v="0"/>
  </r>
  <r>
    <x v="3"/>
    <x v="1"/>
    <x v="1"/>
    <x v="1"/>
    <m/>
    <x v="1"/>
    <x v="1"/>
    <x v="2"/>
    <x v="329"/>
    <s v="Failures in initial data sync does cause a full data sync to occur in the next data sync interval"/>
    <s v="02450 - Failures in initial data sync does cause a full data sync to occur in the next data sync interval"/>
    <x v="329"/>
    <x v="1"/>
    <x v="2"/>
    <x v="1215"/>
    <s v="QA for Failures in initial data sync does cause a full data sync to occur in the next data sync interval"/>
    <s v="S | 02496 - QA for Failures in initial data sync does cause a full data sync to occur in the next data sync interval"/>
    <s v="QA | S | 02496 - QA for Failures in initial data sync does cause a full data sync to occur in the next data sync interval"/>
    <m/>
    <n v="379609"/>
    <n v="3798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69"/>
    <n v="2.1276595744680851"/>
    <n v="0"/>
  </r>
  <r>
    <x v="3"/>
    <x v="1"/>
    <x v="1"/>
    <x v="1"/>
    <m/>
    <x v="1"/>
    <x v="1"/>
    <x v="2"/>
    <x v="329"/>
    <s v="Failures in initial data sync does cause a full data sync to occur in the next data sync interval"/>
    <s v="02450 - Failures in initial data sync does cause a full data sync to occur in the next data sync interval"/>
    <x v="329"/>
    <x v="2"/>
    <x v="2"/>
    <x v="1216"/>
    <s v="Review of Failures in initial data sync does cause a full data sync to occur in the next data sync interval"/>
    <s v="S | 02495 - Review of Failures in initial data sync does cause a full data sync to occur in the next data sync interval"/>
    <s v="Feature Review | S | 02495 - Review of Failures in initial data sync does cause a full data sync to occur in the next data sync interval"/>
    <m/>
    <n v="379609"/>
    <n v="3798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0"/>
    <n v="2.1276595744680851"/>
    <n v="0"/>
  </r>
  <r>
    <x v="3"/>
    <x v="1"/>
    <x v="1"/>
    <x v="1"/>
    <m/>
    <x v="1"/>
    <x v="0"/>
    <x v="2"/>
    <x v="330"/>
    <s v="Change date field used for selecting invoices"/>
    <s v="02407 - Change date field used for selecting invoices"/>
    <x v="330"/>
    <x v="1"/>
    <x v="2"/>
    <x v="1217"/>
    <s v="QA for Change date field used for selecting invoices"/>
    <s v="S | 02494 - QA for Change date field used for selecting invoices"/>
    <s v="QA | S | 02494 - QA for Change date field used for selecting invoices"/>
    <m/>
    <n v="379133"/>
    <n v="3798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1"/>
    <n v="0"/>
    <n v="0"/>
  </r>
  <r>
    <x v="3"/>
    <x v="1"/>
    <x v="1"/>
    <x v="1"/>
    <m/>
    <x v="1"/>
    <x v="0"/>
    <x v="2"/>
    <x v="330"/>
    <s v="Change date field used for selecting invoices"/>
    <s v="02407 - Change date field used for selecting invoices"/>
    <x v="330"/>
    <x v="2"/>
    <x v="2"/>
    <x v="1218"/>
    <s v="Review of Change date field used for selecting invoices"/>
    <s v="S | 02493 - Review of Change date field used for selecting invoices"/>
    <s v="Feature Review | S | 02493 - Review of Change date field used for selecting invoices"/>
    <m/>
    <n v="379133"/>
    <n v="3798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2"/>
    <n v="0"/>
    <n v="0"/>
  </r>
  <r>
    <x v="3"/>
    <x v="1"/>
    <x v="1"/>
    <x v="1"/>
    <m/>
    <x v="1"/>
    <x v="1"/>
    <x v="2"/>
    <x v="276"/>
    <s v="383 (BDT) If a single schedule line exists, and the Confirmed Qty = 0 LOG AND SKIP RECORD"/>
    <s v="02491 - 383 (BDT) If a single schedule line exists, and the Confirmed Qty = 0 LOG AND SKIP RECORD"/>
    <x v="276"/>
    <x v="7"/>
    <x v="2"/>
    <x v="1219"/>
    <s v="Tech planning to identify root cause"/>
    <s v="M | 02492 - Tech planning to identify root cause"/>
    <s v="Tech Planning | M | 02492 - Tech planning to identify root cause"/>
    <m/>
    <n v="379877"/>
    <n v="37987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173"/>
    <n v="4.2553191489361701"/>
    <n v="0"/>
  </r>
  <r>
    <x v="3"/>
    <x v="1"/>
    <x v="1"/>
    <x v="1"/>
    <m/>
    <x v="1"/>
    <x v="1"/>
    <x v="2"/>
    <x v="279"/>
    <s v="298 (BDT) - Releases - subpage- tablet view error"/>
    <s v="02114 - 298 (BDT) - Releases - subpage- tablet view error"/>
    <x v="279"/>
    <x v="0"/>
    <x v="2"/>
    <x v="1220"/>
    <s v="Alpha for 298 (BDT) - Releases - subpage- tablet view error"/>
    <s v="S | 02490 - Alpha for 298 (BDT) - Releases - subpage- tablet view error"/>
    <s v="Alpha Test | S | 02490 - Alpha for 298 (BDT) - Releases - subpage- tablet view error"/>
    <m/>
    <n v="376942"/>
    <n v="379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4"/>
    <n v="2.1276595744680851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0"/>
    <x v="2"/>
    <x v="1221"/>
    <s v="Alpha for 366 (BDT) - Releases page- mobile missing ship to info"/>
    <s v="S | 02488 - Alpha for 366 (BDT) - Releases page- mobile missing ship to info"/>
    <s v="Alpha Test | S | 02488 - Alpha for 366 (BDT) - Releases page- mobile missing ship to info"/>
    <m/>
    <n v="379426"/>
    <n v="3798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75"/>
    <n v="2.1276595744680851"/>
    <n v="0"/>
  </r>
  <r>
    <x v="3"/>
    <x v="1"/>
    <x v="1"/>
    <x v="1"/>
    <m/>
    <x v="1"/>
    <x v="1"/>
    <x v="2"/>
    <x v="311"/>
    <s v="365 (BDT) - On Hand Inventory- mobile- click link on orders page takes you to Doned shipments tab"/>
    <s v="02431 - 365 (BDT) - On Hand Inventory- mobile- click link on orders page takes you to Doned shipments tab"/>
    <x v="311"/>
    <x v="3"/>
    <x v="2"/>
    <x v="1222"/>
    <s v="Development for - On Hand Inventory- mobile- click link on orders page takes you to Doned shipments tab"/>
    <s v="M | 02484 - Development for - On Hand Inventory- mobile- click link on orders page takes you to Doned shipments tab"/>
    <s v="Frontend Development | M | 02484 - Development for - On Hand Inventory- mobile- click link on orders page takes you to Doned shipments tab"/>
    <m/>
    <n v="379424"/>
    <n v="37983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176"/>
    <n v="5.3191489361702127"/>
    <n v="0"/>
  </r>
  <r>
    <x v="3"/>
    <x v="1"/>
    <x v="1"/>
    <x v="1"/>
    <m/>
    <x v="1"/>
    <x v="1"/>
    <x v="2"/>
    <x v="320"/>
    <s v="377 (BDT) - Releases and Shipment Report- date parameters and page view parameter requiredness"/>
    <s v="02455 - 377 (BDT) - Releases and Shipment Report- date parameters and page view parameter requiredness"/>
    <x v="320"/>
    <x v="0"/>
    <x v="2"/>
    <x v="1223"/>
    <s v="Alpha for 377 (BDT) - Releases and Shipment Report- date parameters and page view parameter requiredness"/>
    <s v="S | 02483 - Alpha for 377 (BDT) - Releases and Shipment Report- date parameters and page view parameter requiredness"/>
    <s v="Alpha Test | S | 02483 - Alpha for 377 (BDT) - Releases and Shipment Report- date parameters and page view parameter requiredness"/>
    <m/>
    <n v="379618"/>
    <n v="3798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7"/>
    <n v="2.1276595744680851"/>
    <n v="0"/>
  </r>
  <r>
    <x v="3"/>
    <x v="1"/>
    <x v="1"/>
    <x v="1"/>
    <m/>
    <x v="1"/>
    <x v="0"/>
    <x v="2"/>
    <x v="313"/>
    <s v="376 (BDT) - Open and Closed Order Status Report- update to parameters from order page card button"/>
    <s v="02454 - 376 (BDT) - Open and Closed Order Status Report- update to parameters from order page card button"/>
    <x v="313"/>
    <x v="5"/>
    <x v="2"/>
    <x v="1224"/>
    <s v="Update Open/Close Report parameters used from item card report"/>
    <s v="M | 02482 - Update Open/Close Report parameters used from item card report"/>
    <s v="Backend Development | M | 02482 - Update Open/Close Report parameters used from item card report"/>
    <m/>
    <n v="379616"/>
    <n v="3798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178"/>
    <n v="0"/>
    <n v="0"/>
  </r>
  <r>
    <x v="3"/>
    <x v="1"/>
    <x v="1"/>
    <x v="1"/>
    <m/>
    <x v="1"/>
    <x v="0"/>
    <x v="2"/>
    <x v="330"/>
    <s v="Change date field used for selecting invoices"/>
    <s v="02407 - Change date field used for selecting invoices"/>
    <x v="330"/>
    <x v="0"/>
    <x v="2"/>
    <x v="1225"/>
    <s v="Alpha for Change date field used for selecting invoices"/>
    <s v="S | 02481 - Alpha for Change date field used for selecting invoices"/>
    <s v="Alpha Test | S | 02481 - Alpha for Change date field used for selecting invoices"/>
    <m/>
    <n v="379133"/>
    <n v="3798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79"/>
    <n v="0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0"/>
    <x v="2"/>
    <x v="1226"/>
    <s v="Alpha for 321 (BDT) - Update the Shipments to use a field on Delivery vs. from Orders"/>
    <s v="S | 02480 - Alpha for 321 (BDT) - Update the Shipments to use a field on Delivery vs. from Orders"/>
    <s v="Alpha Test | S | 02480 - Alpha for 321 (BDT) - Update the Shipments to use a field on Delivery vs. from Orders"/>
    <m/>
    <n v="379505"/>
    <n v="3798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80"/>
    <n v="0"/>
    <n v="0"/>
  </r>
  <r>
    <x v="3"/>
    <x v="1"/>
    <x v="1"/>
    <x v="1"/>
    <m/>
    <x v="1"/>
    <x v="1"/>
    <x v="2"/>
    <x v="326"/>
    <s v="261 (BDT) - Missing Open Scheduled Release Info"/>
    <s v="02089 - 261 (BDT) - Missing Open Scheduled Release Info"/>
    <x v="326"/>
    <x v="2"/>
    <x v="2"/>
    <x v="1227"/>
    <s v="Review of 261 (BDT) - Missing Open Scheduled Release Info"/>
    <s v="S | 02479 - Review of 261 (BDT) - Missing Open Scheduled Release Info"/>
    <s v="Feature Review | S | 02479 - Review of 261 (BDT) - Missing Open Scheduled Release Info"/>
    <m/>
    <n v="376640"/>
    <n v="3798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81"/>
    <n v="2.1276595744680851"/>
    <n v="0"/>
  </r>
  <r>
    <x v="3"/>
    <x v="1"/>
    <x v="1"/>
    <x v="1"/>
    <m/>
    <x v="1"/>
    <x v="1"/>
    <x v="2"/>
    <x v="300"/>
    <s v="303 (BDT) - Releases page in page wildcard search on description"/>
    <s v="02117 - 303 (BDT) - Releases page in page wildcard search on description"/>
    <x v="300"/>
    <x v="0"/>
    <x v="2"/>
    <x v="1228"/>
    <s v="Alpha for 303 (BDT) - Releases page in page wildcard search on description"/>
    <s v="S | 02478 - Alpha for 303 (BDT) - Releases page in page wildcard search on description"/>
    <s v="Alpha Test | S | 02478 - Alpha for 303 (BDT) - Releases page in page wildcard search on description"/>
    <m/>
    <n v="376945"/>
    <n v="3798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82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0"/>
    <x v="2"/>
    <x v="1229"/>
    <s v="Alpha for Order and Release Duplicate Exceptions  "/>
    <s v="S | 02476 - Alpha for Order and Release Duplicate Exceptions  "/>
    <s v="Alpha Test | S | 02476 - Alpha for Order and Release Duplicate Exceptions  "/>
    <m/>
    <n v="378924"/>
    <n v="3798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183"/>
    <n v="2.1276595744680851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1"/>
    <x v="2"/>
    <x v="1230"/>
    <s v="QA for 304(BDT) - 2FA has inconsistent behavior"/>
    <s v="S | 02475 - QA for 304(BDT) - 2FA has inconsistent behavior"/>
    <s v="QA | S | 02475 - QA for 304(BDT) - 2FA has inconsistent behavior"/>
    <m/>
    <n v="376965"/>
    <n v="3798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84"/>
    <n v="2.1276595744680851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2"/>
    <x v="2"/>
    <x v="1231"/>
    <s v="Review of 304(BDT) - 2FA has inconsistent behavior"/>
    <s v="S | 02474 - Review of 304(BDT) - 2FA has inconsistent behavior"/>
    <s v="Feature Review | S | 02474 - Review of 304(BDT) - 2FA has inconsistent behavior"/>
    <m/>
    <n v="376965"/>
    <n v="37980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85"/>
    <n v="2.1276595744680851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0"/>
    <x v="2"/>
    <x v="1232"/>
    <s v="Alpha for 304(BDT) - 2FA has inconsistent behavior"/>
    <s v="S | 02473 - Alpha for 304(BDT) - 2FA has inconsistent behavior"/>
    <s v="Alpha Test | S | 02473 - Alpha for 304(BDT) - 2FA has inconsistent behavior"/>
    <m/>
    <n v="376965"/>
    <n v="3798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186"/>
    <n v="2.1276595744680851"/>
    <n v="0"/>
  </r>
  <r>
    <x v="3"/>
    <x v="1"/>
    <x v="1"/>
    <x v="1"/>
    <m/>
    <x v="1"/>
    <x v="1"/>
    <x v="2"/>
    <x v="317"/>
    <s v="270 (BDT) - Release page missing info for Jel Sert"/>
    <s v="02092 - 270 (BDT) - Release page missing info for Jel Sert"/>
    <x v="317"/>
    <x v="7"/>
    <x v="2"/>
    <x v="1233"/>
    <s v="Tech Planning for 270(BDT) - Release Page missing info for Jel Sert"/>
    <s v="M | 02472 - Tech Planning for 270(BDT) - Release Page missing info for Jel Sert"/>
    <s v="Tech Planning | M | 02472 - Tech Planning for 270(BDT) - Release Page missing info for Jel Sert"/>
    <m/>
    <n v="376649"/>
    <n v="37980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187"/>
    <n v="4.2553191489361701"/>
    <n v="0"/>
  </r>
  <r>
    <x v="3"/>
    <x v="1"/>
    <x v="1"/>
    <x v="1"/>
    <m/>
    <x v="1"/>
    <x v="1"/>
    <x v="2"/>
    <x v="295"/>
    <s v="336 (BDT) - CSR logged in first time; the site showing on her home page was jelsert."/>
    <s v="02362 - 336 (BDT) - CSR logged in first time; the site showing on her home page was jelsert."/>
    <x v="295"/>
    <x v="7"/>
    <x v="2"/>
    <x v="1234"/>
    <s v="Tech Planning for 336(BDT) CSR Logged in first time, site showing jel sert"/>
    <s v="M | 02471 - Tech Planning for 336(BDT) CSR Logged in first time, site showing jel sert"/>
    <s v="Tech Planning | M | 02471 - Tech Planning for 336(BDT) CSR Logged in first time, site showing jel sert"/>
    <m/>
    <n v="378714"/>
    <n v="37979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188"/>
    <n v="4.2553191489361701"/>
    <n v="0"/>
  </r>
  <r>
    <x v="3"/>
    <x v="1"/>
    <x v="1"/>
    <x v="1"/>
    <m/>
    <x v="1"/>
    <x v="0"/>
    <x v="2"/>
    <x v="301"/>
    <s v="Wildcard search for certain fields"/>
    <s v="01211 - Wildcard search for certain fields"/>
    <x v="301"/>
    <x v="5"/>
    <x v="2"/>
    <x v="1235"/>
    <s v="Development for wildcard search"/>
    <s v="M | 02470 - Development for wildcard search"/>
    <s v="Backend Development | M | 02470 - Development for wildcard search"/>
    <m/>
    <n v="363894"/>
    <n v="37979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189"/>
    <n v="0"/>
    <n v="0"/>
  </r>
  <r>
    <x v="3"/>
    <x v="1"/>
    <x v="1"/>
    <x v="1"/>
    <m/>
    <x v="1"/>
    <x v="1"/>
    <x v="2"/>
    <x v="323"/>
    <s v="331 (BDT) Time Zone Clarification"/>
    <s v="02336 - 331 (BDT) Time Zone Clarification"/>
    <x v="323"/>
    <x v="0"/>
    <x v="2"/>
    <x v="1236"/>
    <s v="Alpha for 331 (BDT) Time Zone Clarification"/>
    <s v="S | 02469 - Alpha for 331 (BDT) Time Zone Clarification"/>
    <s v="Alpha Test | S | 02469 - Alpha for 331 (BDT) Time Zone Clarification"/>
    <m/>
    <n v="378570"/>
    <n v="37979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90"/>
    <n v="2.1276595744680851"/>
    <n v="0"/>
  </r>
  <r>
    <x v="3"/>
    <x v="1"/>
    <x v="1"/>
    <x v="1"/>
    <m/>
    <x v="1"/>
    <x v="1"/>
    <x v="2"/>
    <x v="310"/>
    <s v="366 (BDT) - Releases page- mobile missing ship to info"/>
    <s v="02432 - 366 (BDT) - Releases page- mobile missing ship to info"/>
    <x v="310"/>
    <x v="3"/>
    <x v="2"/>
    <x v="1237"/>
    <s v="Development for - Releases page- mobile missing ship to info"/>
    <s v="M | 02467 - Development for - Releases page- mobile missing ship to info"/>
    <s v="Frontend Development | M | 02467 - Development for - Releases page- mobile missing ship to info"/>
    <m/>
    <n v="379426"/>
    <n v="3797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191"/>
    <n v="5.3191489361702127"/>
    <n v="0"/>
  </r>
  <r>
    <x v="3"/>
    <x v="1"/>
    <x v="1"/>
    <x v="1"/>
    <m/>
    <x v="1"/>
    <x v="1"/>
    <x v="2"/>
    <x v="300"/>
    <s v="303 (BDT) - Releases page in page wildcard search on description"/>
    <s v="02117 - 303 (BDT) - Releases page in page wildcard search on description"/>
    <x v="300"/>
    <x v="4"/>
    <x v="2"/>
    <x v="1238"/>
    <s v="Add customized mappings and analyzers"/>
    <s v="M | 02466 - Add customized mappings and analyzers"/>
    <s v="Sub-Task | M | 02466 - Add customized mappings and analyzers"/>
    <m/>
    <n v="376945"/>
    <n v="37976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192"/>
    <n v="8.5106382978723403"/>
    <n v="0"/>
  </r>
  <r>
    <x v="3"/>
    <x v="1"/>
    <x v="1"/>
    <x v="1"/>
    <m/>
    <x v="1"/>
    <x v="1"/>
    <x v="2"/>
    <x v="306"/>
    <s v="Update error logs to capture ID and field "/>
    <s v="02464 - Update error logs to capture ID and field "/>
    <x v="306"/>
    <x v="7"/>
    <x v="2"/>
    <x v="1239"/>
    <s v="Tech Planning for Update error logs to capture ID and field"/>
    <s v="M | 02465 - Tech Planning for Update error logs to capture ID and field"/>
    <s v="Tech Planning | M | 02465 - Tech Planning for Update error logs to capture ID and field"/>
    <m/>
    <n v="379757"/>
    <n v="37975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193"/>
    <n v="4.2553191489361701"/>
    <n v="0"/>
  </r>
  <r>
    <x v="3"/>
    <x v="1"/>
    <x v="1"/>
    <x v="1"/>
    <m/>
    <x v="1"/>
    <x v="1"/>
    <x v="2"/>
    <x v="304"/>
    <s v="385 (BDT) Manufacture Data is missing from the On Hand Inventory sub-page"/>
    <s v="02461 - 385 (BDT) Manufacture Data is missing from the On Hand Inventory sub-page"/>
    <x v="304"/>
    <x v="7"/>
    <x v="2"/>
    <x v="1240"/>
    <s v="Mfg Date missing from On Hand Inventory Page"/>
    <s v="S | 02463 - Mfg Date missing from On Hand Inventory Page"/>
    <s v="Tech Planning | S | 02463 - Mfg Date missing from On Hand Inventory Page"/>
    <m/>
    <n v="379741"/>
    <n v="3797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94"/>
    <n v="2.1276595744680851"/>
    <n v="0"/>
  </r>
  <r>
    <x v="3"/>
    <x v="1"/>
    <x v="1"/>
    <x v="1"/>
    <m/>
    <x v="1"/>
    <x v="1"/>
    <x v="2"/>
    <x v="320"/>
    <s v="377 (BDT) - Releases and Shipment Report- date parameters and page view parameter requiredness"/>
    <s v="02455 - 377 (BDT) - Releases and Shipment Report- date parameters and page view parameter requiredness"/>
    <x v="320"/>
    <x v="5"/>
    <x v="2"/>
    <x v="1241"/>
    <s v="Make changes to the date parameters passed in for Release and Shipment Report"/>
    <s v="M | 02460 - Make changes to the date parameters passed in for Release and Shipment Report"/>
    <s v="Backend Development | M | 02460 - Make changes to the date parameters passed in for Release and Shipment Report"/>
    <m/>
    <n v="379618"/>
    <n v="37974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195"/>
    <n v="10.638297872340425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5"/>
    <x v="2"/>
    <x v="1242"/>
    <s v="Apply shipto logic changes"/>
    <s v="M | 02459 - Apply shipto logic changes"/>
    <s v="Backend Development | M | 02459 - Apply shipto logic changes"/>
    <m/>
    <n v="379505"/>
    <n v="37971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196"/>
    <n v="0"/>
    <n v="0"/>
  </r>
  <r>
    <x v="3"/>
    <x v="1"/>
    <x v="1"/>
    <x v="1"/>
    <m/>
    <x v="1"/>
    <x v="1"/>
    <x v="2"/>
    <x v="326"/>
    <s v="261 (BDT) - Missing Open Scheduled Release Info"/>
    <s v="02089 - 261 (BDT) - Missing Open Scheduled Release Info"/>
    <x v="326"/>
    <x v="0"/>
    <x v="2"/>
    <x v="1243"/>
    <s v="Alpha for 261 (BDT) - Missing Open Scheduled Release Info"/>
    <s v="S | 02458 - Alpha for 261 (BDT) - Missing Open Scheduled Release Info"/>
    <s v="Alpha Test | S | 02458 - Alpha for 261 (BDT) - Missing Open Scheduled Release Info"/>
    <m/>
    <n v="376640"/>
    <n v="379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197"/>
    <n v="2.1276595744680851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0"/>
    <x v="2"/>
    <x v="1244"/>
    <s v="Alpha for 289(BDT) - Release Pg No Release"/>
    <s v="S | 02457 - Alpha for 289(BDT) - Release Pg No Release"/>
    <s v="Alpha Test | S | 02457 - Alpha for 289(BDT) - Release Pg No Release"/>
    <m/>
    <n v="376657"/>
    <n v="3796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198"/>
    <n v="2.1276595744680851"/>
    <n v="0"/>
  </r>
  <r>
    <x v="3"/>
    <x v="1"/>
    <x v="1"/>
    <x v="1"/>
    <m/>
    <x v="1"/>
    <x v="1"/>
    <x v="2"/>
    <x v="321"/>
    <s v="211 (BDT) - Report parameter issue from page view buttons- Open and Closed/ Releases and Shipment History"/>
    <s v="02425 - 211 (BDT) - Report parameter issue from page view buttons- Open and Closed/ Releases and Shipment History"/>
    <x v="321"/>
    <x v="0"/>
    <x v="2"/>
    <x v="1245"/>
    <s v="Alpha for 211 (BDT) - Report parameter issue from page view buttons- Open and Closed/ Releases and Shipment History"/>
    <s v="S | 02456 - Alpha for 211 (BDT) - Report parameter issue from page view buttons- Open and Closed/ Releases and Shipment History"/>
    <s v="Alpha Test | S | 02456 - Alpha for 211 (BDT) - Report parameter issue from page view buttons- Open and Closed/ Releases and Shipment History"/>
    <m/>
    <n v="379326"/>
    <n v="3796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199"/>
    <n v="2.1276595744680851"/>
    <n v="0"/>
  </r>
  <r>
    <x v="3"/>
    <x v="1"/>
    <x v="1"/>
    <x v="1"/>
    <m/>
    <x v="1"/>
    <x v="1"/>
    <x v="2"/>
    <x v="329"/>
    <s v="Failures in initial data sync does cause a full data sync to occur in the next data sync interval"/>
    <s v="02450 - Failures in initial data sync does cause a full data sync to occur in the next data sync interval"/>
    <x v="329"/>
    <x v="0"/>
    <x v="2"/>
    <x v="1246"/>
    <s v="Alpha for Failures in initial data sync does cause a full data sync to occur in the next data sync interval"/>
    <s v="S | 02452 - Alpha for Failures in initial data sync does cause a full data sync to occur in the next data sync interval"/>
    <s v="Alpha Test | S | 02452 - Alpha for Failures in initial data sync does cause a full data sync to occur in the next data sync interval"/>
    <m/>
    <n v="379609"/>
    <n v="3796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00"/>
    <n v="2.1276595744680851"/>
    <n v="0"/>
  </r>
  <r>
    <x v="3"/>
    <x v="1"/>
    <x v="1"/>
    <x v="1"/>
    <m/>
    <x v="1"/>
    <x v="1"/>
    <x v="2"/>
    <x v="329"/>
    <s v="Failures in initial data sync does cause a full data sync to occur in the next data sync interval"/>
    <s v="02450 - Failures in initial data sync does cause a full data sync to occur in the next data sync interval"/>
    <x v="329"/>
    <x v="4"/>
    <x v="2"/>
    <x v="1247"/>
    <s v="Ensure full data sync failures will result in another full data sync in the next sync interval"/>
    <s v="M | 02451 - Ensure full data sync failures will result in another full data sync in the next sync interval"/>
    <s v="Sub-Task | M | 02451 - Ensure full data sync failures will result in another full data sync in the next sync interval"/>
    <m/>
    <n v="379609"/>
    <n v="37961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01"/>
    <n v="8.5106382978723403"/>
    <n v="0"/>
  </r>
  <r>
    <x v="3"/>
    <x v="1"/>
    <x v="1"/>
    <x v="1"/>
    <m/>
    <x v="1"/>
    <x v="1"/>
    <x v="2"/>
    <x v="288"/>
    <s v="378 (BDT) - No pagination on the Reports Download page "/>
    <s v="02426 - 378 (BDT) - No pagination on the Reports Download page "/>
    <x v="288"/>
    <x v="3"/>
    <x v="2"/>
    <x v="1248"/>
    <s v="Development for - No pagination on the Reports Download page"/>
    <s v="M | 02449 - Development for - No pagination on the Reports Download page"/>
    <s v="Frontend Development | M | 02449 - Development for - No pagination on the Reports Download page"/>
    <m/>
    <n v="379343"/>
    <n v="37955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202"/>
    <n v="5.3191489361702127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249"/>
    <s v="JVM setting changes (Perf Tuning)"/>
    <s v="L | 02448 - JVM setting changes (Perf Tuning)"/>
    <s v="Sub-Task | L | 02448 - JVM setting changes (Perf Tuning)"/>
    <n v="351453"/>
    <n v="367474"/>
    <n v="379532"/>
    <s v="Plan"/>
    <x v="0"/>
    <n v="0"/>
    <n v="0"/>
    <n v="200"/>
    <n v="0"/>
    <s v="L"/>
    <s v="SUBTASK PLAN"/>
    <n v="17.021276595744681"/>
    <n v="20.425531914893615"/>
    <n v="0"/>
    <n v="0"/>
    <n v="0"/>
    <n v="17.021276595744681"/>
    <n v="17.021276595744681"/>
    <n v="20.425531914893615"/>
    <n v="0"/>
    <n v="0"/>
    <n v="5.8823529411764705E-2"/>
    <n v="1.8518518518518517E-2"/>
    <n v="1"/>
    <n v="17.021276595744681"/>
    <x v="0"/>
    <x v="2"/>
    <s v="0.Done"/>
    <x v="1203"/>
    <n v="0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5"/>
    <x v="2"/>
    <x v="1250"/>
    <s v="Add releases for existing orders"/>
    <s v="M | 02447 - Add releases for existing orders"/>
    <s v="Backend Development | M | 02447 - Add releases for existing orders"/>
    <m/>
    <n v="376657"/>
    <n v="37951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204"/>
    <n v="10.638297872340425"/>
    <n v="0"/>
  </r>
  <r>
    <x v="3"/>
    <x v="1"/>
    <x v="1"/>
    <x v="1"/>
    <m/>
    <x v="1"/>
    <x v="0"/>
    <x v="2"/>
    <x v="328"/>
    <s v="321 (BDT) - Update the Shipments to use a field on Delivery vs. from Orders"/>
    <s v="02445 - 321 (BDT) - Update the Shipments to use a field on Delivery vs. from Orders"/>
    <x v="328"/>
    <x v="7"/>
    <x v="2"/>
    <x v="1251"/>
    <s v="Tech planning - update ShipTo field"/>
    <s v="M | 02446 - Tech planning - update ShipTo field"/>
    <s v="Tech Planning | M | 02446 - Tech planning - update ShipTo field"/>
    <m/>
    <n v="379505"/>
    <n v="37950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205"/>
    <n v="0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1"/>
    <x v="2"/>
    <x v="1252"/>
    <s v="QA for 284 (BDT) - Scheduled Releases Sub-Pg cards missing "/>
    <s v="S | 02444 - QA for 284 (BDT) - Scheduled Releases Sub-Pg cards missing "/>
    <s v="QA | S | 02444 - QA for 284 (BDT) - Scheduled Releases Sub-Pg cards missing "/>
    <m/>
    <n v="376652"/>
    <n v="3794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06"/>
    <n v="2.1276595744680851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2"/>
    <x v="2"/>
    <x v="1253"/>
    <s v="Review of 284 (BDT) - Scheduled Releases Sub-Pg cards missing "/>
    <s v="S | 02443 - Review of 284 (BDT) - Scheduled Releases Sub-Pg cards missing "/>
    <s v="Feature Review | S | 02443 - Review of 284 (BDT) - Scheduled Releases Sub-Pg cards missing "/>
    <m/>
    <n v="376652"/>
    <n v="3794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07"/>
    <n v="2.1276595744680851"/>
    <n v="0"/>
  </r>
  <r>
    <x v="3"/>
    <x v="1"/>
    <x v="1"/>
    <x v="1"/>
    <m/>
    <x v="1"/>
    <x v="1"/>
    <x v="2"/>
    <x v="333"/>
    <s v="268 (BDT) - Missing Open Scheduled Release Info"/>
    <s v="02091 - 268 (BDT) - Missing Open Scheduled Release Info"/>
    <x v="333"/>
    <x v="1"/>
    <x v="2"/>
    <x v="1254"/>
    <s v="QA for 268 (BDT) - Missing Open Scheduled Release Info"/>
    <s v="S | 02442 - QA for 268 (BDT) - Missing Open Scheduled Release Info"/>
    <s v="QA | S | 02442 - QA for 268 (BDT) - Missing Open Scheduled Release Info"/>
    <m/>
    <n v="376647"/>
    <n v="3794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08"/>
    <n v="2.1276595744680851"/>
    <n v="0"/>
  </r>
  <r>
    <x v="3"/>
    <x v="1"/>
    <x v="1"/>
    <x v="1"/>
    <m/>
    <x v="1"/>
    <x v="1"/>
    <x v="2"/>
    <x v="333"/>
    <s v="268 (BDT) - Missing Open Scheduled Release Info"/>
    <s v="02091 - 268 (BDT) - Missing Open Scheduled Release Info"/>
    <x v="333"/>
    <x v="2"/>
    <x v="2"/>
    <x v="1255"/>
    <s v="Review of 268 (BDT) - Missing Open Scheduled Release Info"/>
    <s v="S | 02441 - Review of 268 (BDT) - Missing Open Scheduled Release Info"/>
    <s v="Feature Review | S | 02441 - Review of 268 (BDT) - Missing Open Scheduled Release Info"/>
    <m/>
    <n v="376647"/>
    <n v="3794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09"/>
    <n v="2.1276595744680851"/>
    <n v="0"/>
  </r>
  <r>
    <x v="3"/>
    <x v="1"/>
    <x v="1"/>
    <x v="1"/>
    <m/>
    <x v="1"/>
    <x v="1"/>
    <x v="2"/>
    <x v="334"/>
    <s v="244 (BDT) - Order Pg Scheduled Releases/Available Qty Incorrect "/>
    <s v="01986 - 244 (BDT) - Order Pg Scheduled Releases/Available Qty Incorrect "/>
    <x v="334"/>
    <x v="1"/>
    <x v="2"/>
    <x v="1256"/>
    <s v="QA for 244 (BDT) - Order Pg Scheduled Releases/Available Qty Incorrect "/>
    <s v="XS | 02440 - QA for 244 (BDT) - Order Pg Scheduled Releases/Available Qty Incorrect "/>
    <s v="QA | XS | 02440 - QA for 244 (BDT) - Order Pg Scheduled Releases/Available Qty Incorrect "/>
    <m/>
    <n v="375784"/>
    <n v="37948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210"/>
    <n v="1.0638297872340425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5"/>
    <x v="2"/>
    <x v="1257"/>
    <s v="Development for - Add Google Analytics to the Customer Portal Sites"/>
    <s v="M | 02439 - Development for - Add Google Analytics to the Customer Portal Sites"/>
    <s v="Backend Development | M | 02439 - Development for - Add Google Analytics to the Customer Portal Sites"/>
    <m/>
    <n v="374810"/>
    <n v="37945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7"/>
    <s v="0.Done"/>
    <x v="1211"/>
    <n v="0"/>
    <n v="0"/>
  </r>
  <r>
    <x v="3"/>
    <x v="1"/>
    <x v="1"/>
    <x v="1"/>
    <m/>
    <x v="1"/>
    <x v="1"/>
    <x v="2"/>
    <x v="335"/>
    <s v="251 (BDT) - Manufacture date"/>
    <s v="02023 - 251 (BDT) - Manufacture date"/>
    <x v="335"/>
    <x v="5"/>
    <x v="2"/>
    <x v="1258"/>
    <s v="Display all dates from IBB in default system timezone, not the user's time zone"/>
    <s v="M | 02438 - Display all dates from IBB in default system timezone, not the user's time zone"/>
    <s v="Backend Development | M | 02438 - Display all dates from IBB in default system timezone, not the user's time zone"/>
    <m/>
    <n v="376078"/>
    <n v="37943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12"/>
    <n v="10.638297872340425"/>
    <n v="0"/>
  </r>
  <r>
    <x v="3"/>
    <x v="1"/>
    <x v="1"/>
    <x v="1"/>
    <m/>
    <x v="1"/>
    <x v="0"/>
    <x v="2"/>
    <x v="319"/>
    <s v="Remove space from DL file names"/>
    <s v="02373 - Remove space from DL file names"/>
    <x v="319"/>
    <x v="0"/>
    <x v="2"/>
    <x v="1259"/>
    <s v="Alpha for Remove space from DL file names"/>
    <s v="S | 02437 - Alpha for Remove space from DL file names"/>
    <s v="Alpha Test | S | 02437 - Alpha for Remove space from DL file names"/>
    <m/>
    <n v="378918"/>
    <n v="37943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13"/>
    <n v="0"/>
    <n v="0"/>
  </r>
  <r>
    <x v="3"/>
    <x v="1"/>
    <x v="1"/>
    <x v="1"/>
    <m/>
    <x v="1"/>
    <x v="1"/>
    <x v="2"/>
    <x v="321"/>
    <s v="211 (BDT) - Report parameter issue from page view buttons- Open and Closed/ Releases and Shipment History"/>
    <s v="02425 - 211 (BDT) - Report parameter issue from page view buttons- Open and Closed/ Releases and Shipment History"/>
    <x v="321"/>
    <x v="5"/>
    <x v="2"/>
    <x v="1260"/>
    <s v="Always pass optional columns as a parameter for select report buttons"/>
    <s v="M | 02436 - Always pass optional columns as a parameter for select report buttons"/>
    <s v="Backend Development | M | 02436 - Always pass optional columns as a parameter for select report buttons"/>
    <m/>
    <n v="379326"/>
    <n v="37943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14"/>
    <n v="10.638297872340425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0"/>
    <x v="2"/>
    <x v="1261"/>
    <s v="Alpha for    Documents- CSR access to sites  "/>
    <s v="S | 02435 - Alpha for    Documents- CSR access to sites  "/>
    <s v="Alpha Test | S | 02435 - Alpha for    Documents- CSR access to sites  "/>
    <m/>
    <n v="373934"/>
    <n v="379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15"/>
    <n v="2.1276595744680851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262"/>
    <s v="Enable Catalina HTTP Connector"/>
    <s v="XS | 02430 - Enable Catalina HTTP Connector"/>
    <s v="Sub-Task | XS | 02430 - Enable Catalina HTTP Connector"/>
    <n v="351453"/>
    <n v="367474"/>
    <n v="379407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1216"/>
    <n v="0"/>
    <n v="0"/>
  </r>
  <r>
    <x v="3"/>
    <x v="1"/>
    <x v="1"/>
    <x v="1"/>
    <m/>
    <x v="1"/>
    <x v="1"/>
    <x v="2"/>
    <x v="336"/>
    <s v="315 (BDT) - Hyperlinks not working on shipments page for Carrier"/>
    <s v="02205 - 315 (BDT) - Hyperlinks not working on shipments page for Carrier"/>
    <x v="336"/>
    <x v="1"/>
    <x v="2"/>
    <x v="1263"/>
    <s v="QA for 315 (BDT) - Hyperlinks not working on shipments page for Carrier"/>
    <s v="S | 02429 - QA for 315 (BDT) - Hyperlinks not working on shipments page for Carrier"/>
    <s v="QA | S | 02429 - QA for 315 (BDT) - Hyperlinks not working on shipments page for Carrier"/>
    <m/>
    <n v="377909"/>
    <n v="3793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17"/>
    <n v="2.1276595744680851"/>
    <n v="0"/>
  </r>
  <r>
    <x v="3"/>
    <x v="1"/>
    <x v="1"/>
    <x v="1"/>
    <m/>
    <x v="1"/>
    <x v="1"/>
    <x v="2"/>
    <x v="336"/>
    <s v="315 (BDT) - Hyperlinks not working on shipments page for Carrier"/>
    <s v="02205 - 315 (BDT) - Hyperlinks not working on shipments page for Carrier"/>
    <x v="336"/>
    <x v="2"/>
    <x v="2"/>
    <x v="1264"/>
    <s v="Review of 315 (BDT) - Hyperlinks not working on shipments page for Carrier"/>
    <s v="S | 02428 - Review of 315 (BDT) - Hyperlinks not working on shipments page for Carrier"/>
    <s v="Feature Review | S | 02428 - Review of 315 (BDT) - Hyperlinks not working on shipments page for Carrier"/>
    <m/>
    <n v="377909"/>
    <n v="3793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18"/>
    <n v="2.1276595744680851"/>
    <n v="0"/>
  </r>
  <r>
    <x v="3"/>
    <x v="1"/>
    <x v="1"/>
    <x v="1"/>
    <m/>
    <x v="1"/>
    <x v="1"/>
    <x v="2"/>
    <x v="336"/>
    <s v="315 (BDT) - Hyperlinks not working on shipments page for Carrier"/>
    <s v="02205 - 315 (BDT) - Hyperlinks not working on shipments page for Carrier"/>
    <x v="336"/>
    <x v="0"/>
    <x v="2"/>
    <x v="1265"/>
    <s v="Alpha for 315 (BDT) - Hyperlinks not working on shipments page for Carrier"/>
    <s v="S | 02427 - Alpha for 315 (BDT) - Hyperlinks not working on shipments page for Carrier"/>
    <s v="Alpha Test | S | 02427 - Alpha for 315 (BDT) - Hyperlinks not working on shipments page for Carrier"/>
    <m/>
    <n v="377909"/>
    <n v="3793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19"/>
    <n v="2.1276595744680851"/>
    <n v="0"/>
  </r>
  <r>
    <x v="3"/>
    <x v="1"/>
    <x v="1"/>
    <x v="1"/>
    <m/>
    <x v="1"/>
    <x v="1"/>
    <x v="2"/>
    <x v="334"/>
    <s v="244 (BDT) - Order Pg Scheduled Releases/Available Qty Incorrect "/>
    <s v="01986 - 244 (BDT) - Order Pg Scheduled Releases/Available Qty Incorrect "/>
    <x v="334"/>
    <x v="2"/>
    <x v="2"/>
    <x v="1266"/>
    <s v="Review of 244 (BDT) - Order Pg Scheduled Releases/Available Qty Incorrect "/>
    <s v="XS | 02424 - Review of 244 (BDT) - Order Pg Scheduled Releases/Available Qty Incorrect "/>
    <s v="Feature Review | XS | 02424 - Review of 244 (BDT) - Order Pg Scheduled Releases/Available Qty Incorrect "/>
    <m/>
    <n v="375784"/>
    <n v="37930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220"/>
    <n v="1.0638297872340425"/>
    <n v="0"/>
  </r>
  <r>
    <x v="3"/>
    <x v="1"/>
    <x v="1"/>
    <x v="1"/>
    <m/>
    <x v="1"/>
    <x v="1"/>
    <x v="2"/>
    <x v="337"/>
    <s v="Search box in Ship To Filter is broken"/>
    <s v="02213 - Search box in Ship To Filter is broken"/>
    <x v="337"/>
    <x v="1"/>
    <x v="2"/>
    <x v="1267"/>
    <s v="QA for Search box in Ship To Filter is broken"/>
    <s v="S | 02423 - QA for Search box in Ship To Filter is broken"/>
    <s v="QA | S | 02423 - QA for Search box in Ship To Filter is broken"/>
    <m/>
    <n v="377941"/>
    <n v="3792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21"/>
    <n v="2.1276595744680851"/>
    <n v="0"/>
  </r>
  <r>
    <x v="3"/>
    <x v="1"/>
    <x v="1"/>
    <x v="1"/>
    <m/>
    <x v="1"/>
    <x v="1"/>
    <x v="2"/>
    <x v="337"/>
    <s v="Search box in Ship To Filter is broken"/>
    <s v="02213 - Search box in Ship To Filter is broken"/>
    <x v="337"/>
    <x v="2"/>
    <x v="2"/>
    <x v="1268"/>
    <s v="Review of Search box in Ship To Filter is broken"/>
    <s v="S | 02422 - Review of Search box in Ship To Filter is broken"/>
    <s v="Feature Review | S | 02422 - Review of Search box in Ship To Filter is broken"/>
    <m/>
    <n v="377941"/>
    <n v="3792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22"/>
    <n v="2.1276595744680851"/>
    <n v="0"/>
  </r>
  <r>
    <x v="3"/>
    <x v="1"/>
    <x v="1"/>
    <x v="1"/>
    <m/>
    <x v="1"/>
    <x v="1"/>
    <x v="2"/>
    <x v="337"/>
    <s v="Search box in Ship To Filter is broken"/>
    <s v="02213 - Search box in Ship To Filter is broken"/>
    <x v="337"/>
    <x v="0"/>
    <x v="3"/>
    <x v="1269"/>
    <s v="Alpha for Search box in Ship To Filter is broken"/>
    <s v="S | 02421 - Alpha for Search box in Ship To Filter is broken"/>
    <s v="Alpha Test | S | 02421 - Alpha for Search box in Ship To Filter is broken"/>
    <m/>
    <n v="377941"/>
    <n v="3792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0"/>
    <x v="1"/>
    <x v="2"/>
    <s v="0.Cancelled"/>
    <x v="1223"/>
    <n v="2.1276595744680851"/>
    <n v="0"/>
  </r>
  <r>
    <x v="3"/>
    <x v="1"/>
    <x v="1"/>
    <x v="1"/>
    <m/>
    <x v="1"/>
    <x v="0"/>
    <x v="2"/>
    <x v="338"/>
    <s v="Portal Error Handling"/>
    <s v="01172 - Portal Error Handling"/>
    <x v="338"/>
    <x v="1"/>
    <x v="2"/>
    <x v="1270"/>
    <s v="QA for Portal Error Handling"/>
    <s v="S | 02420 - QA for Portal Error Handling"/>
    <s v="QA | S | 02420 - QA for Portal Error Handling"/>
    <m/>
    <n v="363173"/>
    <n v="3792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24"/>
    <n v="0"/>
    <n v="0"/>
  </r>
  <r>
    <x v="3"/>
    <x v="1"/>
    <x v="1"/>
    <x v="1"/>
    <m/>
    <x v="1"/>
    <x v="0"/>
    <x v="2"/>
    <x v="338"/>
    <s v="Portal Error Handling"/>
    <s v="01172 - Portal Error Handling"/>
    <x v="338"/>
    <x v="2"/>
    <x v="2"/>
    <x v="1271"/>
    <s v="Review of Portal Error Handling"/>
    <s v="S | 02419 - Review of Portal Error Handling"/>
    <s v="Feature Review | S | 02419 - Review of Portal Error Handling"/>
    <m/>
    <n v="363173"/>
    <n v="3792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25"/>
    <n v="0"/>
    <n v="0"/>
  </r>
  <r>
    <x v="3"/>
    <x v="1"/>
    <x v="1"/>
    <x v="1"/>
    <m/>
    <x v="1"/>
    <x v="0"/>
    <x v="2"/>
    <x v="338"/>
    <s v="Portal Error Handling"/>
    <s v="01172 - Portal Error Handling"/>
    <x v="338"/>
    <x v="0"/>
    <x v="2"/>
    <x v="1272"/>
    <s v="Alpha for Portal Error Handling"/>
    <s v="S | 02418 - Alpha for Portal Error Handling"/>
    <s v="Alpha Test | S | 02418 - Alpha for Portal Error Handling"/>
    <m/>
    <n v="363173"/>
    <n v="3792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26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1"/>
    <x v="2"/>
    <x v="1273"/>
    <s v="QA for Refactor Shipment Sync/WS Classes for data refresh calls."/>
    <s v="S | 02417 - QA for Refactor Shipment Sync/WS Classes for data refresh calls."/>
    <s v="QA | S | 02417 - QA for Refactor Shipment Sync/WS Classes for data refresh calls."/>
    <m/>
    <n v="370096"/>
    <n v="37919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227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2"/>
    <x v="2"/>
    <x v="1274"/>
    <s v="Review of Refactor Shipment Sync/WS Classes for data refresh calls."/>
    <s v="S | 02416 - Review of Refactor Shipment Sync/WS Classes for data refresh calls."/>
    <s v="Feature Review | S | 02416 - Review of Refactor Shipment Sync/WS Classes for data refresh calls."/>
    <m/>
    <n v="370096"/>
    <n v="3791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228"/>
    <n v="0"/>
    <n v="0"/>
  </r>
  <r>
    <x v="3"/>
    <x v="1"/>
    <x v="1"/>
    <x v="1"/>
    <m/>
    <x v="1"/>
    <x v="1"/>
    <x v="2"/>
    <x v="340"/>
    <s v="Scheduled Releases Sub-Page No Sort Order"/>
    <s v="02390 - Scheduled Releases Sub-Page No Sort Order"/>
    <x v="340"/>
    <x v="1"/>
    <x v="2"/>
    <x v="1275"/>
    <s v="QA for Scheduled Releases Sub-Page No Sort Order"/>
    <s v="S | 02415 - QA for Scheduled Releases Sub-Page No Sort Order"/>
    <s v="QA | S | 02415 - QA for Scheduled Releases Sub-Page No Sort Order"/>
    <m/>
    <n v="379070"/>
    <n v="3791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29"/>
    <n v="2.1276595744680851"/>
    <n v="0"/>
  </r>
  <r>
    <x v="3"/>
    <x v="1"/>
    <x v="1"/>
    <x v="1"/>
    <m/>
    <x v="1"/>
    <x v="1"/>
    <x v="2"/>
    <x v="340"/>
    <s v="Scheduled Releases Sub-Page No Sort Order"/>
    <s v="02390 - Scheduled Releases Sub-Page No Sort Order"/>
    <x v="340"/>
    <x v="2"/>
    <x v="2"/>
    <x v="1276"/>
    <s v="Review of Scheduled Releases Sub-Page No Sort Order"/>
    <s v="S | 02414 - Review of Scheduled Releases Sub-Page No Sort Order"/>
    <s v="Feature Review | S | 02414 - Review of Scheduled Releases Sub-Page No Sort Order"/>
    <m/>
    <n v="379070"/>
    <n v="3791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0"/>
    <n v="2.1276595744680851"/>
    <n v="0"/>
  </r>
  <r>
    <x v="3"/>
    <x v="1"/>
    <x v="1"/>
    <x v="1"/>
    <m/>
    <x v="1"/>
    <x v="1"/>
    <x v="2"/>
    <x v="324"/>
    <s v="371 (BDT) Commas missing on qty fields on Scheduled Release and Doned Shipment Page "/>
    <s v="02395 - 371 (BDT) Commas missing on qty fields on Scheduled Release and Doned Shipment Page "/>
    <x v="324"/>
    <x v="0"/>
    <x v="2"/>
    <x v="1277"/>
    <s v="Alpha for Commas missing on qty fields on Scheduled Release and Doned Shipment Page "/>
    <s v="S | 02413 - Alpha for Commas missing on qty fields on Scheduled Release and Doned Shipment Page "/>
    <s v="Alpha Test | S | 02413 - Alpha for Commas missing on qty fields on Scheduled Release and Doned Shipment Page "/>
    <m/>
    <n v="379080"/>
    <n v="3791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1"/>
    <n v="2.1276595744680851"/>
    <n v="0"/>
  </r>
  <r>
    <x v="3"/>
    <x v="1"/>
    <x v="1"/>
    <x v="1"/>
    <m/>
    <x v="1"/>
    <x v="1"/>
    <x v="2"/>
    <x v="341"/>
    <s v="290 (BDT) - Release Pg Ship To Name and Address incorrect"/>
    <s v="02098 - 290 (BDT) - Release Pg Ship To Name and Address incorrect"/>
    <x v="341"/>
    <x v="1"/>
    <x v="2"/>
    <x v="1278"/>
    <s v="QA for 290 (BDT) - Release Pg Ship To Name and Address incorrect"/>
    <s v="S | 02412 - QA for 290 (BDT) - Release Pg Ship To Name and Address incorrect"/>
    <s v="QA | S | 02412 - QA for 290 (BDT) - Release Pg Ship To Name and Address incorrect"/>
    <m/>
    <n v="376661"/>
    <n v="3791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32"/>
    <n v="2.1276595744680851"/>
    <n v="0"/>
  </r>
  <r>
    <x v="3"/>
    <x v="1"/>
    <x v="1"/>
    <x v="1"/>
    <m/>
    <x v="1"/>
    <x v="1"/>
    <x v="2"/>
    <x v="341"/>
    <s v="290 (BDT) - Release Pg Ship To Name and Address incorrect"/>
    <s v="02098 - 290 (BDT) - Release Pg Ship To Name and Address incorrect"/>
    <x v="341"/>
    <x v="2"/>
    <x v="2"/>
    <x v="1279"/>
    <s v="Review of 290 (BDT) - Release Pg Ship To Name and Address incorrect"/>
    <s v="S | 02411 - Review of 290 (BDT) - Release Pg Ship To Name and Address incorrect"/>
    <s v="Feature Review | S | 02411 - Review of 290 (BDT) - Release Pg Ship To Name and Address incorrect"/>
    <m/>
    <n v="376661"/>
    <n v="3791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33"/>
    <n v="2.1276595744680851"/>
    <n v="0"/>
  </r>
  <r>
    <x v="3"/>
    <x v="1"/>
    <x v="1"/>
    <x v="1"/>
    <m/>
    <x v="1"/>
    <x v="1"/>
    <x v="2"/>
    <x v="342"/>
    <s v="IBB synchronization times should be in UTC timezone format"/>
    <s v="02379 - IBB synchronization times should be in UTC timezone format"/>
    <x v="342"/>
    <x v="1"/>
    <x v="2"/>
    <x v="1280"/>
    <s v="QA for IBB synchronization times should be in UTC timezone format"/>
    <s v="S | 02410 - QA for IBB synchronization times should be in UTC timezone format"/>
    <s v="QA | S | 02410 - QA for IBB synchronization times should be in UTC timezone format"/>
    <m/>
    <n v="379000"/>
    <n v="3791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4"/>
    <n v="2.1276595744680851"/>
    <n v="0"/>
  </r>
  <r>
    <x v="3"/>
    <x v="1"/>
    <x v="1"/>
    <x v="1"/>
    <m/>
    <x v="1"/>
    <x v="1"/>
    <x v="2"/>
    <x v="342"/>
    <s v="IBB synchronization times should be in UTC timezone format"/>
    <s v="02379 - IBB synchronization times should be in UTC timezone format"/>
    <x v="342"/>
    <x v="2"/>
    <x v="2"/>
    <x v="1281"/>
    <s v="Review of IBB synchronization times should be in UTC timezone format"/>
    <s v="S | 02409 - Review of IBB synchronization times should be in UTC timezone format"/>
    <s v="Feature Review | S | 02409 - Review of IBB synchronization times should be in UTC timezone format"/>
    <m/>
    <n v="379000"/>
    <n v="3791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5"/>
    <n v="2.1276595744680851"/>
    <n v="0"/>
  </r>
  <r>
    <x v="3"/>
    <x v="1"/>
    <x v="1"/>
    <x v="1"/>
    <m/>
    <x v="1"/>
    <x v="0"/>
    <x v="2"/>
    <x v="330"/>
    <s v="Change date field used for selecting invoices"/>
    <s v="02407 - Change date field used for selecting invoices"/>
    <x v="330"/>
    <x v="5"/>
    <x v="2"/>
    <x v="1282"/>
    <s v="Update invoice logic to use invoiceDte instead of postingDte"/>
    <s v="M | 02408 - Update invoice logic to use invoiceDte instead of postingDte"/>
    <s v="Backend Development | M | 02408 - Update invoice logic to use invoiceDte instead of postingDte"/>
    <m/>
    <n v="379133"/>
    <n v="37915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36"/>
    <n v="0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1"/>
    <x v="2"/>
    <x v="1283"/>
    <s v="QA for 260 (BDT) - Orders page- tablet view change page orientation from portrait to landscape"/>
    <s v="S | 02406 - QA for 260 (BDT) - Orders page- tablet view change page orientation from portrait to landscape"/>
    <s v="QA | S | 02406 - QA for 260 (BDT) - Orders page- tablet view change page orientation from portrait to landscape"/>
    <m/>
    <n v="375862"/>
    <n v="3791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37"/>
    <n v="2.1276595744680851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2"/>
    <x v="2"/>
    <x v="1284"/>
    <s v="Review of 260 (BDT) - Orders page- tablet view change page orientation from portrait to landscape"/>
    <s v="S | 02405 - Review of 260 (BDT) - Orders page- tablet view change page orientation from portrait to landscape"/>
    <s v="Feature Review | S | 02405 - Review of 260 (BDT) - Orders page- tablet view change page orientation from portrait to landscape"/>
    <m/>
    <n v="375862"/>
    <n v="3791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38"/>
    <n v="2.1276595744680851"/>
    <n v="0"/>
  </r>
  <r>
    <x v="3"/>
    <x v="1"/>
    <x v="1"/>
    <x v="1"/>
    <m/>
    <x v="1"/>
    <x v="1"/>
    <x v="2"/>
    <x v="344"/>
    <s v="318 (BDT) - Shipment Sub Page ship date view in ascending order"/>
    <s v="02359 - 318 (BDT) - Shipment Sub Page ship date view in ascending order"/>
    <x v="344"/>
    <x v="1"/>
    <x v="2"/>
    <x v="1285"/>
    <s v="QA for 318 (BDT) - Shipment Sub Page ship date view in ascending order"/>
    <s v="S | 02404 - QA for 318 (BDT) - Shipment Sub Page ship date view in ascending order"/>
    <s v="QA | S | 02404 - QA for 318 (BDT) - Shipment Sub Page ship date view in ascending order"/>
    <m/>
    <n v="378711"/>
    <n v="3791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39"/>
    <n v="2.1276595744680851"/>
    <n v="0"/>
  </r>
  <r>
    <x v="3"/>
    <x v="1"/>
    <x v="1"/>
    <x v="1"/>
    <m/>
    <x v="1"/>
    <x v="1"/>
    <x v="2"/>
    <x v="344"/>
    <s v="318 (BDT) - Shipment Sub Page ship date view in ascending order"/>
    <s v="02359 - 318 (BDT) - Shipment Sub Page ship date view in ascending order"/>
    <x v="344"/>
    <x v="2"/>
    <x v="2"/>
    <x v="1286"/>
    <s v="Review of 318 (BDT) - Shipment Sub Page ship date view in ascending order"/>
    <s v="S | 02403 - Review of 318 (BDT) - Shipment Sub Page ship date view in ascending order"/>
    <s v="Feature Review | S | 02403 - Review of 318 (BDT) - Shipment Sub Page ship date view in ascending order"/>
    <m/>
    <n v="378711"/>
    <n v="3791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0"/>
    <n v="2.1276595744680851"/>
    <n v="0"/>
  </r>
  <r>
    <x v="3"/>
    <x v="1"/>
    <x v="1"/>
    <x v="1"/>
    <m/>
    <x v="1"/>
    <x v="1"/>
    <x v="2"/>
    <x v="345"/>
    <s v="Multiple threads may cause NTLM errors in DataSync"/>
    <s v="02369 - Multiple threads may cause NTLM errors in DataSync"/>
    <x v="345"/>
    <x v="1"/>
    <x v="2"/>
    <x v="1287"/>
    <s v="QA for Multiple threads may cause NTLM errors in DataSync"/>
    <s v="S | 02402 - QA for Multiple threads may cause NTLM errors in DataSync"/>
    <s v="QA | S | 02402 - QA for Multiple threads may cause NTLM errors in DataSync"/>
    <m/>
    <n v="378853"/>
    <n v="3791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1"/>
    <n v="2.1276595744680851"/>
    <n v="0"/>
  </r>
  <r>
    <x v="3"/>
    <x v="1"/>
    <x v="1"/>
    <x v="1"/>
    <m/>
    <x v="1"/>
    <x v="1"/>
    <x v="2"/>
    <x v="345"/>
    <s v="Multiple threads may cause NTLM errors in DataSync"/>
    <s v="02369 - Multiple threads may cause NTLM errors in DataSync"/>
    <x v="345"/>
    <x v="2"/>
    <x v="2"/>
    <x v="1288"/>
    <s v="Review of Multiple threads may cause NTLM errors in DataSync"/>
    <s v="S | 02401 - Review of Multiple threads may cause NTLM errors in DataSync"/>
    <s v="Feature Review | S | 02401 - Review of Multiple threads may cause NTLM errors in DataSync"/>
    <m/>
    <n v="378853"/>
    <n v="3791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2"/>
    <n v="2.1276595744680851"/>
    <n v="0"/>
  </r>
  <r>
    <x v="3"/>
    <x v="1"/>
    <x v="1"/>
    <x v="1"/>
    <m/>
    <x v="1"/>
    <x v="1"/>
    <x v="2"/>
    <x v="346"/>
    <s v="View Details crowded on Desktop"/>
    <s v="02273 - View Details crowded on Desktop"/>
    <x v="346"/>
    <x v="1"/>
    <x v="2"/>
    <x v="1289"/>
    <s v="QA for View Details crowded on Desktop"/>
    <s v="S | 02400 - QA for View Details crowded on Desktop"/>
    <s v="QA | S | 02400 - QA for View Details crowded on Desktop"/>
    <m/>
    <n v="378343"/>
    <n v="3791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3"/>
    <n v="2.1276595744680851"/>
    <n v="0"/>
  </r>
  <r>
    <x v="3"/>
    <x v="1"/>
    <x v="1"/>
    <x v="1"/>
    <m/>
    <x v="1"/>
    <x v="1"/>
    <x v="2"/>
    <x v="347"/>
    <s v="SSRS connection settings are not set during deployment "/>
    <s v="02377 - SSRS connection settings are not set during deployment "/>
    <x v="347"/>
    <x v="1"/>
    <x v="2"/>
    <x v="1290"/>
    <s v="QA for SSRS connection settings are not set during deployment "/>
    <s v="S | 02399 - QA for SSRS connection settings are not set during deployment "/>
    <s v="QA | S | 02399 - QA for SSRS connection settings are not set during deployment "/>
    <m/>
    <n v="378954"/>
    <n v="3791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4"/>
    <n v="2.1276595744680851"/>
    <n v="0"/>
  </r>
  <r>
    <x v="3"/>
    <x v="1"/>
    <x v="1"/>
    <x v="1"/>
    <m/>
    <x v="1"/>
    <x v="1"/>
    <x v="2"/>
    <x v="347"/>
    <s v="SSRS connection settings are not set during deployment "/>
    <s v="02377 - SSRS connection settings are not set during deployment "/>
    <x v="347"/>
    <x v="2"/>
    <x v="2"/>
    <x v="1291"/>
    <s v="Review of SSRS connection settings are not set during deployment "/>
    <s v="S | 02398 - Review of SSRS connection settings are not set during deployment "/>
    <s v="Feature Review | S | 02398 - Review of SSRS connection settings are not set during deployment "/>
    <m/>
    <n v="378954"/>
    <n v="3791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5"/>
    <n v="2.1276595744680851"/>
    <n v="0"/>
  </r>
  <r>
    <x v="3"/>
    <x v="1"/>
    <x v="1"/>
    <x v="1"/>
    <m/>
    <x v="1"/>
    <x v="1"/>
    <x v="2"/>
    <x v="342"/>
    <s v="IBB synchronization times should be in UTC timezone format"/>
    <s v="02379 - IBB synchronization times should be in UTC timezone format"/>
    <x v="342"/>
    <x v="0"/>
    <x v="2"/>
    <x v="1292"/>
    <s v="Alpha for IBB synchronization times should be in UTC timezone format"/>
    <s v="S | 02397 - Alpha for IBB synchronization times should be in UTC timezone format"/>
    <s v="Alpha Test | S | 02397 - Alpha for IBB synchronization times should be in UTC timezone format"/>
    <m/>
    <n v="379000"/>
    <n v="3790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6"/>
    <n v="2.1276595744680851"/>
    <n v="0"/>
  </r>
  <r>
    <x v="3"/>
    <x v="1"/>
    <x v="1"/>
    <x v="1"/>
    <m/>
    <x v="1"/>
    <x v="1"/>
    <x v="2"/>
    <x v="324"/>
    <s v="371 (BDT) Commas missing on qty fields on Scheduled Release and Doned Shipment Page "/>
    <s v="02395 - 371 (BDT) Commas missing on qty fields on Scheduled Release and Doned Shipment Page "/>
    <x v="324"/>
    <x v="3"/>
    <x v="2"/>
    <x v="1293"/>
    <s v="Development for - Commas missing on qty fields on Scheduled Release Page"/>
    <s v="M | 02396 - Development for - Commas missing on qty fields on Scheduled Release Page"/>
    <s v="Frontend Development | M | 02396 - Development for - Commas missing on qty fields on Scheduled Release Page"/>
    <m/>
    <n v="379080"/>
    <n v="3790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247"/>
    <n v="5.3191489361702127"/>
    <n v="0"/>
  </r>
  <r>
    <x v="3"/>
    <x v="1"/>
    <x v="1"/>
    <x v="1"/>
    <m/>
    <x v="1"/>
    <x v="1"/>
    <x v="2"/>
    <x v="340"/>
    <s v="Scheduled Releases Sub-Page No Sort Order"/>
    <s v="02390 - Scheduled Releases Sub-Page No Sort Order"/>
    <x v="340"/>
    <x v="0"/>
    <x v="2"/>
    <x v="1294"/>
    <s v="Alpha for Scheduled Releases Sub-Page No Sort Order"/>
    <s v="S | 02394 - Alpha for Scheduled Releases Sub-Page No Sort Order"/>
    <s v="Alpha Test | S | 02394 - Alpha for Scheduled Releases Sub-Page No Sort Order"/>
    <m/>
    <n v="379070"/>
    <n v="3790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48"/>
    <n v="2.1276595744680851"/>
    <n v="0"/>
  </r>
  <r>
    <x v="3"/>
    <x v="1"/>
    <x v="1"/>
    <x v="1"/>
    <m/>
    <x v="1"/>
    <x v="1"/>
    <x v="2"/>
    <x v="340"/>
    <s v="Scheduled Releases Sub-Page No Sort Order"/>
    <s v="02390 - Scheduled Releases Sub-Page No Sort Order"/>
    <x v="340"/>
    <x v="4"/>
    <x v="2"/>
    <x v="1295"/>
    <s v="Fix service builder ordering"/>
    <s v="M | 02393 - Fix service builder ordering"/>
    <s v="Sub-Task | M | 02393 - Fix service builder ordering"/>
    <m/>
    <n v="379070"/>
    <n v="379076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49"/>
    <n v="8.5106382978723403"/>
    <n v="0"/>
  </r>
  <r>
    <x v="3"/>
    <x v="1"/>
    <x v="1"/>
    <x v="1"/>
    <m/>
    <x v="1"/>
    <x v="1"/>
    <x v="2"/>
    <x v="346"/>
    <s v="View Details crowded on Desktop"/>
    <s v="02273 - View Details crowded on Desktop"/>
    <x v="346"/>
    <x v="2"/>
    <x v="2"/>
    <x v="1296"/>
    <s v="Review of View Details crowded on Desktop"/>
    <s v="S | 02392 - Review of View Details crowded on Desktop"/>
    <s v="Feature Review | S | 02392 - Review of View Details crowded on Desktop"/>
    <m/>
    <n v="378343"/>
    <n v="3790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50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4"/>
    <x v="2"/>
    <x v="1297"/>
    <s v="Resolve issues with Duplicate Releases due to improper index: IX_943D1622"/>
    <s v="M | 02391 - Resolve issues with Duplicate Releases due to improper index: IX_943D1622"/>
    <s v="Sub-Task | M | 02391 - Resolve issues with Duplicate Releases due to improper index: IX_943D1622"/>
    <m/>
    <n v="378924"/>
    <n v="37907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0"/>
    <n v="1"/>
    <n v="8.5106382978723403"/>
    <x v="1"/>
    <x v="2"/>
    <s v="0.Done"/>
    <x v="1251"/>
    <n v="8.5106382978723403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5"/>
    <x v="2"/>
    <x v="1298"/>
    <s v="Fix Duplicate Order Index for Shipment data sync"/>
    <s v="M | 02389 - Fix Duplicate Order Index for Shipment data sync"/>
    <s v="Backend Development | M | 02389 - Fix Duplicate Order Index for Shipment data sync"/>
    <m/>
    <n v="378924"/>
    <n v="37906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252"/>
    <n v="10.638297872340425"/>
    <n v="0"/>
  </r>
  <r>
    <x v="3"/>
    <x v="1"/>
    <x v="1"/>
    <x v="1"/>
    <m/>
    <x v="1"/>
    <x v="1"/>
    <x v="2"/>
    <x v="337"/>
    <s v="Search box in Ship To Filter is broken"/>
    <s v="02213 - Search box in Ship To Filter is broken"/>
    <x v="337"/>
    <x v="0"/>
    <x v="2"/>
    <x v="1299"/>
    <s v="Alpha for Search box in Ship To Filter is broken"/>
    <s v="S | 02388 - Alpha for Search box in Ship To Filter is broken"/>
    <s v="Alpha Test | S | 02388 - Alpha for Search box in Ship To Filter is broken"/>
    <m/>
    <n v="377941"/>
    <n v="3790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53"/>
    <n v="2.1276595744680851"/>
    <n v="0"/>
  </r>
  <r>
    <x v="3"/>
    <x v="1"/>
    <x v="1"/>
    <x v="1"/>
    <m/>
    <x v="1"/>
    <x v="1"/>
    <x v="2"/>
    <x v="333"/>
    <s v="268 (BDT) - Missing Open Scheduled Release Info"/>
    <s v="02091 - 268 (BDT) - Missing Open Scheduled Release Info"/>
    <x v="333"/>
    <x v="0"/>
    <x v="2"/>
    <x v="1300"/>
    <s v="Alpha for 268 (BDT) - Missing Open Scheduled Release Info"/>
    <s v="S | 02387 - Alpha for 268 (BDT) - Missing Open Scheduled Release Info"/>
    <s v="Alpha Test | S | 02387 - Alpha for 268 (BDT) - Missing Open Scheduled Release Info"/>
    <m/>
    <n v="376647"/>
    <n v="3790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54"/>
    <n v="2.1276595744680851"/>
    <n v="0"/>
  </r>
  <r>
    <x v="3"/>
    <x v="1"/>
    <x v="1"/>
    <x v="1"/>
    <m/>
    <x v="1"/>
    <x v="1"/>
    <x v="2"/>
    <x v="341"/>
    <s v="290 (BDT) - Release Pg Ship To Name and Address incorrect"/>
    <s v="02098 - 290 (BDT) - Release Pg Ship To Name and Address incorrect"/>
    <x v="341"/>
    <x v="0"/>
    <x v="2"/>
    <x v="1301"/>
    <s v="Alpha for 290 (BDT) - Release Pg Ship To Name and Address incorrect"/>
    <s v="S | 02386 - Alpha for 290 (BDT) - Release Pg Ship To Name and Address incorrect"/>
    <s v="Alpha Test | S | 02386 - Alpha for 290 (BDT) - Release Pg Ship To Name and Address incorrect"/>
    <m/>
    <n v="376661"/>
    <n v="3790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55"/>
    <n v="2.1276595744680851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4"/>
    <x v="2"/>
    <x v="1302"/>
    <s v="Fix issues due to null posting date"/>
    <s v="M | 02385 - Fix issues due to null posting date"/>
    <s v="Sub-Task | M | 02385 - Fix issues due to null posting date"/>
    <m/>
    <n v="378924"/>
    <n v="37903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0"/>
    <n v="1"/>
    <n v="8.5106382978723403"/>
    <x v="1"/>
    <x v="2"/>
    <s v="0.Done"/>
    <x v="1256"/>
    <n v="8.5106382978723403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0"/>
    <x v="2"/>
    <x v="1303"/>
    <s v="Alpha for 284 (BDT) - Scheduled Releases Sub-Pg cards missing "/>
    <s v="S | 02384 - Alpha for 284 (BDT) - Scheduled Releases Sub-Pg cards missing "/>
    <s v="Alpha Test | S | 02384 - Alpha for 284 (BDT) - Scheduled Releases Sub-Pg cards missing "/>
    <m/>
    <n v="376652"/>
    <n v="3790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257"/>
    <n v="2.1276595744680851"/>
    <n v="0"/>
  </r>
  <r>
    <x v="3"/>
    <x v="1"/>
    <x v="1"/>
    <x v="1"/>
    <m/>
    <x v="1"/>
    <x v="1"/>
    <x v="2"/>
    <x v="347"/>
    <s v="SSRS connection settings are not set during deployment "/>
    <s v="02377 - SSRS connection settings are not set during deployment "/>
    <x v="347"/>
    <x v="0"/>
    <x v="2"/>
    <x v="1304"/>
    <s v="Alpha for SSRS connection settings are not set during deployment "/>
    <s v="S | 02383 - Alpha for SSRS connection settings are not set during deployment "/>
    <s v="Alpha Test | S | 02383 - Alpha for SSRS connection settings are not set during deployment "/>
    <m/>
    <n v="378954"/>
    <n v="3790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58"/>
    <n v="2.1276595744680851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3"/>
    <x v="2"/>
    <x v="1305"/>
    <s v="Add module for CSS control panel"/>
    <s v="M | 02382 - Add module for CSS control panel"/>
    <s v="Frontend Development | M | 02382 - Add module for CSS control panel"/>
    <m/>
    <n v="373934"/>
    <n v="3790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259"/>
    <n v="5.3191489361702127"/>
    <n v="0"/>
  </r>
  <r>
    <x v="3"/>
    <x v="1"/>
    <x v="1"/>
    <x v="1"/>
    <m/>
    <x v="1"/>
    <x v="1"/>
    <x v="2"/>
    <x v="322"/>
    <s v="   Documents- CSR access to sites  "/>
    <s v="01855 -    Documents- CSR access to sites  "/>
    <x v="322"/>
    <x v="7"/>
    <x v="2"/>
    <x v="1306"/>
    <s v="Tech Planning for Documents - CSR access"/>
    <s v="M | 02381 - Tech Planning for Documents - CSR access"/>
    <s v="Tech Planning | M | 02381 - Tech Planning for Documents - CSR access"/>
    <m/>
    <n v="373934"/>
    <n v="37901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260"/>
    <n v="4.2553191489361701"/>
    <n v="0"/>
  </r>
  <r>
    <x v="3"/>
    <x v="1"/>
    <x v="1"/>
    <x v="1"/>
    <m/>
    <x v="1"/>
    <x v="1"/>
    <x v="2"/>
    <x v="342"/>
    <s v="IBB synchronization times should be in UTC timezone format"/>
    <s v="02379 - IBB synchronization times should be in UTC timezone format"/>
    <x v="342"/>
    <x v="4"/>
    <x v="2"/>
    <x v="1307"/>
    <s v="Implement proper logic to send UTC"/>
    <s v="M | 02380 - Implement proper logic to send UTC"/>
    <s v="Sub-Task | M | 02380 - Implement proper logic to send UTC"/>
    <m/>
    <n v="379000"/>
    <n v="379002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61"/>
    <n v="8.5106382978723403"/>
    <n v="0"/>
  </r>
  <r>
    <x v="3"/>
    <x v="1"/>
    <x v="1"/>
    <x v="1"/>
    <m/>
    <x v="1"/>
    <x v="1"/>
    <x v="2"/>
    <x v="347"/>
    <s v="SSRS connection settings are not set during deployment "/>
    <s v="02377 - SSRS connection settings are not set during deployment "/>
    <x v="347"/>
    <x v="4"/>
    <x v="2"/>
    <x v="1308"/>
    <s v="Tech Planning for SSRS connection settings are not set during deployment "/>
    <s v="M | 02378 - Tech Planning for SSRS connection settings are not set during deployment "/>
    <s v="Sub-Task | M | 02378 - Tech Planning for SSRS connection settings are not set during deployment "/>
    <m/>
    <n v="378954"/>
    <n v="378955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62"/>
    <n v="8.5106382978723403"/>
    <n v="0"/>
  </r>
  <r>
    <x v="3"/>
    <x v="1"/>
    <x v="1"/>
    <x v="1"/>
    <m/>
    <x v="1"/>
    <x v="1"/>
    <x v="2"/>
    <x v="327"/>
    <s v="Order and Release Duplicate Exceptions  "/>
    <s v="02375 - Order and Release Duplicate Exceptions  "/>
    <x v="327"/>
    <x v="7"/>
    <x v="2"/>
    <x v="1309"/>
    <s v="Tech Planning for Review Data sync logs from QA"/>
    <s v="M | 02376 - Tech Planning for Review Data sync logs from QA"/>
    <s v="Tech Planning | M | 02376 - Tech Planning for Review Data sync logs from QA"/>
    <m/>
    <n v="378924"/>
    <n v="37892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2"/>
    <s v="0.Done"/>
    <x v="1263"/>
    <n v="4.2553191489361701"/>
    <n v="0"/>
  </r>
  <r>
    <x v="3"/>
    <x v="1"/>
    <x v="1"/>
    <x v="1"/>
    <m/>
    <x v="1"/>
    <x v="0"/>
    <x v="2"/>
    <x v="319"/>
    <s v="Remove space from DL file names"/>
    <s v="02373 - Remove space from DL file names"/>
    <x v="319"/>
    <x v="5"/>
    <x v="2"/>
    <x v="1310"/>
    <s v="Create DL service wrapper to remove space from file names"/>
    <s v="M | 02374 - Create DL service wrapper to remove space from file names"/>
    <s v="Backend Development | M | 02374 - Create DL service wrapper to remove space from file names"/>
    <m/>
    <n v="378918"/>
    <n v="37892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64"/>
    <n v="0"/>
    <n v="0"/>
  </r>
  <r>
    <x v="3"/>
    <x v="1"/>
    <x v="1"/>
    <x v="1"/>
    <m/>
    <x v="1"/>
    <x v="1"/>
    <x v="2"/>
    <x v="323"/>
    <s v="331 (BDT) Time Zone Clarification"/>
    <s v="02336 - 331 (BDT) Time Zone Clarification"/>
    <x v="323"/>
    <x v="7"/>
    <x v="2"/>
    <x v="1311"/>
    <s v="Tech Planning for Time Zone Clarification "/>
    <s v="M | 02372 - Tech Planning for Time Zone Clarification "/>
    <s v="Tech Planning | M | 02372 - Tech Planning for Time Zone Clarification "/>
    <m/>
    <n v="378570"/>
    <n v="37889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265"/>
    <n v="4.2553191489361701"/>
    <n v="0"/>
  </r>
  <r>
    <x v="3"/>
    <x v="1"/>
    <x v="1"/>
    <x v="1"/>
    <m/>
    <x v="1"/>
    <x v="1"/>
    <x v="2"/>
    <x v="345"/>
    <s v="Multiple threads may cause NTLM errors in DataSync"/>
    <s v="02369 - Multiple threads may cause NTLM errors in DataSync"/>
    <x v="345"/>
    <x v="0"/>
    <x v="2"/>
    <x v="1312"/>
    <s v="Alpha for Multiple threads may cause NTLM errors in DataSync"/>
    <s v="S | 02371 - Alpha for Multiple threads may cause NTLM errors in DataSync"/>
    <s v="Alpha Test | S | 02371 - Alpha for Multiple threads may cause NTLM errors in DataSync"/>
    <m/>
    <n v="378853"/>
    <n v="3788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66"/>
    <n v="2.1276595744680851"/>
    <n v="0"/>
  </r>
  <r>
    <x v="3"/>
    <x v="1"/>
    <x v="1"/>
    <x v="1"/>
    <m/>
    <x v="1"/>
    <x v="1"/>
    <x v="2"/>
    <x v="345"/>
    <s v="Multiple threads may cause NTLM errors in DataSync"/>
    <s v="02369 - Multiple threads may cause NTLM errors in DataSync"/>
    <x v="345"/>
    <x v="4"/>
    <x v="2"/>
    <x v="1313"/>
    <s v="Upgrade Apache HTTP Client librari"/>
    <s v="M | 02370 - Upgrade Apache HTTP Client librari"/>
    <s v="Sub-Task | M | 02370 - Upgrade Apache HTTP Client librari"/>
    <m/>
    <n v="378853"/>
    <n v="378854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67"/>
    <n v="8.5106382978723403"/>
    <n v="0"/>
  </r>
  <r>
    <x v="3"/>
    <x v="1"/>
    <x v="1"/>
    <x v="1"/>
    <m/>
    <x v="1"/>
    <x v="1"/>
    <x v="2"/>
    <x v="275"/>
    <s v="332 (BDT) - Schedule Line View Details Link Missing for some records"/>
    <s v="02342 - 332 (BDT) - Schedule Line View Details Link Missing for some records"/>
    <x v="275"/>
    <x v="7"/>
    <x v="2"/>
    <x v="1314"/>
    <s v="Tech Planning for 332 (BDT) - Schedule Line View Details Link Missing for some records"/>
    <s v="M | 02368 - Tech Planning for 332 (BDT) - Schedule Line View Details Link Missing for some records"/>
    <s v="Tech Planning | M | 02368 - Tech Planning for 332 (BDT) - Schedule Line View Details Link Missing for some records"/>
    <m/>
    <n v="378607"/>
    <n v="37872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268"/>
    <n v="4.2553191489361701"/>
    <n v="0"/>
  </r>
  <r>
    <x v="3"/>
    <x v="1"/>
    <x v="1"/>
    <x v="1"/>
    <m/>
    <x v="1"/>
    <x v="1"/>
    <x v="2"/>
    <x v="348"/>
    <s v="IBB Data Sync Performance "/>
    <s v="02227 - IBB Data Sync Performance "/>
    <x v="348"/>
    <x v="1"/>
    <x v="2"/>
    <x v="1315"/>
    <s v="QA for IBB Data Sync Performance "/>
    <s v="S | 02367 - QA for IBB Data Sync Performance "/>
    <s v="QA | S | 02367 - QA for IBB Data Sync Performance "/>
    <m/>
    <n v="378063"/>
    <n v="37872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69"/>
    <n v="2.1276595744680851"/>
    <n v="0"/>
  </r>
  <r>
    <x v="3"/>
    <x v="1"/>
    <x v="1"/>
    <x v="1"/>
    <m/>
    <x v="1"/>
    <x v="1"/>
    <x v="2"/>
    <x v="348"/>
    <s v="IBB Data Sync Performance "/>
    <s v="02227 - IBB Data Sync Performance "/>
    <x v="348"/>
    <x v="2"/>
    <x v="2"/>
    <x v="1316"/>
    <s v="Review of IBB Data Sync Performance "/>
    <s v="S | 02366 - Review of IBB Data Sync Performance "/>
    <s v="Feature Review | S | 02366 - Review of IBB Data Sync Performance "/>
    <m/>
    <n v="378063"/>
    <n v="3787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70"/>
    <n v="2.1276595744680851"/>
    <n v="0"/>
  </r>
  <r>
    <x v="3"/>
    <x v="1"/>
    <x v="1"/>
    <x v="1"/>
    <m/>
    <x v="1"/>
    <x v="1"/>
    <x v="2"/>
    <x v="348"/>
    <s v="IBB Data Sync Performance "/>
    <s v="02227 - IBB Data Sync Performance "/>
    <x v="348"/>
    <x v="0"/>
    <x v="2"/>
    <x v="1317"/>
    <s v="Alpha for IBB Data Sync Performance "/>
    <s v="S | 02365 - Alpha for IBB Data Sync Performance "/>
    <s v="Alpha Test | S | 02365 - Alpha for IBB Data Sync Performance "/>
    <m/>
    <n v="378063"/>
    <n v="3787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71"/>
    <n v="2.1276595744680851"/>
    <n v="0"/>
  </r>
  <r>
    <x v="3"/>
    <x v="1"/>
    <x v="1"/>
    <x v="1"/>
    <m/>
    <x v="1"/>
    <x v="1"/>
    <x v="2"/>
    <x v="344"/>
    <s v="318 (BDT) - Shipment Sub Page ship date view in ascending order"/>
    <s v="02359 - 318 (BDT) - Shipment Sub Page ship date view in ascending order"/>
    <x v="344"/>
    <x v="0"/>
    <x v="2"/>
    <x v="1318"/>
    <s v="Alpha for 318 (BDT) - Shipment Sub Page ship date view in ascending order"/>
    <s v="S | 02363 - Alpha for 318 (BDT) - Shipment Sub Page ship date view in ascending order"/>
    <s v="Alpha Test | S | 02363 - Alpha for 318 (BDT) - Shipment Sub Page ship date view in ascending order"/>
    <m/>
    <n v="378711"/>
    <n v="378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72"/>
    <n v="2.1276595744680851"/>
    <n v="0"/>
  </r>
  <r>
    <x v="3"/>
    <x v="1"/>
    <x v="1"/>
    <x v="1"/>
    <m/>
    <x v="1"/>
    <x v="1"/>
    <x v="2"/>
    <x v="344"/>
    <s v="318 (BDT) - Shipment Sub Page ship date view in ascending order"/>
    <s v="02359 - 318 (BDT) - Shipment Sub Page ship date view in ascending order"/>
    <x v="344"/>
    <x v="5"/>
    <x v="2"/>
    <x v="1319"/>
    <s v="Shipment Sub-page in descending order by date"/>
    <s v="M | 02360 - Shipment Sub-page in descending order by date"/>
    <s v="Backend Development | M | 02360 - Shipment Sub-page in descending order by date"/>
    <m/>
    <n v="378711"/>
    <n v="3787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273"/>
    <n v="10.638297872340425"/>
    <n v="0"/>
  </r>
  <r>
    <x v="3"/>
    <x v="1"/>
    <x v="1"/>
    <x v="1"/>
    <m/>
    <x v="1"/>
    <x v="1"/>
    <x v="2"/>
    <x v="349"/>
    <s v="Unable to generate reports against SSRS"/>
    <s v="02347 - Unable to generate reports against SSRS"/>
    <x v="349"/>
    <x v="1"/>
    <x v="2"/>
    <x v="1320"/>
    <s v="QA for Unable to generate reports against SSRS"/>
    <s v="S | 02357 - QA for Unable to generate reports against SSRS"/>
    <s v="QA | S | 02357 - QA for Unable to generate reports against SSRS"/>
    <m/>
    <n v="378613"/>
    <n v="37869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4"/>
    <n v="2.1276595744680851"/>
    <n v="0"/>
  </r>
  <r>
    <x v="3"/>
    <x v="1"/>
    <x v="1"/>
    <x v="1"/>
    <m/>
    <x v="1"/>
    <x v="1"/>
    <x v="2"/>
    <x v="349"/>
    <s v="Unable to generate reports against SSRS"/>
    <s v="02347 - Unable to generate reports against SSRS"/>
    <x v="349"/>
    <x v="2"/>
    <x v="2"/>
    <x v="1321"/>
    <s v="Review of Unable to generate reports against SSRS"/>
    <s v="S | 02356 - Review of Unable to generate reports against SSRS"/>
    <s v="Feature Review | S | 02356 - Review of Unable to generate reports against SSRS"/>
    <m/>
    <n v="378613"/>
    <n v="3786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5"/>
    <n v="2.1276595744680851"/>
    <n v="0"/>
  </r>
  <r>
    <x v="3"/>
    <x v="1"/>
    <x v="1"/>
    <x v="1"/>
    <m/>
    <x v="1"/>
    <x v="1"/>
    <x v="2"/>
    <x v="349"/>
    <s v="Unable to generate reports against SSRS"/>
    <s v="02347 - Unable to generate reports against SSRS"/>
    <x v="349"/>
    <x v="0"/>
    <x v="2"/>
    <x v="1322"/>
    <s v="Alpha for Unable to generate reports against SSRS"/>
    <s v="S | 02355 - Alpha for Unable to generate reports against SSRS"/>
    <s v="Alpha Test | S | 02355 - Alpha for Unable to generate reports against SSRS"/>
    <m/>
    <n v="378613"/>
    <n v="3786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6"/>
    <n v="2.1276595744680851"/>
    <n v="0"/>
  </r>
  <r>
    <x v="3"/>
    <x v="1"/>
    <x v="1"/>
    <x v="1"/>
    <m/>
    <x v="1"/>
    <x v="1"/>
    <x v="2"/>
    <x v="291"/>
    <s v="325 (BDT) - report preview and generate report issue- mobile devices"/>
    <s v="02230 - 325 (BDT) - report preview and generate report issue- mobile devices"/>
    <x v="291"/>
    <x v="3"/>
    <x v="2"/>
    <x v="1323"/>
    <s v="Development for - report preview and generate report issue- mobile devices"/>
    <s v="M | 02354 - Development for - report preview and generate report issue- mobile devices"/>
    <s v="Frontend Development | M | 02354 - Development for - report preview and generate report issue- mobile devices"/>
    <m/>
    <n v="378145"/>
    <n v="37865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277"/>
    <n v="5.3191489361702127"/>
    <n v="0"/>
  </r>
  <r>
    <x v="3"/>
    <x v="1"/>
    <x v="1"/>
    <x v="1"/>
    <m/>
    <x v="1"/>
    <x v="1"/>
    <x v="2"/>
    <x v="350"/>
    <s v="262 (BDT) - Documents- Changing location filter as a parent "/>
    <s v="02016 - 262 (BDT) - Documents- Changing location filter as a parent "/>
    <x v="350"/>
    <x v="1"/>
    <x v="2"/>
    <x v="1324"/>
    <s v="QA for 262 (BDT) - Documents- Changing location filter as a parent "/>
    <s v="S | 02353 - QA for 262 (BDT) - Documents- Changing location filter as a parent "/>
    <s v="QA | S | 02353 - QA for 262 (BDT) - Documents- Changing location filter as a parent "/>
    <m/>
    <n v="376060"/>
    <n v="3786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8"/>
    <n v="2.1276595744680851"/>
    <n v="0"/>
  </r>
  <r>
    <x v="3"/>
    <x v="1"/>
    <x v="1"/>
    <x v="1"/>
    <m/>
    <x v="1"/>
    <x v="1"/>
    <x v="2"/>
    <x v="350"/>
    <s v="262 (BDT) - Documents- Changing location filter as a parent "/>
    <s v="02016 - 262 (BDT) - Documents- Changing location filter as a parent "/>
    <x v="350"/>
    <x v="2"/>
    <x v="2"/>
    <x v="1325"/>
    <s v="Review of 262 (BDT) - Documents- Changing location filter as a parent "/>
    <s v="S | 02352 - Review of 262 (BDT) - Documents- Changing location filter as a parent "/>
    <s v="Feature Review | S | 02352 - Review of 262 (BDT) - Documents- Changing location filter as a parent "/>
    <m/>
    <n v="376060"/>
    <n v="3786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79"/>
    <n v="2.1276595744680851"/>
    <n v="0"/>
  </r>
  <r>
    <x v="3"/>
    <x v="1"/>
    <x v="1"/>
    <x v="1"/>
    <m/>
    <x v="1"/>
    <x v="1"/>
    <x v="2"/>
    <x v="350"/>
    <s v="262 (BDT) - Documents- Changing location filter as a parent "/>
    <s v="02016 - 262 (BDT) - Documents- Changing location filter as a parent "/>
    <x v="350"/>
    <x v="0"/>
    <x v="2"/>
    <x v="1326"/>
    <s v="Alpha for 262 (BDT) - Documents- Changing location filter as a parent "/>
    <s v="S | 02351 - Alpha for 262 (BDT) - Documents- Changing location filter as a parent "/>
    <s v="Alpha Test | S | 02351 - Alpha for 262 (BDT) - Documents- Changing location filter as a parent "/>
    <m/>
    <n v="376060"/>
    <n v="3786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80"/>
    <n v="2.1276595744680851"/>
    <n v="0"/>
  </r>
  <r>
    <x v="3"/>
    <x v="1"/>
    <x v="1"/>
    <x v="1"/>
    <m/>
    <x v="1"/>
    <x v="1"/>
    <x v="2"/>
    <x v="346"/>
    <s v="View Details crowded on Desktop"/>
    <s v="02273 - View Details crowded on Desktop"/>
    <x v="346"/>
    <x v="0"/>
    <x v="2"/>
    <x v="1327"/>
    <s v="Alpha for View Details crowded on Desktop"/>
    <s v="S | 02350 - Alpha for View Details crowded on Desktop"/>
    <s v="Alpha Test | S | 02350 - Alpha for View Details crowded on Desktop"/>
    <m/>
    <n v="378343"/>
    <n v="3786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1"/>
    <n v="2.1276595744680851"/>
    <n v="0"/>
  </r>
  <r>
    <x v="3"/>
    <x v="1"/>
    <x v="1"/>
    <x v="1"/>
    <m/>
    <x v="1"/>
    <x v="0"/>
    <x v="2"/>
    <x v="312"/>
    <s v="Logging Updates"/>
    <s v="01981 - Logging Updates"/>
    <x v="312"/>
    <x v="5"/>
    <x v="2"/>
    <x v="1328"/>
    <s v="Additional enhancements based on findings"/>
    <s v="M | 02346 - Additional enhancements based on findings"/>
    <s v="Backend Development | M | 02346 - Additional enhancements based on findings"/>
    <m/>
    <n v="375778"/>
    <n v="37861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282"/>
    <n v="0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1"/>
    <x v="2"/>
    <x v="1329"/>
    <s v="QA for 196 (BDT) Documents- cannot change location filter and add files to folder "/>
    <s v="S | 02345 - QA for 196 (BDT) Documents- cannot change location filter and add files to folder "/>
    <s v="QA | S | 02345 - QA for 196 (BDT) Documents- cannot change location filter and add files to folder "/>
    <m/>
    <n v="373907"/>
    <n v="3786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283"/>
    <n v="2.1276595744680851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2"/>
    <x v="2"/>
    <x v="1330"/>
    <s v="Review of 196 (BDT) Documents- cannot change location filter and add files to folder "/>
    <s v="S | 02344 - Review of 196 (BDT) Documents- cannot change location filter and add files to folder "/>
    <s v="Feature Review | S | 02344 - Review of 196 (BDT) Documents- cannot change location filter and add files to folder "/>
    <m/>
    <n v="373907"/>
    <n v="37860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284"/>
    <n v="2.1276595744680851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0"/>
    <x v="2"/>
    <x v="1331"/>
    <s v="Alpha for 196 (BDT) Documents- cannot change location filter and add files to folder "/>
    <s v="S | 02343 - Alpha for 196 (BDT) Documents- cannot change location filter and add files to folder "/>
    <s v="Alpha Test | S | 02343 - Alpha for 196 (BDT) Documents- cannot change location filter and add files to folder "/>
    <m/>
    <n v="373907"/>
    <n v="3786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285"/>
    <n v="2.1276595744680851"/>
    <n v="0"/>
  </r>
  <r>
    <x v="3"/>
    <x v="1"/>
    <x v="1"/>
    <x v="1"/>
    <m/>
    <x v="1"/>
    <x v="1"/>
    <x v="2"/>
    <x v="352"/>
    <s v="Pallet Field should display as Est. Pallet Count"/>
    <s v="02337 - Pallet Field should display as Est. Pallet Count"/>
    <x v="352"/>
    <x v="1"/>
    <x v="2"/>
    <x v="1332"/>
    <s v="QA for Pallet Field should display as Est. Pallet Count"/>
    <s v="S | 02341 - QA for Pallet Field should display as Est. Pallet Count"/>
    <s v="QA | S | 02341 - QA for Pallet Field should display as Est. Pallet Count"/>
    <m/>
    <n v="378573"/>
    <n v="3786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6"/>
    <n v="2.1276595744680851"/>
    <n v="0"/>
  </r>
  <r>
    <x v="3"/>
    <x v="1"/>
    <x v="1"/>
    <x v="1"/>
    <m/>
    <x v="1"/>
    <x v="1"/>
    <x v="2"/>
    <x v="303"/>
    <s v="323 (BDT) - Shipment Landing Pg/Shipments Missing"/>
    <s v="02218 - 323 (BDT) - Shipment Landing Pg/Shipments Missing"/>
    <x v="303"/>
    <x v="7"/>
    <x v="2"/>
    <x v="1333"/>
    <s v="Evaluate missing shipments"/>
    <s v="S | 02340 - Evaluate missing shipments"/>
    <s v="Tech Planning | S | 02340 - Evaluate missing shipments"/>
    <m/>
    <n v="377974"/>
    <n v="3786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7"/>
    <n v="2.1276595744680851"/>
    <n v="0"/>
  </r>
  <r>
    <x v="3"/>
    <x v="1"/>
    <x v="1"/>
    <x v="1"/>
    <m/>
    <x v="1"/>
    <x v="1"/>
    <x v="2"/>
    <x v="352"/>
    <s v="Pallet Field should display as Est. Pallet Count"/>
    <s v="02337 - Pallet Field should display as Est. Pallet Count"/>
    <x v="352"/>
    <x v="2"/>
    <x v="2"/>
    <x v="1334"/>
    <s v="Review of Pallet Field should display as Est. Pallet Count"/>
    <s v="S | 02339 - Review of Pallet Field should display as Est. Pallet Count"/>
    <s v="Feature Review | S | 02339 - Review of Pallet Field should display as Est. Pallet Count"/>
    <m/>
    <n v="378573"/>
    <n v="37858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8"/>
    <n v="2.1276595744680851"/>
    <n v="0"/>
  </r>
  <r>
    <x v="3"/>
    <x v="1"/>
    <x v="1"/>
    <x v="1"/>
    <m/>
    <x v="1"/>
    <x v="1"/>
    <x v="2"/>
    <x v="352"/>
    <s v="Pallet Field should display as Est. Pallet Count"/>
    <s v="02337 - Pallet Field should display as Est. Pallet Count"/>
    <x v="352"/>
    <x v="0"/>
    <x v="2"/>
    <x v="1335"/>
    <s v="Alpha for Pallet Field should display as Est. Pallet Count"/>
    <s v="S | 02338 - Alpha for Pallet Field should display as Est. Pallet Count"/>
    <s v="Alpha Test | S | 02338 - Alpha for Pallet Field should display as Est. Pallet Count"/>
    <m/>
    <n v="378573"/>
    <n v="37858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89"/>
    <n v="2.1276595744680851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1"/>
    <x v="2"/>
    <x v="1336"/>
    <s v="QA for Update display of qty fields on Orders page"/>
    <s v="S | 02335 - QA for Update display of qty fields on Orders page"/>
    <s v="QA | S | 02335 - QA for Update display of qty fields on Orders page"/>
    <m/>
    <n v="370798"/>
    <n v="3785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290"/>
    <n v="0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2"/>
    <x v="2"/>
    <x v="1337"/>
    <s v="Review of Update display of qty fields on Orders page"/>
    <s v="S | 02334 - Review of Update display of qty fields on Orders page"/>
    <s v="Feature Review | S | 02334 - Review of Update display of qty fields on Orders page"/>
    <m/>
    <n v="370798"/>
    <n v="3785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291"/>
    <n v="0"/>
    <n v="0"/>
  </r>
  <r>
    <x v="3"/>
    <x v="1"/>
    <x v="1"/>
    <x v="1"/>
    <m/>
    <x v="1"/>
    <x v="0"/>
    <x v="2"/>
    <x v="354"/>
    <s v="Updates to handle Standard Pallet Qty data"/>
    <s v="01428 - Updates to handle Standard Pallet Qty data"/>
    <x v="354"/>
    <x v="1"/>
    <x v="2"/>
    <x v="1338"/>
    <s v="QA for Updates to handle Standard Pallet Qty data"/>
    <s v="S | 02333 - QA for Updates to handle Standard Pallet Qty data"/>
    <s v="QA | S | 02333 - QA for Updates to handle Standard Pallet Qty data"/>
    <m/>
    <n v="365972"/>
    <n v="3785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92"/>
    <n v="0"/>
    <n v="0"/>
  </r>
  <r>
    <x v="3"/>
    <x v="1"/>
    <x v="1"/>
    <x v="1"/>
    <m/>
    <x v="1"/>
    <x v="0"/>
    <x v="2"/>
    <x v="354"/>
    <s v="Updates to handle Standard Pallet Qty data"/>
    <s v="01428 - Updates to handle Standard Pallet Qty data"/>
    <x v="354"/>
    <x v="2"/>
    <x v="2"/>
    <x v="1339"/>
    <s v="Review of Updates to handle Standard Pallet Qty data"/>
    <s v="S | 02332 - Review of Updates to handle Standard Pallet Qty data"/>
    <s v="Feature Review | S | 02332 - Review of Updates to handle Standard Pallet Qty data"/>
    <m/>
    <n v="365972"/>
    <n v="378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93"/>
    <n v="0"/>
    <n v="0"/>
  </r>
  <r>
    <x v="3"/>
    <x v="1"/>
    <x v="1"/>
    <x v="1"/>
    <m/>
    <x v="1"/>
    <x v="0"/>
    <x v="2"/>
    <x v="354"/>
    <s v="Updates to handle Standard Pallet Qty data"/>
    <s v="01428 - Updates to handle Standard Pallet Qty data"/>
    <x v="354"/>
    <x v="0"/>
    <x v="2"/>
    <x v="1340"/>
    <s v="Alpha for Updates to handle Standard Pallet Qty data"/>
    <s v="S | 02331 - Alpha for Updates to handle Standard Pallet Qty data"/>
    <s v="Alpha Test | S | 02331 - Alpha for Updates to handle Standard Pallet Qty data"/>
    <m/>
    <n v="365972"/>
    <n v="3785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294"/>
    <n v="0"/>
    <n v="0"/>
  </r>
  <r>
    <x v="3"/>
    <x v="1"/>
    <x v="1"/>
    <x v="1"/>
    <m/>
    <x v="1"/>
    <x v="1"/>
    <x v="2"/>
    <x v="355"/>
    <s v="User Edit Profile not working"/>
    <s v="01842 - User Edit Profile not working"/>
    <x v="355"/>
    <x v="4"/>
    <x v="2"/>
    <x v="1341"/>
    <s v="Edit Link is not working in QA environment "/>
    <s v="M | 02330 - Edit Link is not working in QA environment "/>
    <s v="Sub-Task | M | 02330 - Edit Link is not working in QA environment "/>
    <m/>
    <n v="373496"/>
    <n v="37855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295"/>
    <n v="8.5106382978723403"/>
    <n v="0"/>
  </r>
  <r>
    <x v="3"/>
    <x v="1"/>
    <x v="1"/>
    <x v="1"/>
    <m/>
    <x v="1"/>
    <x v="1"/>
    <x v="2"/>
    <x v="356"/>
    <s v="311 (BDT) - ERC 649A- Orders Page- report on main page has been incorrectly replaced"/>
    <s v="02195 - 311 (BDT) - ERC 649A- Orders Page- report on main page has been incorrectly replaced"/>
    <x v="356"/>
    <x v="1"/>
    <x v="2"/>
    <x v="1342"/>
    <s v="QA for 311 (BDT) - ERC 649A- Orders Page- report on main page has been incorrectly replaced"/>
    <s v="S | 02329 - QA for 311 (BDT) - ERC 649A- Orders Page- report on main page has been incorrectly replaced"/>
    <s v="QA | S | 02329 - QA for 311 (BDT) - ERC 649A- Orders Page- report on main page has been incorrectly replaced"/>
    <m/>
    <n v="377812"/>
    <n v="3784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96"/>
    <n v="2.1276595744680851"/>
    <n v="0"/>
  </r>
  <r>
    <x v="3"/>
    <x v="1"/>
    <x v="1"/>
    <x v="1"/>
    <m/>
    <x v="1"/>
    <x v="1"/>
    <x v="2"/>
    <x v="356"/>
    <s v="311 (BDT) - ERC 649A- Orders Page- report on main page has been incorrectly replaced"/>
    <s v="02195 - 311 (BDT) - ERC 649A- Orders Page- report on main page has been incorrectly replaced"/>
    <x v="356"/>
    <x v="2"/>
    <x v="2"/>
    <x v="1343"/>
    <s v="Review of 311 (BDT) - ERC 649A- Orders Page- report on main page has been incorrectly replaced"/>
    <s v="S | 02328 - Review of 311 (BDT) - ERC 649A- Orders Page- report on main page has been incorrectly replaced"/>
    <s v="Feature Review | S | 02328 - Review of 311 (BDT) - ERC 649A- Orders Page- report on main page has been incorrectly replaced"/>
    <m/>
    <n v="377812"/>
    <n v="3784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97"/>
    <n v="2.1276595744680851"/>
    <n v="0"/>
  </r>
  <r>
    <x v="3"/>
    <x v="1"/>
    <x v="1"/>
    <x v="1"/>
    <m/>
    <x v="1"/>
    <x v="1"/>
    <x v="2"/>
    <x v="356"/>
    <s v="311 (BDT) - ERC 649A- Orders Page- report on main page has been incorrectly replaced"/>
    <s v="02195 - 311 (BDT) - ERC 649A- Orders Page- report on main page has been incorrectly replaced"/>
    <x v="356"/>
    <x v="0"/>
    <x v="2"/>
    <x v="1344"/>
    <s v="Alpha for 311 (BDT) - ERC 649A- Orders Page- report on main page has been incorrectly replaced"/>
    <s v="S | 02327 - Alpha for 311 (BDT) - ERC 649A- Orders Page- report on main page has been incorrectly replaced"/>
    <s v="Alpha Test | S | 02327 - Alpha for 311 (BDT) - ERC 649A- Orders Page- report on main page has been incorrectly replaced"/>
    <m/>
    <n v="377812"/>
    <n v="3784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98"/>
    <n v="2.1276595744680851"/>
    <n v="0"/>
  </r>
  <r>
    <x v="3"/>
    <x v="1"/>
    <x v="1"/>
    <x v="1"/>
    <m/>
    <x v="1"/>
    <x v="1"/>
    <x v="2"/>
    <x v="357"/>
    <s v="246 (BDT) - Order Pg Req Date Incorrect"/>
    <s v="01994 - 246 (BDT) - Order Pg Req Date Incorrect"/>
    <x v="357"/>
    <x v="1"/>
    <x v="2"/>
    <x v="1345"/>
    <s v="QA for 246 (BDT) - Order Pg Req Date Incorrect"/>
    <s v="S | 02326 - QA for 246 (BDT) - Order Pg Req Date Incorrect"/>
    <s v="QA | S | 02326 - QA for 246 (BDT) - Order Pg Req Date Incorrect"/>
    <m/>
    <n v="375859"/>
    <n v="37847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299"/>
    <n v="2.1276595744680851"/>
    <n v="0"/>
  </r>
  <r>
    <x v="3"/>
    <x v="1"/>
    <x v="1"/>
    <x v="1"/>
    <m/>
    <x v="1"/>
    <x v="1"/>
    <x v="2"/>
    <x v="357"/>
    <s v="246 (BDT) - Order Pg Req Date Incorrect"/>
    <s v="01994 - 246 (BDT) - Order Pg Req Date Incorrect"/>
    <x v="357"/>
    <x v="2"/>
    <x v="2"/>
    <x v="1346"/>
    <s v="Review of 246 (BDT) - Order Pg Req Date Incorrect"/>
    <s v="S | 02325 - Review of 246 (BDT) - Order Pg Req Date Incorrect"/>
    <s v="Feature Review | S | 02325 - Review of 246 (BDT) - Order Pg Req Date Incorrect"/>
    <m/>
    <n v="375859"/>
    <n v="3784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0"/>
    <n v="2.1276595744680851"/>
    <n v="0"/>
  </r>
  <r>
    <x v="3"/>
    <x v="1"/>
    <x v="1"/>
    <x v="1"/>
    <m/>
    <x v="1"/>
    <x v="1"/>
    <x v="2"/>
    <x v="357"/>
    <s v="246 (BDT) - Order Pg Req Date Incorrect"/>
    <s v="01994 - 246 (BDT) - Order Pg Req Date Incorrect"/>
    <x v="357"/>
    <x v="0"/>
    <x v="2"/>
    <x v="1347"/>
    <s v="Alpha for 246 (BDT) - Order Pg Req Date Incorrect"/>
    <s v="S | 02324 - Alpha for 246 (BDT) - Order Pg Req Date Incorrect"/>
    <s v="Alpha Test | S | 02324 - Alpha for 246 (BDT) - Order Pg Req Date Incorrect"/>
    <m/>
    <n v="375859"/>
    <n v="3784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1"/>
    <n v="2.1276595744680851"/>
    <n v="0"/>
  </r>
  <r>
    <x v="3"/>
    <x v="1"/>
    <x v="1"/>
    <x v="1"/>
    <m/>
    <x v="1"/>
    <x v="1"/>
    <x v="2"/>
    <x v="358"/>
    <s v="300 (BDT) - Releases page iphone footer issues"/>
    <s v="02116 - 300 (BDT) - Releases page iphone footer issues"/>
    <x v="358"/>
    <x v="1"/>
    <x v="2"/>
    <x v="1348"/>
    <s v="QA for 300 (BDT) - Releases page iphone footer issues"/>
    <s v="S | 02323 - QA for 300 (BDT) - Releases page iphone footer issues"/>
    <s v="QA | S | 02323 - QA for 300 (BDT) - Releases page iphone footer issues"/>
    <m/>
    <n v="376944"/>
    <n v="3784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2"/>
    <n v="2.1276595744680851"/>
    <n v="0"/>
  </r>
  <r>
    <x v="3"/>
    <x v="1"/>
    <x v="1"/>
    <x v="1"/>
    <m/>
    <x v="1"/>
    <x v="1"/>
    <x v="2"/>
    <x v="358"/>
    <s v="300 (BDT) - Releases page iphone footer issues"/>
    <s v="02116 - 300 (BDT) - Releases page iphone footer issues"/>
    <x v="358"/>
    <x v="2"/>
    <x v="2"/>
    <x v="1349"/>
    <s v="Review of 300 (BDT) - Releases page iphone footer issues"/>
    <s v="S | 02322 - Review of 300 (BDT) - Releases page iphone footer issues"/>
    <s v="Feature Review | S | 02322 - Review of 300 (BDT) - Releases page iphone footer issues"/>
    <m/>
    <n v="376944"/>
    <n v="3784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3"/>
    <n v="2.1276595744680851"/>
    <n v="0"/>
  </r>
  <r>
    <x v="3"/>
    <x v="1"/>
    <x v="1"/>
    <x v="1"/>
    <m/>
    <x v="1"/>
    <x v="1"/>
    <x v="2"/>
    <x v="359"/>
    <s v="278 (BDT) - On-hand inventory page- iphone issue with footer"/>
    <s v="02049 - 278 (BDT) - On-hand inventory page- iphone issue with footer"/>
    <x v="359"/>
    <x v="1"/>
    <x v="2"/>
    <x v="1350"/>
    <s v="QA for 278 (BDT) - On-hand inventory page- iphone issue with footer"/>
    <s v="S | 02321 - QA for 278 (BDT) - On-hand inventory page- iphone issue with footer"/>
    <s v="QA | S | 02321 - QA for 278 (BDT) - On-hand inventory page- iphone issue with footer"/>
    <m/>
    <n v="376290"/>
    <n v="3784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4"/>
    <n v="2.1276595744680851"/>
    <n v="0"/>
  </r>
  <r>
    <x v="3"/>
    <x v="1"/>
    <x v="1"/>
    <x v="1"/>
    <m/>
    <x v="1"/>
    <x v="1"/>
    <x v="2"/>
    <x v="359"/>
    <s v="278 (BDT) - On-hand inventory page- iphone issue with footer"/>
    <s v="02049 - 278 (BDT) - On-hand inventory page- iphone issue with footer"/>
    <x v="359"/>
    <x v="2"/>
    <x v="2"/>
    <x v="1351"/>
    <s v="Review of 278 (BDT) - On-hand inventory page- iphone issue with footer"/>
    <s v="S | 02320 - Review of 278 (BDT) - On-hand inventory page- iphone issue with footer"/>
    <s v="Feature Review | S | 02320 - Review of 278 (BDT) - On-hand inventory page- iphone issue with footer"/>
    <m/>
    <n v="376290"/>
    <n v="3784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05"/>
    <n v="2.1276595744680851"/>
    <n v="0"/>
  </r>
  <r>
    <x v="3"/>
    <x v="1"/>
    <x v="1"/>
    <x v="1"/>
    <m/>
    <x v="1"/>
    <x v="1"/>
    <x v="2"/>
    <x v="335"/>
    <s v="251 (BDT) - Manufacture date"/>
    <s v="02023 - 251 (BDT) - Manufacture date"/>
    <x v="335"/>
    <x v="1"/>
    <x v="2"/>
    <x v="1352"/>
    <s v="QA for 251 (BDT) - Manufacture date"/>
    <s v="S | 02319 - QA for 251 (BDT) - Manufacture date"/>
    <s v="QA | S | 02319 - QA for 251 (BDT) - Manufacture date"/>
    <m/>
    <n v="376078"/>
    <n v="3784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06"/>
    <n v="2.1276595744680851"/>
    <n v="0"/>
  </r>
  <r>
    <x v="3"/>
    <x v="1"/>
    <x v="1"/>
    <x v="1"/>
    <m/>
    <x v="1"/>
    <x v="1"/>
    <x v="2"/>
    <x v="335"/>
    <s v="251 (BDT) - Manufacture date"/>
    <s v="02023 - 251 (BDT) - Manufacture date"/>
    <x v="335"/>
    <x v="2"/>
    <x v="2"/>
    <x v="1353"/>
    <s v="Review of 251 (BDT) - Manufacture date"/>
    <s v="S | 02318 - Review of 251 (BDT) - Manufacture date"/>
    <s v="Feature Review | S | 02318 - Review of 251 (BDT) - Manufacture date"/>
    <m/>
    <n v="376078"/>
    <n v="3784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07"/>
    <n v="2.1276595744680851"/>
    <n v="0"/>
  </r>
  <r>
    <x v="3"/>
    <x v="1"/>
    <x v="1"/>
    <x v="1"/>
    <m/>
    <x v="1"/>
    <x v="1"/>
    <x v="2"/>
    <x v="360"/>
    <s v="309 (BDT) - Orders page- iphone view details UOM Confirmed qtty crowding"/>
    <s v="02172 - 309 (BDT) - Orders page- iphone view details UOM Confirmed qtty crowding"/>
    <x v="360"/>
    <x v="1"/>
    <x v="2"/>
    <x v="1354"/>
    <s v="QA for 309 (BDT) - Orders page- iphone view details UOM Confirmed qtty crowding"/>
    <s v="S | 02317 - QA for 309 (BDT) - Orders page- iphone view details UOM Confirmed qtty crowding"/>
    <s v="QA | S | 02317 - QA for 309 (BDT) - Orders page- iphone view details UOM Confirmed qtty crowding"/>
    <m/>
    <n v="377378"/>
    <n v="3784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08"/>
    <n v="2.1276595744680851"/>
    <n v="0"/>
  </r>
  <r>
    <x v="3"/>
    <x v="1"/>
    <x v="1"/>
    <x v="1"/>
    <m/>
    <x v="1"/>
    <x v="1"/>
    <x v="2"/>
    <x v="360"/>
    <s v="309 (BDT) - Orders page- iphone view details UOM Confirmed qtty crowding"/>
    <s v="02172 - 309 (BDT) - Orders page- iphone view details UOM Confirmed qtty crowding"/>
    <x v="360"/>
    <x v="2"/>
    <x v="2"/>
    <x v="1355"/>
    <s v="Review of 309 (BDT) - Orders page- iphone view details UOM Confirmed qtty crowding"/>
    <s v="S | 02316 - Review of 309 (BDT) - Orders page- iphone view details UOM Confirmed qtty crowding"/>
    <s v="Feature Review | S | 02316 - Review of 309 (BDT) - Orders page- iphone view details UOM Confirmed qtty crowding"/>
    <m/>
    <n v="377378"/>
    <n v="3784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09"/>
    <n v="2.1276595744680851"/>
    <n v="0"/>
  </r>
  <r>
    <x v="3"/>
    <x v="1"/>
    <x v="1"/>
    <x v="1"/>
    <m/>
    <x v="1"/>
    <x v="1"/>
    <x v="2"/>
    <x v="361"/>
    <s v="272 (BDT) - User Profile- Buyer missing Job Title"/>
    <s v="02027 - 272 (BDT) - User Profile- Buyer missing Job Title"/>
    <x v="361"/>
    <x v="1"/>
    <x v="2"/>
    <x v="1356"/>
    <s v="QA for 272 (BDT) - User Profile- Buyer missing Job Title"/>
    <s v="S | 02315 - QA for 272 (BDT) - User Profile- Buyer missing Job Title"/>
    <s v="QA | S | 02315 - QA for 272 (BDT) - User Profile- Buyer missing Job Title"/>
    <m/>
    <n v="376092"/>
    <n v="3784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0"/>
    <n v="2.1276595744680851"/>
    <n v="0"/>
  </r>
  <r>
    <x v="3"/>
    <x v="1"/>
    <x v="1"/>
    <x v="1"/>
    <m/>
    <x v="1"/>
    <x v="1"/>
    <x v="2"/>
    <x v="361"/>
    <s v="272 (BDT) - User Profile- Buyer missing Job Title"/>
    <s v="02027 - 272 (BDT) - User Profile- Buyer missing Job Title"/>
    <x v="361"/>
    <x v="2"/>
    <x v="2"/>
    <x v="1357"/>
    <s v="Review of 272 (BDT) - User Profile- Buyer missing Job Title"/>
    <s v="S | 02314 - Review of 272 (BDT) - User Profile- Buyer missing Job Title"/>
    <s v="Feature Review | S | 02314 - Review of 272 (BDT) - User Profile- Buyer missing Job Title"/>
    <m/>
    <n v="376092"/>
    <n v="3784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1"/>
    <n v="2.1276595744680851"/>
    <n v="0"/>
  </r>
  <r>
    <x v="3"/>
    <x v="1"/>
    <x v="1"/>
    <x v="1"/>
    <m/>
    <x v="1"/>
    <x v="1"/>
    <x v="2"/>
    <x v="362"/>
    <s v="Not all shipments are being synced from IBB"/>
    <s v="02214 - Not all shipments are being synced from IBB"/>
    <x v="362"/>
    <x v="1"/>
    <x v="2"/>
    <x v="1358"/>
    <s v="QA for Not all shipments are being synced from IBB"/>
    <s v="S | 02313 - QA for Not all shipments are being synced from IBB"/>
    <s v="QA | S | 02313 - QA for Not all shipments are being synced from IBB"/>
    <m/>
    <n v="377951"/>
    <n v="3784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2"/>
    <n v="2.1276595744680851"/>
    <n v="0"/>
  </r>
  <r>
    <x v="3"/>
    <x v="1"/>
    <x v="1"/>
    <x v="1"/>
    <m/>
    <x v="1"/>
    <x v="1"/>
    <x v="2"/>
    <x v="362"/>
    <s v="Not all shipments are being synced from IBB"/>
    <s v="02214 - Not all shipments are being synced from IBB"/>
    <x v="362"/>
    <x v="2"/>
    <x v="2"/>
    <x v="1359"/>
    <s v="Review of Not all shipments are being synced from IBB"/>
    <s v="S | 02312 - Review of Not all shipments are being synced from IBB"/>
    <s v="Feature Review | S | 02312 - Review of Not all shipments are being synced from IBB"/>
    <m/>
    <n v="377951"/>
    <n v="3784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3"/>
    <n v="2.1276595744680851"/>
    <n v="0"/>
  </r>
  <r>
    <x v="3"/>
    <x v="1"/>
    <x v="1"/>
    <x v="1"/>
    <m/>
    <x v="1"/>
    <x v="1"/>
    <x v="2"/>
    <x v="363"/>
    <s v="305 (BDT) - Invoice Report- tablet and iphone additional columns selection issue"/>
    <s v="02129 - 305 (BDT) - Invoice Report- tablet and iphone additional columns selection issue"/>
    <x v="363"/>
    <x v="1"/>
    <x v="2"/>
    <x v="1360"/>
    <s v="QA for 305 (BDT) - Invoice Report- tablet and iphone additional columns selection issue"/>
    <s v="S | 02311 - QA for 305 (BDT) - Invoice Report- tablet and iphone additional columns selection issue"/>
    <s v="QA | S | 02311 - QA for 305 (BDT) - Invoice Report- tablet and iphone additional columns selection issue"/>
    <m/>
    <n v="377080"/>
    <n v="3784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4"/>
    <n v="2.1276595744680851"/>
    <n v="0"/>
  </r>
  <r>
    <x v="3"/>
    <x v="1"/>
    <x v="1"/>
    <x v="1"/>
    <m/>
    <x v="1"/>
    <x v="1"/>
    <x v="2"/>
    <x v="363"/>
    <s v="305 (BDT) - Invoice Report- tablet and iphone additional columns selection issue"/>
    <s v="02129 - 305 (BDT) - Invoice Report- tablet and iphone additional columns selection issue"/>
    <x v="363"/>
    <x v="2"/>
    <x v="2"/>
    <x v="1361"/>
    <s v="Review of 305 (BDT) - Invoice Report- tablet and iphone additional columns selection issue"/>
    <s v="S | 02310 - Review of 305 (BDT) - Invoice Report- tablet and iphone additional columns selection issue"/>
    <s v="Feature Review | S | 02310 - Review of 305 (BDT) - Invoice Report- tablet and iphone additional columns selection issue"/>
    <m/>
    <n v="377080"/>
    <n v="3784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5"/>
    <n v="2.1276595744680851"/>
    <n v="0"/>
  </r>
  <r>
    <x v="3"/>
    <x v="1"/>
    <x v="1"/>
    <x v="1"/>
    <m/>
    <x v="1"/>
    <x v="1"/>
    <x v="2"/>
    <x v="364"/>
    <s v="Zip code is missing from Inventory Layout"/>
    <s v="02239 - Zip code is missing from Inventory Layout"/>
    <x v="364"/>
    <x v="1"/>
    <x v="2"/>
    <x v="1362"/>
    <s v="QA for Zip code is missing from Inventory Layout"/>
    <s v="S | 02309 - QA for Zip code is missing from Inventory Layout"/>
    <s v="QA | S | 02309 - QA for Zip code is missing from Inventory Layout"/>
    <m/>
    <n v="378228"/>
    <n v="37845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6"/>
    <n v="2.1276595744680851"/>
    <n v="0"/>
  </r>
  <r>
    <x v="3"/>
    <x v="1"/>
    <x v="1"/>
    <x v="1"/>
    <m/>
    <x v="1"/>
    <x v="1"/>
    <x v="2"/>
    <x v="364"/>
    <s v="Zip code is missing from Inventory Layout"/>
    <s v="02239 - Zip code is missing from Inventory Layout"/>
    <x v="364"/>
    <x v="2"/>
    <x v="2"/>
    <x v="1363"/>
    <s v="Review of Zip code is missing from Inventory Layout"/>
    <s v="S | 02308 - Review of Zip code is missing from Inventory Layout"/>
    <s v="Feature Review | S | 02308 - Review of Zip code is missing from Inventory Layout"/>
    <m/>
    <n v="378228"/>
    <n v="37845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7"/>
    <n v="2.1276595744680851"/>
    <n v="0"/>
  </r>
  <r>
    <x v="3"/>
    <x v="1"/>
    <x v="1"/>
    <x v="1"/>
    <m/>
    <x v="1"/>
    <x v="1"/>
    <x v="2"/>
    <x v="365"/>
    <s v="The quotes around &quot;N/A&quot; need to be removed"/>
    <s v="02237 - The quotes around &quot;N/A&quot; need to be removed"/>
    <x v="365"/>
    <x v="1"/>
    <x v="2"/>
    <x v="1364"/>
    <s v="QA for The quotes around &quot;N/A&quot; need to be removed"/>
    <s v="S | 02307 - QA for The quotes around &quot;N/A&quot; need to be removed"/>
    <s v="QA | S | 02307 - QA for The quotes around &quot;N/A&quot; need to be removed"/>
    <m/>
    <n v="378204"/>
    <n v="3784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8"/>
    <n v="2.1276595744680851"/>
    <n v="0"/>
  </r>
  <r>
    <x v="3"/>
    <x v="1"/>
    <x v="1"/>
    <x v="1"/>
    <m/>
    <x v="1"/>
    <x v="1"/>
    <x v="2"/>
    <x v="365"/>
    <s v="The quotes around &quot;N/A&quot; need to be removed"/>
    <s v="02237 - The quotes around &quot;N/A&quot; need to be removed"/>
    <x v="365"/>
    <x v="2"/>
    <x v="2"/>
    <x v="1365"/>
    <s v="Review of The quotes around &quot;N/A&quot; need to be removed"/>
    <s v="S | 02306 - Review of The quotes around &quot;N/A&quot; need to be removed"/>
    <s v="Feature Review | S | 02306 - Review of The quotes around &quot;N/A&quot; need to be removed"/>
    <m/>
    <n v="378204"/>
    <n v="3784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19"/>
    <n v="2.1276595744680851"/>
    <n v="0"/>
  </r>
  <r>
    <x v="3"/>
    <x v="1"/>
    <x v="1"/>
    <x v="1"/>
    <m/>
    <x v="1"/>
    <x v="1"/>
    <x v="2"/>
    <x v="366"/>
    <s v="291 (BDT) - Release Pg Release PO incorrect"/>
    <s v="02216 - 291 (BDT) - Release Pg Release PO incorrect"/>
    <x v="366"/>
    <x v="1"/>
    <x v="2"/>
    <x v="1366"/>
    <s v="QA for 291 (BDT) - Release Pg Release PO incorrect"/>
    <s v="S | 02305 - QA for 291 (BDT) - Release Pg Release PO incorrect"/>
    <s v="QA | S | 02305 - QA for 291 (BDT) - Release Pg Release PO incorrect"/>
    <m/>
    <n v="377967"/>
    <n v="3784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0"/>
    <n v="2.1276595744680851"/>
    <n v="0"/>
  </r>
  <r>
    <x v="3"/>
    <x v="1"/>
    <x v="1"/>
    <x v="1"/>
    <m/>
    <x v="1"/>
    <x v="1"/>
    <x v="2"/>
    <x v="366"/>
    <s v="291 (BDT) - Release Pg Release PO incorrect"/>
    <s v="02216 - 291 (BDT) - Release Pg Release PO incorrect"/>
    <x v="366"/>
    <x v="2"/>
    <x v="2"/>
    <x v="1367"/>
    <s v="Review of 291 (BDT) - Release Pg Release PO incorrect"/>
    <s v="S | 02304 - Review of 291 (BDT) - Release Pg Release PO incorrect"/>
    <s v="Feature Review | S | 02304 - Review of 291 (BDT) - Release Pg Release PO incorrect"/>
    <m/>
    <n v="377967"/>
    <n v="3784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1"/>
    <n v="2.1276595744680851"/>
    <n v="0"/>
  </r>
  <r>
    <x v="3"/>
    <x v="1"/>
    <x v="1"/>
    <x v="1"/>
    <m/>
    <x v="1"/>
    <x v="1"/>
    <x v="2"/>
    <x v="367"/>
    <s v="286 (BDT) - Release Pg Scheduled Release Qty UoM missing"/>
    <s v="02094 - 286 (BDT) - Release Pg Scheduled Release Qty UoM missing"/>
    <x v="367"/>
    <x v="1"/>
    <x v="2"/>
    <x v="1368"/>
    <s v="QA for 286 (BDT) - Release Pg Scheduled Release Qty UoM missing"/>
    <s v="S | 02303 - QA for 286 (BDT) - Release Pg Scheduled Release Qty UoM missing"/>
    <s v="QA | S | 02303 - QA for 286 (BDT) - Release Pg Scheduled Release Qty UoM missing"/>
    <m/>
    <n v="376653"/>
    <n v="3784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2"/>
    <n v="2.1276595744680851"/>
    <n v="0"/>
  </r>
  <r>
    <x v="3"/>
    <x v="1"/>
    <x v="1"/>
    <x v="1"/>
    <m/>
    <x v="1"/>
    <x v="1"/>
    <x v="2"/>
    <x v="367"/>
    <s v="286 (BDT) - Release Pg Scheduled Release Qty UoM missing"/>
    <s v="02094 - 286 (BDT) - Release Pg Scheduled Release Qty UoM missing"/>
    <x v="367"/>
    <x v="2"/>
    <x v="2"/>
    <x v="1369"/>
    <s v="Review of 286 (BDT) - Release Pg Scheduled Release Qty UoM missing"/>
    <s v="S | 02302 - Review of 286 (BDT) - Release Pg Scheduled Release Qty UoM missing"/>
    <s v="Feature Review | S | 02302 - Review of 286 (BDT) - Release Pg Scheduled Release Qty UoM missing"/>
    <m/>
    <n v="376653"/>
    <n v="3784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3"/>
    <n v="2.1276595744680851"/>
    <n v="0"/>
  </r>
  <r>
    <x v="3"/>
    <x v="1"/>
    <x v="1"/>
    <x v="1"/>
    <m/>
    <x v="1"/>
    <x v="1"/>
    <x v="2"/>
    <x v="368"/>
    <s v="320 (BDT) - Shipment Pg Bemis Order#/Line# Incorrect"/>
    <s v="02217 - 320 (BDT) - Shipment Pg Bemis Order#/Line# Incorrect"/>
    <x v="368"/>
    <x v="1"/>
    <x v="2"/>
    <x v="1370"/>
    <s v="QA for 320 (BDT) - Shipment Pg Bemis Order#/Line# Incorrect"/>
    <s v="S | 02301 - QA for 320 (BDT) - Shipment Pg Bemis Order#/Line# Incorrect"/>
    <s v="QA | S | 02301 - QA for 320 (BDT) - Shipment Pg Bemis Order#/Line# Incorrect"/>
    <m/>
    <n v="377972"/>
    <n v="3784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4"/>
    <n v="2.1276595744680851"/>
    <n v="0"/>
  </r>
  <r>
    <x v="3"/>
    <x v="1"/>
    <x v="1"/>
    <x v="1"/>
    <m/>
    <x v="1"/>
    <x v="1"/>
    <x v="2"/>
    <x v="369"/>
    <s v="Search icon in ship to dropdown is off center"/>
    <s v="02133 - Search icon in ship to dropdown is off center"/>
    <x v="369"/>
    <x v="1"/>
    <x v="2"/>
    <x v="1371"/>
    <s v="QA for Search icon in ship to dropdown is off center"/>
    <s v="S | 02300 - QA for Search icon in ship to dropdown is off center"/>
    <s v="QA | S | 02300 - QA for Search icon in ship to dropdown is off center"/>
    <m/>
    <n v="377173"/>
    <n v="3784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25"/>
    <n v="2.1276595744680851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1"/>
    <x v="2"/>
    <x v="1372"/>
    <s v="QA for 319 (BDT) Negative Scheduled Releases "/>
    <s v="S | 02299 - QA for 319 (BDT) Negative Scheduled Releases "/>
    <s v="QA | S | 02299 - QA for 319 (BDT) Negative Scheduled Releases "/>
    <m/>
    <n v="377365"/>
    <n v="3784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326"/>
    <n v="2.1276595744680851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2"/>
    <x v="2"/>
    <x v="1373"/>
    <s v="Review of 319 (BDT) Negative Scheduled Releases "/>
    <s v="S | 02298 - Review of 319 (BDT) Negative Scheduled Releases "/>
    <s v="Feature Review | S | 02298 - Review of 319 (BDT) Negative Scheduled Releases "/>
    <m/>
    <n v="377365"/>
    <n v="3784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327"/>
    <n v="2.1276595744680851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0"/>
    <x v="2"/>
    <x v="1374"/>
    <s v="Alpha for 319 (BDT) Negative Scheduled Releases "/>
    <s v="S | 02297 - Alpha for 319 (BDT) Negative Scheduled Releases "/>
    <s v="Alpha Test | S | 02297 - Alpha for 319 (BDT) Negative Scheduled Releases "/>
    <m/>
    <n v="377365"/>
    <n v="37844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328"/>
    <n v="2.1276595744680851"/>
    <n v="0"/>
  </r>
  <r>
    <x v="3"/>
    <x v="1"/>
    <x v="1"/>
    <x v="1"/>
    <m/>
    <x v="1"/>
    <x v="1"/>
    <x v="2"/>
    <x v="358"/>
    <s v="300 (BDT) - Releases page iphone footer issues"/>
    <s v="02116 - 300 (BDT) - Releases page iphone footer issues"/>
    <x v="358"/>
    <x v="0"/>
    <x v="2"/>
    <x v="1375"/>
    <s v="Alpha for 300 (BDT) - Releases page iphone footer issues"/>
    <s v="S | 02296 - Alpha for 300 (BDT) - Releases page iphone footer issues"/>
    <s v="Alpha Test | S | 02296 - Alpha for 300 (BDT) - Releases page iphone footer issues"/>
    <m/>
    <n v="376944"/>
    <n v="3784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29"/>
    <n v="2.1276595744680851"/>
    <n v="0"/>
  </r>
  <r>
    <x v="3"/>
    <x v="1"/>
    <x v="1"/>
    <x v="1"/>
    <m/>
    <x v="1"/>
    <x v="1"/>
    <x v="2"/>
    <x v="371"/>
    <s v="310 (BDT) - Order Pg View Details Schedule Line Dates Sort Order Incorrect "/>
    <s v="02173 - 310 (BDT) - Order Pg View Details Schedule Line Dates Sort Order Incorrect "/>
    <x v="371"/>
    <x v="1"/>
    <x v="2"/>
    <x v="1376"/>
    <s v="QA for 310 (BDT) - Order Pg View Details Schedule Line Dates Sort Order Incorrect "/>
    <s v="S | 02295 - QA for 310 (BDT) - Order Pg View Details Schedule Line Dates Sort Order Incorrect "/>
    <s v="QA | S | 02295 - QA for 310 (BDT) - Order Pg View Details Schedule Line Dates Sort Order Incorrect "/>
    <m/>
    <n v="377379"/>
    <n v="3784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0"/>
    <n v="2.1276595744680851"/>
    <n v="0"/>
  </r>
  <r>
    <x v="3"/>
    <x v="1"/>
    <x v="1"/>
    <x v="1"/>
    <m/>
    <x v="1"/>
    <x v="1"/>
    <x v="2"/>
    <x v="371"/>
    <s v="310 (BDT) - Order Pg View Details Schedule Line Dates Sort Order Incorrect "/>
    <s v="02173 - 310 (BDT) - Order Pg View Details Schedule Line Dates Sort Order Incorrect "/>
    <x v="371"/>
    <x v="2"/>
    <x v="2"/>
    <x v="1377"/>
    <s v="Review of 310 (BDT) - Order Pg View Details Schedule Line Dates Sort Order Incorrect "/>
    <s v="S | 02294 - Review of 310 (BDT) - Order Pg View Details Schedule Line Dates Sort Order Incorrect "/>
    <s v="Feature Review | S | 02294 - Review of 310 (BDT) - Order Pg View Details Schedule Line Dates Sort Order Incorrect "/>
    <m/>
    <n v="377379"/>
    <n v="3784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1"/>
    <n v="2.1276595744680851"/>
    <n v="0"/>
  </r>
  <r>
    <x v="3"/>
    <x v="1"/>
    <x v="1"/>
    <x v="1"/>
    <m/>
    <x v="1"/>
    <x v="1"/>
    <x v="2"/>
    <x v="371"/>
    <s v="310 (BDT) - Order Pg View Details Schedule Line Dates Sort Order Incorrect "/>
    <s v="02173 - 310 (BDT) - Order Pg View Details Schedule Line Dates Sort Order Incorrect "/>
    <x v="371"/>
    <x v="0"/>
    <x v="2"/>
    <x v="1378"/>
    <s v="Alpha for 310 (BDT) - Order Pg View Details Schedule Line Dates Sort Order Incorrect "/>
    <s v="S | 02293 - Alpha for 310 (BDT) - Order Pg View Details Schedule Line Dates Sort Order Incorrect "/>
    <s v="Alpha Test | S | 02293 - Alpha for 310 (BDT) - Order Pg View Details Schedule Line Dates Sort Order Incorrect "/>
    <m/>
    <n v="377379"/>
    <n v="3784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2"/>
    <n v="2.1276595744680851"/>
    <n v="0"/>
  </r>
  <r>
    <x v="3"/>
    <x v="1"/>
    <x v="1"/>
    <x v="1"/>
    <m/>
    <x v="1"/>
    <x v="1"/>
    <x v="2"/>
    <x v="372"/>
    <s v="270 (BDT) Global Search displays error"/>
    <s v="02042 - 270 (BDT) Global Search displays error"/>
    <x v="372"/>
    <x v="1"/>
    <x v="2"/>
    <x v="1379"/>
    <s v="QA for 270 (BDT) Global Search displays error"/>
    <s v="S | 02292 - QA for 270 (BDT) Global Search displays error"/>
    <s v="QA | S | 02292 - QA for 270 (BDT) Global Search displays error"/>
    <m/>
    <n v="376245"/>
    <n v="3784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3"/>
    <n v="2.1276595744680851"/>
    <n v="0"/>
  </r>
  <r>
    <x v="3"/>
    <x v="1"/>
    <x v="1"/>
    <x v="1"/>
    <m/>
    <x v="1"/>
    <x v="1"/>
    <x v="2"/>
    <x v="372"/>
    <s v="270 (BDT) Global Search displays error"/>
    <s v="02042 - 270 (BDT) Global Search displays error"/>
    <x v="372"/>
    <x v="2"/>
    <x v="2"/>
    <x v="1380"/>
    <s v="Review of 270 (BDT) Global Search displays error"/>
    <s v="S | 02291 - Review of 270 (BDT) Global Search displays error"/>
    <s v="Feature Review | S | 02291 - Review of 270 (BDT) Global Search displays error"/>
    <m/>
    <n v="376245"/>
    <n v="3784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4"/>
    <n v="2.1276595744680851"/>
    <n v="0"/>
  </r>
  <r>
    <x v="3"/>
    <x v="1"/>
    <x v="1"/>
    <x v="1"/>
    <m/>
    <x v="1"/>
    <x v="1"/>
    <x v="2"/>
    <x v="372"/>
    <s v="270 (BDT) Global Search displays error"/>
    <s v="02042 - 270 (BDT) Global Search displays error"/>
    <x v="372"/>
    <x v="0"/>
    <x v="2"/>
    <x v="1381"/>
    <s v="Alpha for 270 (BDT) Global Search displays error"/>
    <s v="S | 02290 - Alpha for 270 (BDT) Global Search displays error"/>
    <s v="Alpha Test | S | 02290 - Alpha for 270 (BDT) Global Search displays error"/>
    <m/>
    <n v="376245"/>
    <n v="3784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5"/>
    <n v="2.1276595744680851"/>
    <n v="0"/>
  </r>
  <r>
    <x v="3"/>
    <x v="1"/>
    <x v="1"/>
    <x v="1"/>
    <m/>
    <x v="1"/>
    <x v="1"/>
    <x v="2"/>
    <x v="373"/>
    <s v="330 (BDT) - Order Pg Bemis Product ID missing"/>
    <s v="02232 - 330 (BDT) - Order Pg Bemis Product ID missing"/>
    <x v="373"/>
    <x v="1"/>
    <x v="2"/>
    <x v="1382"/>
    <s v="QA for 330 (BDT) - Order Pg Bemis Product ID missing"/>
    <s v="S | 02289 - QA for 330 (BDT) - Order Pg Bemis Product ID missing"/>
    <s v="QA | S | 02289 - QA for 330 (BDT) - Order Pg Bemis Product ID missing"/>
    <m/>
    <n v="378147"/>
    <n v="3784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6"/>
    <n v="2.1276595744680851"/>
    <n v="0"/>
  </r>
  <r>
    <x v="3"/>
    <x v="1"/>
    <x v="1"/>
    <x v="1"/>
    <m/>
    <x v="1"/>
    <x v="1"/>
    <x v="2"/>
    <x v="373"/>
    <s v="330 (BDT) - Order Pg Bemis Product ID missing"/>
    <s v="02232 - 330 (BDT) - Order Pg Bemis Product ID missing"/>
    <x v="373"/>
    <x v="2"/>
    <x v="2"/>
    <x v="1383"/>
    <s v="Review of 330 (BDT) - Order Pg Bemis Product ID missing"/>
    <s v="S | 02288 - Review of 330 (BDT) - Order Pg Bemis Product ID missing"/>
    <s v="Feature Review | S | 02288 - Review of 330 (BDT) - Order Pg Bemis Product ID missing"/>
    <m/>
    <n v="378147"/>
    <n v="3784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7"/>
    <n v="2.1276595744680851"/>
    <n v="0"/>
  </r>
  <r>
    <x v="3"/>
    <x v="1"/>
    <x v="1"/>
    <x v="1"/>
    <m/>
    <x v="1"/>
    <x v="0"/>
    <x v="2"/>
    <x v="374"/>
    <s v="Switch to SOAP calls"/>
    <s v="01473 - Switch to SOAP calls"/>
    <x v="374"/>
    <x v="1"/>
    <x v="2"/>
    <x v="1384"/>
    <s v="QA for Switch to SOAP calls"/>
    <s v="S | 02287 - QA for Switch to SOAP calls"/>
    <s v="QA | S | 02287 - QA for Switch to SOAP calls"/>
    <m/>
    <n v="367329"/>
    <n v="3783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38"/>
    <n v="0"/>
    <n v="0"/>
  </r>
  <r>
    <x v="3"/>
    <x v="1"/>
    <x v="1"/>
    <x v="1"/>
    <m/>
    <x v="1"/>
    <x v="0"/>
    <x v="2"/>
    <x v="374"/>
    <s v="Switch to SOAP calls"/>
    <s v="01473 - Switch to SOAP calls"/>
    <x v="374"/>
    <x v="2"/>
    <x v="2"/>
    <x v="1385"/>
    <s v="Review of Switch to SOAP calls"/>
    <s v="XS | 02286 - Review of Switch to SOAP calls"/>
    <s v="Feature Review | XS | 02286 - Review of Switch to SOAP calls"/>
    <m/>
    <n v="367329"/>
    <n v="37837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339"/>
    <n v="0"/>
    <n v="0"/>
  </r>
  <r>
    <x v="3"/>
    <x v="1"/>
    <x v="1"/>
    <x v="1"/>
    <m/>
    <x v="1"/>
    <x v="0"/>
    <x v="2"/>
    <x v="374"/>
    <s v="Switch to SOAP calls"/>
    <s v="01473 - Switch to SOAP calls"/>
    <x v="374"/>
    <x v="0"/>
    <x v="2"/>
    <x v="1386"/>
    <s v="Alpha for Switch to SOAP calls"/>
    <s v="XS | 02285 - Alpha for Switch to SOAP calls"/>
    <s v="Alpha Test | XS | 02285 - Alpha for Switch to SOAP calls"/>
    <m/>
    <n v="367329"/>
    <n v="37837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340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1"/>
    <x v="2"/>
    <x v="1387"/>
    <s v="QA for Mobile compatibility &amp; responsive design"/>
    <s v="S | 02284 - QA for Mobile compatibility &amp; responsive design"/>
    <s v="QA | S | 02284 - QA for Mobile compatibility &amp; responsive design"/>
    <n v="351507"/>
    <n v="343300"/>
    <n v="378369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2"/>
    <s v="0.Done"/>
    <x v="1341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2"/>
    <x v="2"/>
    <x v="1388"/>
    <s v="Review of Mobile compatibility &amp; responsive design"/>
    <s v="S | 02283 - Review of Mobile compatibility &amp; responsive design"/>
    <s v="Feature Review | S | 02283 - Review of Mobile compatibility &amp; responsive design"/>
    <n v="351507"/>
    <n v="343300"/>
    <n v="378368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2"/>
    <s v="0.Done"/>
    <x v="1342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0"/>
    <x v="2"/>
    <x v="1389"/>
    <s v="Alpha for Mobile compatibility &amp; responsive design"/>
    <s v="S | 02282 - Alpha for Mobile compatibility &amp; responsive design"/>
    <s v="Alpha Test | S | 02282 - Alpha for Mobile compatibility &amp; responsive design"/>
    <n v="351507"/>
    <n v="343300"/>
    <n v="378367"/>
    <s v="Plan"/>
    <x v="0"/>
    <n v="0"/>
    <n v="0"/>
    <n v="0"/>
    <n v="2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2"/>
    <s v="0.Done"/>
    <x v="1343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1"/>
    <x v="2"/>
    <x v="1390"/>
    <s v="QA for Global search"/>
    <s v="L | 02281 - QA for Global search"/>
    <s v="QA | L | 02281 - QA for Global search"/>
    <n v="350832"/>
    <n v="343272"/>
    <n v="378366"/>
    <s v="Plan"/>
    <x v="18"/>
    <n v="0"/>
    <n v="0"/>
    <n v="0"/>
    <n v="81"/>
    <s v="L"/>
    <s v="SUBTASK PLAN"/>
    <n v="5.3191489361702127"/>
    <n v="6.3829787234042552"/>
    <n v="0"/>
    <n v="0"/>
    <n v="0"/>
    <n v="5.3191489361702127"/>
    <n v="5.3191489361702127"/>
    <n v="6.3829787234042552"/>
    <n v="0"/>
    <n v="0"/>
    <n v="6.6666666666666666E-2"/>
    <n v="8.2644628099173556E-3"/>
    <n v="1"/>
    <n v="5.3191489361702127"/>
    <x v="0"/>
    <x v="2"/>
    <s v="0.Done"/>
    <x v="1344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2"/>
    <x v="2"/>
    <x v="1391"/>
    <s v="Review of Global search"/>
    <s v="S | 02280 - Review of Global search"/>
    <s v="Feature Review | S | 02280 - Review of Global search"/>
    <n v="350832"/>
    <n v="343272"/>
    <n v="378365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1345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0"/>
    <x v="2"/>
    <x v="1392"/>
    <s v="Alpha for Global search"/>
    <s v="M | 02279 - Alpha for Global search"/>
    <s v="Alpha Test | M | 02279 - Alpha for Global search"/>
    <n v="350832"/>
    <n v="343272"/>
    <n v="378363"/>
    <s v="Plan"/>
    <x v="18"/>
    <n v="0"/>
    <n v="0"/>
    <n v="0"/>
    <n v="8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x v="2"/>
    <s v="0.Done"/>
    <x v="1346"/>
    <n v="0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5"/>
    <x v="2"/>
    <x v="1393"/>
    <s v="Update data model to capture unique releases"/>
    <s v="M | 02278 - Update data model to capture unique releases"/>
    <s v="Backend Development | M | 02278 - Update data model to capture unique releases"/>
    <m/>
    <n v="376652"/>
    <n v="37835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347"/>
    <n v="10.638297872340425"/>
    <n v="0"/>
  </r>
  <r>
    <x v="3"/>
    <x v="1"/>
    <x v="1"/>
    <x v="1"/>
    <m/>
    <x v="1"/>
    <x v="1"/>
    <x v="2"/>
    <x v="377"/>
    <s v="Pull Shipment Order Information from Delivery Service"/>
    <s v="02225 - Pull Shipment Order Information from Delivery Service"/>
    <x v="377"/>
    <x v="1"/>
    <x v="2"/>
    <x v="1394"/>
    <s v="QA for Pull Shipment Order Information from Delivery Service"/>
    <s v="S | 02277 - QA for Pull Shipment Order Information from Delivery Service"/>
    <s v="QA | S | 02277 - QA for Pull Shipment Order Information from Delivery Service"/>
    <m/>
    <n v="378061"/>
    <n v="3783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48"/>
    <n v="2.1276595744680851"/>
    <n v="0"/>
  </r>
  <r>
    <x v="3"/>
    <x v="1"/>
    <x v="1"/>
    <x v="1"/>
    <m/>
    <x v="1"/>
    <x v="1"/>
    <x v="2"/>
    <x v="346"/>
    <s v="View Details crowded on Desktop"/>
    <s v="02273 - View Details crowded on Desktop"/>
    <x v="346"/>
    <x v="3"/>
    <x v="2"/>
    <x v="1395"/>
    <s v="Development for - View Details crowded on Desktop"/>
    <s v="M | 02274 - Development for - View Details crowded on Desktop"/>
    <s v="Frontend Development | M | 02274 - Development for - View Details crowded on Desktop"/>
    <m/>
    <n v="378343"/>
    <n v="37834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49"/>
    <n v="5.3191489361702127"/>
    <n v="0"/>
  </r>
  <r>
    <x v="3"/>
    <x v="1"/>
    <x v="1"/>
    <x v="1"/>
    <m/>
    <x v="1"/>
    <x v="1"/>
    <x v="2"/>
    <x v="363"/>
    <s v="305 (BDT) - Invoice Report- tablet and iphone additional columns selection issue"/>
    <s v="02129 - 305 (BDT) - Invoice Report- tablet and iphone additional columns selection issue"/>
    <x v="363"/>
    <x v="0"/>
    <x v="2"/>
    <x v="1396"/>
    <s v="Alpha for 305 (BDT) - Invoice Report- tablet and iphone additional columns selection issue"/>
    <s v="S | 02272 - Alpha for 305 (BDT) - Invoice Report- tablet and iphone additional columns selection issue"/>
    <s v="Alpha Test | S | 02272 - Alpha for 305 (BDT) - Invoice Report- tablet and iphone additional columns selection issue"/>
    <m/>
    <n v="377080"/>
    <n v="3783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0"/>
    <n v="2.1276595744680851"/>
    <n v="0"/>
  </r>
  <r>
    <x v="3"/>
    <x v="1"/>
    <x v="1"/>
    <x v="1"/>
    <m/>
    <x v="1"/>
    <x v="1"/>
    <x v="2"/>
    <x v="362"/>
    <s v="Not all shipments are being synced from IBB"/>
    <s v="02214 - Not all shipments are being synced from IBB"/>
    <x v="362"/>
    <x v="0"/>
    <x v="2"/>
    <x v="1397"/>
    <s v="Alpha for Not all shipments are being synced from IBB"/>
    <s v="S | 02271 - Alpha for Not all shipments are being synced from IBB"/>
    <s v="Alpha Test | S | 02271 - Alpha for Not all shipments are being synced from IBB"/>
    <m/>
    <n v="377951"/>
    <n v="3783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1"/>
    <n v="2.1276595744680851"/>
    <n v="0"/>
  </r>
  <r>
    <x v="3"/>
    <x v="1"/>
    <x v="1"/>
    <x v="1"/>
    <m/>
    <x v="1"/>
    <x v="1"/>
    <x v="2"/>
    <x v="359"/>
    <s v="278 (BDT) - On-hand inventory page- iphone issue with footer"/>
    <s v="02049 - 278 (BDT) - On-hand inventory page- iphone issue with footer"/>
    <x v="359"/>
    <x v="0"/>
    <x v="2"/>
    <x v="1398"/>
    <s v="Alpha for 278 (BDT) - On-hand inventory page- iphone issue with footer"/>
    <s v="S | 02270 - Alpha for 278 (BDT) - On-hand inventory page- iphone issue with footer"/>
    <s v="Alpha Test | S | 02270 - Alpha for 278 (BDT) - On-hand inventory page- iphone issue with footer"/>
    <m/>
    <n v="376290"/>
    <n v="3783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52"/>
    <n v="2.1276595744680851"/>
    <n v="0"/>
  </r>
  <r>
    <x v="3"/>
    <x v="1"/>
    <x v="1"/>
    <x v="1"/>
    <m/>
    <x v="1"/>
    <x v="1"/>
    <x v="2"/>
    <x v="368"/>
    <s v="320 (BDT) - Shipment Pg Bemis Order#/Line# Incorrect"/>
    <s v="02217 - 320 (BDT) - Shipment Pg Bemis Order#/Line# Incorrect"/>
    <x v="368"/>
    <x v="2"/>
    <x v="2"/>
    <x v="1399"/>
    <s v="Review of 320 (BDT) - Shipment Pg Bemis Order#/Line# Incorrect"/>
    <s v="S | 02269 - Review of 320 (BDT) - Shipment Pg Bemis Order#/Line# Incorrect"/>
    <s v="Feature Review | S | 02269 - Review of 320 (BDT) - Shipment Pg Bemis Order#/Line# Incorrect"/>
    <m/>
    <n v="377972"/>
    <n v="3783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3"/>
    <n v="2.1276595744680851"/>
    <n v="0"/>
  </r>
  <r>
    <x v="3"/>
    <x v="1"/>
    <x v="1"/>
    <x v="1"/>
    <m/>
    <x v="1"/>
    <x v="1"/>
    <x v="2"/>
    <x v="377"/>
    <s v="Pull Shipment Order Information from Delivery Service"/>
    <s v="02225 - Pull Shipment Order Information from Delivery Service"/>
    <x v="377"/>
    <x v="2"/>
    <x v="2"/>
    <x v="1400"/>
    <s v="Review of Pull Shipment Order Information from Delivery Service"/>
    <s v="S | 02268 - Review of Pull Shipment Order Information from Delivery Service"/>
    <s v="Feature Review | S | 02268 - Review of Pull Shipment Order Information from Delivery Service"/>
    <m/>
    <n v="378061"/>
    <n v="3783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4"/>
    <n v="2.1276595744680851"/>
    <n v="0"/>
  </r>
  <r>
    <x v="3"/>
    <x v="1"/>
    <x v="1"/>
    <x v="1"/>
    <m/>
    <x v="1"/>
    <x v="1"/>
    <x v="2"/>
    <x v="377"/>
    <s v="Pull Shipment Order Information from Delivery Service"/>
    <s v="02225 - Pull Shipment Order Information from Delivery Service"/>
    <x v="377"/>
    <x v="0"/>
    <x v="2"/>
    <x v="1401"/>
    <s v="Alpha for Pull Shipment Order Information from Delivery Service"/>
    <s v="S | 02267 - Alpha for Pull Shipment Order Information from Delivery Service"/>
    <s v="Alpha Test | S | 02267 - Alpha for Pull Shipment Order Information from Delivery Service"/>
    <m/>
    <n v="378061"/>
    <n v="3783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5"/>
    <n v="2.1276595744680851"/>
    <n v="0"/>
  </r>
  <r>
    <x v="3"/>
    <x v="1"/>
    <x v="1"/>
    <x v="1"/>
    <m/>
    <x v="1"/>
    <x v="1"/>
    <x v="2"/>
    <x v="368"/>
    <s v="320 (BDT) - Shipment Pg Bemis Order#/Line# Incorrect"/>
    <s v="02217 - 320 (BDT) - Shipment Pg Bemis Order#/Line# Incorrect"/>
    <x v="368"/>
    <x v="0"/>
    <x v="2"/>
    <x v="1402"/>
    <s v="Alpha for 320 (BDT) - Shipment Pg Bemis Order#/Line# Incorrect"/>
    <s v="S | 02266 - Alpha for 320 (BDT) - Shipment Pg Bemis Order#/Line# Incorrect"/>
    <s v="Alpha Test | S | 02266 - Alpha for 320 (BDT) - Shipment Pg Bemis Order#/Line# Incorrect"/>
    <m/>
    <n v="377972"/>
    <n v="3783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6"/>
    <n v="2.1276595744680851"/>
    <n v="0"/>
  </r>
  <r>
    <x v="3"/>
    <x v="1"/>
    <x v="1"/>
    <x v="1"/>
    <m/>
    <x v="1"/>
    <x v="1"/>
    <x v="2"/>
    <x v="371"/>
    <s v="310 (BDT) - Order Pg View Details Schedule Line Dates Sort Order Incorrect "/>
    <s v="02173 - 310 (BDT) - Order Pg View Details Schedule Line Dates Sort Order Incorrect "/>
    <x v="371"/>
    <x v="4"/>
    <x v="2"/>
    <x v="1403"/>
    <s v="Sort by requestedMadDate in ascending order"/>
    <s v="M | 02265 - Sort by requestedMadDate in ascending order"/>
    <s v="Sub-Task | M | 02265 - Sort by requestedMadDate in ascending order"/>
    <m/>
    <n v="377379"/>
    <n v="37831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357"/>
    <n v="8.5106382978723403"/>
    <n v="0"/>
  </r>
  <r>
    <x v="3"/>
    <x v="1"/>
    <x v="1"/>
    <x v="1"/>
    <m/>
    <x v="1"/>
    <x v="1"/>
    <x v="2"/>
    <x v="368"/>
    <s v="320 (BDT) - Shipment Pg Bemis Order#/Line# Incorrect"/>
    <s v="02217 - 320 (BDT) - Shipment Pg Bemis Order#/Line# Incorrect"/>
    <x v="368"/>
    <x v="7"/>
    <x v="2"/>
    <x v="1404"/>
    <s v="Tech Planning - 320 (BDT) - Shipment Pg Bemis Order#/Line# Incorrect"/>
    <s v="S | 02264 - Tech Planning - 320 (BDT) - Shipment Pg Bemis Order#/Line# Incorrect"/>
    <s v="Tech Planning | S | 02264 - Tech Planning - 320 (BDT) - Shipment Pg Bemis Order#/Line# Incorrect"/>
    <m/>
    <n v="377972"/>
    <n v="37830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8"/>
    <n v="2.1276595744680851"/>
    <n v="0"/>
  </r>
  <r>
    <x v="3"/>
    <x v="1"/>
    <x v="1"/>
    <x v="1"/>
    <m/>
    <x v="1"/>
    <x v="1"/>
    <x v="2"/>
    <x v="360"/>
    <s v="309 (BDT) - Orders page- iphone view details UOM Confirmed qtty crowding"/>
    <s v="02172 - 309 (BDT) - Orders page- iphone view details UOM Confirmed qtty crowding"/>
    <x v="360"/>
    <x v="0"/>
    <x v="2"/>
    <x v="1405"/>
    <s v="Alpha for 309 (BDT) - Orders page- iphone view details UOM Confirmed qtty crowding"/>
    <s v="S | 02263 - Alpha for 309 (BDT) - Orders page- iphone view details UOM Confirmed qtty crowding"/>
    <s v="Alpha Test | S | 02263 - Alpha for 309 (BDT) - Orders page- iphone view details UOM Confirmed qtty crowding"/>
    <m/>
    <n v="377378"/>
    <n v="3782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59"/>
    <n v="2.1276595744680851"/>
    <n v="0"/>
  </r>
  <r>
    <x v="3"/>
    <x v="1"/>
    <x v="1"/>
    <x v="1"/>
    <m/>
    <x v="1"/>
    <x v="1"/>
    <x v="2"/>
    <x v="373"/>
    <s v="330 (BDT) - Order Pg Bemis Product ID missing"/>
    <s v="02232 - 330 (BDT) - Order Pg Bemis Product ID missing"/>
    <x v="373"/>
    <x v="0"/>
    <x v="2"/>
    <x v="1406"/>
    <s v="Alpha for 330 (BDT) - Order Pg Bemis Product ID missing"/>
    <s v="S | 02262 - Alpha for 330 (BDT) - Order Pg Bemis Product ID missing"/>
    <s v="Alpha Test | S | 02262 - Alpha for 330 (BDT) - Order Pg Bemis Product ID missing"/>
    <m/>
    <n v="378147"/>
    <n v="3782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0"/>
    <n v="2.1276595744680851"/>
    <n v="0"/>
  </r>
  <r>
    <x v="3"/>
    <x v="1"/>
    <x v="1"/>
    <x v="1"/>
    <m/>
    <x v="1"/>
    <x v="1"/>
    <x v="2"/>
    <x v="367"/>
    <s v="286 (BDT) - Release Pg Scheduled Release Qty UoM missing"/>
    <s v="02094 - 286 (BDT) - Release Pg Scheduled Release Qty UoM missing"/>
    <x v="367"/>
    <x v="0"/>
    <x v="2"/>
    <x v="1407"/>
    <s v="Alpha for 286 (BDT) - Release Pg Scheduled Release Qty UoM missing"/>
    <s v="S | 02261 - Alpha for 286 (BDT) - Release Pg Scheduled Release Qty UoM missing"/>
    <s v="Alpha Test | S | 02261 - Alpha for 286 (BDT) - Release Pg Scheduled Release Qty UoM missing"/>
    <m/>
    <n v="376653"/>
    <n v="3782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1"/>
    <n v="2.1276595744680851"/>
    <n v="0"/>
  </r>
  <r>
    <x v="3"/>
    <x v="1"/>
    <x v="1"/>
    <x v="1"/>
    <m/>
    <x v="1"/>
    <x v="1"/>
    <x v="2"/>
    <x v="361"/>
    <s v="272 (BDT) - User Profile- Buyer missing Job Title"/>
    <s v="02027 - 272 (BDT) - User Profile- Buyer missing Job Title"/>
    <x v="361"/>
    <x v="0"/>
    <x v="2"/>
    <x v="1408"/>
    <s v="Alpha for 272 (BDT) - User Profile- Buyer missing Job Title"/>
    <s v="S | 02260 - Alpha for 272 (BDT) - User Profile- Buyer missing Job Title"/>
    <s v="Alpha Test | S | 02260 - Alpha for 272 (BDT) - User Profile- Buyer missing Job Title"/>
    <m/>
    <n v="376092"/>
    <n v="3782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2"/>
    <n v="2.1276595744680851"/>
    <n v="0"/>
  </r>
  <r>
    <x v="3"/>
    <x v="1"/>
    <x v="1"/>
    <x v="1"/>
    <m/>
    <x v="1"/>
    <x v="1"/>
    <x v="2"/>
    <x v="364"/>
    <s v="Zip code is missing from Inventory Layout"/>
    <s v="02239 - Zip code is missing from Inventory Layout"/>
    <x v="364"/>
    <x v="0"/>
    <x v="2"/>
    <x v="1409"/>
    <s v="Alpha for Zip code is missing from Inventory Layout"/>
    <s v="S | 02259 - Alpha for Zip code is missing from Inventory Layout"/>
    <s v="Alpha Test | S | 02259 - Alpha for Zip code is missing from Inventory Layout"/>
    <m/>
    <n v="378228"/>
    <n v="3782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3"/>
    <n v="2.1276595744680851"/>
    <n v="0"/>
  </r>
  <r>
    <x v="3"/>
    <x v="1"/>
    <x v="1"/>
    <x v="1"/>
    <m/>
    <x v="1"/>
    <x v="1"/>
    <x v="2"/>
    <x v="365"/>
    <s v="The quotes around &quot;N/A&quot; need to be removed"/>
    <s v="02237 - The quotes around &quot;N/A&quot; need to be removed"/>
    <x v="365"/>
    <x v="0"/>
    <x v="2"/>
    <x v="1410"/>
    <s v="Alpha for The quotes around &quot;N/A&quot; need to be removed"/>
    <s v="S | 02258 - Alpha for The quotes around &quot;N/A&quot; need to be removed"/>
    <s v="Alpha Test | S | 02258 - Alpha for The quotes around &quot;N/A&quot; need to be removed"/>
    <m/>
    <n v="378204"/>
    <n v="37827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4"/>
    <n v="2.1276595744680851"/>
    <n v="0"/>
  </r>
  <r>
    <x v="3"/>
    <x v="1"/>
    <x v="1"/>
    <x v="1"/>
    <m/>
    <x v="1"/>
    <x v="1"/>
    <x v="2"/>
    <x v="366"/>
    <s v="291 (BDT) - Release Pg Release PO incorrect"/>
    <s v="02216 - 291 (BDT) - Release Pg Release PO incorrect"/>
    <x v="366"/>
    <x v="0"/>
    <x v="2"/>
    <x v="1411"/>
    <s v="Alpha for 291 (BDT) - Release Pg Release PO incorrect"/>
    <s v="S | 02257 - Alpha for 291 (BDT) - Release Pg Release PO incorrect"/>
    <s v="Alpha Test | S | 02257 - Alpha for 291 (BDT) - Release Pg Release PO incorrect"/>
    <m/>
    <n v="377967"/>
    <n v="37827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5"/>
    <n v="2.1276595744680851"/>
    <n v="0"/>
  </r>
  <r>
    <x v="3"/>
    <x v="1"/>
    <x v="1"/>
    <x v="1"/>
    <m/>
    <x v="1"/>
    <x v="1"/>
    <x v="2"/>
    <x v="335"/>
    <s v="251 (BDT) - Manufacture date"/>
    <s v="02023 - 251 (BDT) - Manufacture date"/>
    <x v="335"/>
    <x v="0"/>
    <x v="2"/>
    <x v="1412"/>
    <s v="Alpha for 251 (BDT) - Manufacture date"/>
    <s v="S | 02256 - Alpha for 251 (BDT) - Manufacture date"/>
    <s v="Alpha Test | S | 02256 - Alpha for 251 (BDT) - Manufacture date"/>
    <m/>
    <n v="376078"/>
    <n v="37827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6"/>
    <n v="2.1276595744680851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5"/>
    <x v="2"/>
    <x v="1413"/>
    <s v="Update address info for parent locations"/>
    <s v="M | 02255 - Update address info for parent locations"/>
    <s v="Backend Development | M | 02255 - Update address info for parent locations"/>
    <m/>
    <n v="375857"/>
    <n v="37826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367"/>
    <n v="0"/>
    <n v="0"/>
  </r>
  <r>
    <x v="3"/>
    <x v="1"/>
    <x v="1"/>
    <x v="1"/>
    <m/>
    <x v="1"/>
    <x v="1"/>
    <x v="2"/>
    <x v="378"/>
    <s v="269 (BDT) - Release page expanded card missing state zip country"/>
    <s v="02095 - 269 (BDT) - Release page expanded card missing state zip country"/>
    <x v="378"/>
    <x v="1"/>
    <x v="2"/>
    <x v="1414"/>
    <s v="QA for 269 (BDT) - Release page expanded card missing state zip country"/>
    <s v="S | 02254 - QA for 269 (BDT) - Release page expanded card missing state zip country"/>
    <s v="QA | S | 02254 - QA for 269 (BDT) - Release page expanded card missing state zip country"/>
    <m/>
    <n v="376655"/>
    <n v="3782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8"/>
    <n v="2.1276595744680851"/>
    <n v="0"/>
  </r>
  <r>
    <x v="3"/>
    <x v="1"/>
    <x v="1"/>
    <x v="1"/>
    <m/>
    <x v="1"/>
    <x v="1"/>
    <x v="2"/>
    <x v="379"/>
    <s v="308 (BDT) - Orders page- iphone words in view detail spilling below allotted space"/>
    <s v="02171 - 308 (BDT) - Orders page- iphone words in view detail spilling below allotted space"/>
    <x v="379"/>
    <x v="1"/>
    <x v="2"/>
    <x v="1415"/>
    <s v="QA for 308 (BDT) - Orders page- iphone words in view detail spilling below allotted space"/>
    <s v="S | 02253 - QA for 308 (BDT) - Orders page- iphone words in view detail spilling below allotted space"/>
    <s v="QA | S | 02253 - QA for 308 (BDT) - Orders page- iphone words in view detail spilling below allotted space"/>
    <m/>
    <n v="377377"/>
    <n v="3782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69"/>
    <n v="2.1276595744680851"/>
    <n v="0"/>
  </r>
  <r>
    <x v="3"/>
    <x v="1"/>
    <x v="1"/>
    <x v="1"/>
    <m/>
    <x v="1"/>
    <x v="1"/>
    <x v="2"/>
    <x v="379"/>
    <s v="308 (BDT) - Orders page- iphone words in view detail spilling below allotted space"/>
    <s v="02171 - 308 (BDT) - Orders page- iphone words in view detail spilling below allotted space"/>
    <x v="379"/>
    <x v="2"/>
    <x v="2"/>
    <x v="1416"/>
    <s v="Review of 308 (BDT) - Orders page- iphone words in view detail spilling below allotted space"/>
    <s v="S | 02252 - Review of 308 (BDT) - Orders page- iphone words in view detail spilling below allotted space"/>
    <s v="Feature Review | S | 02252 - Review of 308 (BDT) - Orders page- iphone words in view detail spilling below allotted space"/>
    <m/>
    <n v="377377"/>
    <n v="378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0"/>
    <n v="2.1276595744680851"/>
    <n v="0"/>
  </r>
  <r>
    <x v="3"/>
    <x v="1"/>
    <x v="1"/>
    <x v="1"/>
    <m/>
    <x v="1"/>
    <x v="1"/>
    <x v="2"/>
    <x v="379"/>
    <s v="308 (BDT) - Orders page- iphone words in view detail spilling below allotted space"/>
    <s v="02171 - 308 (BDT) - Orders page- iphone words in view detail spilling below allotted space"/>
    <x v="379"/>
    <x v="0"/>
    <x v="2"/>
    <x v="1417"/>
    <s v="Alpha for 308 (BDT) - Orders page- iphone words in view detail spilling below allotted space"/>
    <s v="S | 02251 - Alpha for 308 (BDT) - Orders page- iphone words in view detail spilling below allotted space"/>
    <s v="Alpha Test | S | 02251 - Alpha for 308 (BDT) - Orders page- iphone words in view detail spilling below allotted space"/>
    <m/>
    <n v="377377"/>
    <n v="3782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1"/>
    <n v="2.1276595744680851"/>
    <n v="0"/>
  </r>
  <r>
    <x v="3"/>
    <x v="1"/>
    <x v="1"/>
    <x v="1"/>
    <m/>
    <x v="1"/>
    <x v="1"/>
    <x v="2"/>
    <x v="380"/>
    <s v="214 (BDT) - Theme test- Font spacing incorrect"/>
    <s v="02169 - 214 (BDT) - Theme test- Font spacing incorrect"/>
    <x v="380"/>
    <x v="1"/>
    <x v="2"/>
    <x v="1418"/>
    <s v="QA for 214 (BDT) - Theme test- Font spacing incorrect"/>
    <s v="S | 02250 - QA for 214 (BDT) - Theme test- Font spacing incorrect"/>
    <s v="QA | S | 02250 - QA for 214 (BDT) - Theme test- Font spacing incorrect"/>
    <m/>
    <n v="377373"/>
    <n v="3782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2"/>
    <n v="2.1276595744680851"/>
    <n v="0"/>
  </r>
  <r>
    <x v="3"/>
    <x v="1"/>
    <x v="1"/>
    <x v="1"/>
    <m/>
    <x v="1"/>
    <x v="1"/>
    <x v="2"/>
    <x v="380"/>
    <s v="214 (BDT) - Theme test- Font spacing incorrect"/>
    <s v="02169 - 214 (BDT) - Theme test- Font spacing incorrect"/>
    <x v="380"/>
    <x v="2"/>
    <x v="2"/>
    <x v="1419"/>
    <s v="Review of 214 (BDT) - Theme test- Font spacing incorrect"/>
    <s v="S | 02249 - Review of 214 (BDT) - Theme test- Font spacing incorrect"/>
    <s v="Feature Review | S | 02249 - Review of 214 (BDT) - Theme test- Font spacing incorrect"/>
    <m/>
    <n v="377373"/>
    <n v="3782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3"/>
    <n v="2.1276595744680851"/>
    <n v="0"/>
  </r>
  <r>
    <x v="3"/>
    <x v="1"/>
    <x v="1"/>
    <x v="1"/>
    <m/>
    <x v="1"/>
    <x v="1"/>
    <x v="2"/>
    <x v="380"/>
    <s v="214 (BDT) - Theme test- Font spacing incorrect"/>
    <s v="02169 - 214 (BDT) - Theme test- Font spacing incorrect"/>
    <x v="380"/>
    <x v="0"/>
    <x v="2"/>
    <x v="1420"/>
    <s v="Alpha for 214 (BDT) - Theme test- Font spacing incorrect"/>
    <s v="S | 02248 - Alpha for 214 (BDT) - Theme test- Font spacing incorrect"/>
    <s v="Alpha Test | S | 02248 - Alpha for 214 (BDT) - Theme test- Font spacing incorrect"/>
    <m/>
    <n v="377373"/>
    <n v="3782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4"/>
    <n v="2.1276595744680851"/>
    <n v="0"/>
  </r>
  <r>
    <x v="3"/>
    <x v="1"/>
    <x v="1"/>
    <x v="1"/>
    <m/>
    <x v="1"/>
    <x v="1"/>
    <x v="2"/>
    <x v="381"/>
    <s v="299 (BDT) - Scheduled Releases subpage- iphone layout error"/>
    <s v="02115 - 299 (BDT) - Scheduled Releases subpage- iphone layout error"/>
    <x v="381"/>
    <x v="1"/>
    <x v="2"/>
    <x v="1421"/>
    <s v="QA for 299 (BDT) - Scheduled Releases subpage- iphone layout error"/>
    <s v="S | 02247 - QA for 299 (BDT) - Scheduled Releases subpage- iphone layout error"/>
    <s v="QA | S | 02247 - QA for 299 (BDT) - Scheduled Releases subpage- iphone layout error"/>
    <m/>
    <n v="376943"/>
    <n v="37825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75"/>
    <n v="2.1276595744680851"/>
    <n v="0"/>
  </r>
  <r>
    <x v="3"/>
    <x v="1"/>
    <x v="1"/>
    <x v="1"/>
    <m/>
    <x v="1"/>
    <x v="1"/>
    <x v="2"/>
    <x v="382"/>
    <s v="Standard Pallet Qty should be N/A when batch line Pallet amount is N/A"/>
    <s v="01922 - Standard Pallet Qty should be N/A when batch line Pallet amount is N/A"/>
    <x v="382"/>
    <x v="1"/>
    <x v="2"/>
    <x v="1422"/>
    <s v="QA for Standard Pallet Qty should be N/A when batch line Pallet amount is N/A"/>
    <s v="S | 02246 - QA for Standard Pallet Qty should be N/A when batch line Pallet amount is N/A"/>
    <s v="QA | S | 02246 - QA for Standard Pallet Qty should be N/A when batch line Pallet amount is N/A"/>
    <m/>
    <n v="375407"/>
    <n v="3782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76"/>
    <n v="2.1276595744680851"/>
    <n v="0"/>
  </r>
  <r>
    <x v="3"/>
    <x v="1"/>
    <x v="1"/>
    <x v="1"/>
    <m/>
    <x v="1"/>
    <x v="1"/>
    <x v="2"/>
    <x v="383"/>
    <s v="306 (BDT) - Orders Page-Report button"/>
    <s v="02130 - 306 (BDT) - Orders Page-Report button"/>
    <x v="383"/>
    <x v="1"/>
    <x v="2"/>
    <x v="1423"/>
    <s v="QA for 306 (BDT) - Orders Page-Report button"/>
    <s v="S | 02245 - QA for 306 (BDT) - Orders Page-Report button"/>
    <s v="QA | S | 02245 - QA for 306 (BDT) - Orders Page-Report button"/>
    <m/>
    <n v="377082"/>
    <n v="3782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77"/>
    <n v="2.1276595744680851"/>
    <n v="0"/>
  </r>
  <r>
    <x v="3"/>
    <x v="1"/>
    <x v="1"/>
    <x v="1"/>
    <m/>
    <x v="1"/>
    <x v="1"/>
    <x v="2"/>
    <x v="383"/>
    <s v="306 (BDT) - Orders Page-Report button"/>
    <s v="02130 - 306 (BDT) - Orders Page-Report button"/>
    <x v="383"/>
    <x v="2"/>
    <x v="2"/>
    <x v="1424"/>
    <s v="Review of 306 (BDT) - Orders Page-Report button"/>
    <s v="S | 02244 - Review of 306 (BDT) - Orders Page-Report button"/>
    <s v="Feature Review | S | 02244 - Review of 306 (BDT) - Orders Page-Report button"/>
    <m/>
    <n v="377082"/>
    <n v="3782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78"/>
    <n v="2.1276595744680851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1"/>
    <x v="2"/>
    <x v="1425"/>
    <s v="QA for Ship To Filter Issue with Name Format and number of items"/>
    <s v="S | 02243 - QA for Ship To Filter Issue with Name Format and number of items"/>
    <s v="QA | S | 02243 - QA for Ship To Filter Issue with Name Format and number of items"/>
    <m/>
    <n v="357596"/>
    <n v="3782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x v="2"/>
    <s v="0.Done"/>
    <x v="1379"/>
    <n v="2.1276595744680851"/>
    <n v="0"/>
  </r>
  <r>
    <x v="3"/>
    <x v="1"/>
    <x v="1"/>
    <x v="1"/>
    <m/>
    <x v="1"/>
    <x v="0"/>
    <x v="2"/>
    <x v="354"/>
    <s v="Updates to handle Standard Pallet Qty data"/>
    <s v="01428 - Updates to handle Standard Pallet Qty data"/>
    <x v="354"/>
    <x v="3"/>
    <x v="2"/>
    <x v="1426"/>
    <s v="Development for - Updates to handle Standard Pallet Qty data"/>
    <s v="M | 02242 - Development for - Updates to handle Standard Pallet Qty data"/>
    <s v="Frontend Development | M | 02242 - Development for - Updates to handle Standard Pallet Qty data"/>
    <m/>
    <n v="365972"/>
    <n v="37824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80"/>
    <n v="0"/>
    <n v="0"/>
  </r>
  <r>
    <x v="3"/>
    <x v="1"/>
    <x v="1"/>
    <x v="1"/>
    <m/>
    <x v="1"/>
    <x v="1"/>
    <x v="2"/>
    <x v="364"/>
    <s v="Zip code is missing from Inventory Layout"/>
    <s v="02239 - Zip code is missing from Inventory Layout"/>
    <x v="364"/>
    <x v="3"/>
    <x v="2"/>
    <x v="1427"/>
    <s v="Development for - Zip code is missing from Inventory Layout"/>
    <s v="M | 02240 - Development for - Zip code is missing from Inventory Layout"/>
    <s v="Frontend Development | M | 02240 - Development for - Zip code is missing from Inventory Layout"/>
    <m/>
    <n v="378228"/>
    <n v="37822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81"/>
    <n v="5.3191489361702127"/>
    <n v="0"/>
  </r>
  <r>
    <x v="3"/>
    <x v="1"/>
    <x v="1"/>
    <x v="1"/>
    <m/>
    <x v="1"/>
    <x v="1"/>
    <x v="2"/>
    <x v="365"/>
    <s v="The quotes around &quot;N/A&quot; need to be removed"/>
    <s v="02237 - The quotes around &quot;N/A&quot; need to be removed"/>
    <x v="365"/>
    <x v="3"/>
    <x v="2"/>
    <x v="1428"/>
    <s v="Development for - The quotes around &quot;N/A&quot; need to be removed"/>
    <s v="M | 02238 - Development for - The quotes around &quot;N/A&quot; need to be removed"/>
    <s v="Frontend Development | M | 02238 - Development for - The quotes around &quot;N/A&quot; need to be removed"/>
    <m/>
    <n v="378204"/>
    <n v="37820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82"/>
    <n v="5.3191489361702127"/>
    <n v="0"/>
  </r>
  <r>
    <x v="3"/>
    <x v="1"/>
    <x v="1"/>
    <x v="1"/>
    <m/>
    <x v="1"/>
    <x v="0"/>
    <x v="2"/>
    <x v="289"/>
    <s v="242 (BDT) - Customer profile - no address pulling in"/>
    <s v="01993 - 242 (BDT) - Customer profile - no address pulling in"/>
    <x v="289"/>
    <x v="7"/>
    <x v="2"/>
    <x v="1429"/>
    <s v="Customer Profile - no data pulling in (SMITHSFIELD)"/>
    <s v="S | 02236 - Customer Profile - no data pulling in (SMITHSFIELD)"/>
    <s v="Tech Planning | S | 02236 - Customer Profile - no data pulling in (SMITHSFIELD)"/>
    <m/>
    <n v="375857"/>
    <n v="3782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383"/>
    <n v="0"/>
    <n v="0"/>
  </r>
  <r>
    <x v="3"/>
    <x v="1"/>
    <x v="1"/>
    <x v="1"/>
    <m/>
    <x v="1"/>
    <x v="1"/>
    <x v="2"/>
    <x v="373"/>
    <s v="330 (BDT) - Order Pg Bemis Product ID missing"/>
    <s v="02232 - 330 (BDT) - Order Pg Bemis Product ID missing"/>
    <x v="373"/>
    <x v="3"/>
    <x v="2"/>
    <x v="1430"/>
    <s v="Development for - Order Pg Bemis Product ID missing"/>
    <s v="M | 02235 - Development for - Order Pg Bemis Product ID missing"/>
    <s v="Frontend Development | M | 02235 - Development for - Order Pg Bemis Product ID missing"/>
    <m/>
    <n v="378147"/>
    <n v="37819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84"/>
    <n v="5.3191489361702127"/>
    <n v="0"/>
  </r>
  <r>
    <x v="3"/>
    <x v="1"/>
    <x v="1"/>
    <x v="1"/>
    <m/>
    <x v="1"/>
    <x v="1"/>
    <x v="2"/>
    <x v="382"/>
    <s v="Standard Pallet Qty should be N/A when batch line Pallet amount is N/A"/>
    <s v="01922 - Standard Pallet Qty should be N/A when batch line Pallet amount is N/A"/>
    <x v="382"/>
    <x v="2"/>
    <x v="2"/>
    <x v="1431"/>
    <s v="Review of Standard Pallet Qty should be N/A when batch line Pallet amount is N/A"/>
    <s v="S | 02234 - Review of Standard Pallet Qty should be N/A when batch line Pallet amount is N/A"/>
    <s v="Feature Review | S | 02234 - Review of Standard Pallet Qty should be N/A when batch line Pallet amount is N/A"/>
    <m/>
    <n v="375407"/>
    <n v="3781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85"/>
    <n v="2.1276595744680851"/>
    <n v="0"/>
  </r>
  <r>
    <x v="3"/>
    <x v="1"/>
    <x v="1"/>
    <x v="1"/>
    <m/>
    <x v="1"/>
    <x v="1"/>
    <x v="2"/>
    <x v="366"/>
    <s v="291 (BDT) - Release Pg Release PO incorrect"/>
    <s v="02216 - 291 (BDT) - Release Pg Release PO incorrect"/>
    <x v="366"/>
    <x v="7"/>
    <x v="2"/>
    <x v="1432"/>
    <s v="Tech Planning for 291 (BDT) - Release Pg Release PO incorrect"/>
    <s v="M | 02233 - Tech Planning for 291 (BDT) - Release Pg Release PO incorrect"/>
    <s v="Tech Planning | M | 02233 - Tech Planning for 291 (BDT) - Release Pg Release PO incorrect"/>
    <m/>
    <n v="377967"/>
    <n v="37814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386"/>
    <n v="4.2553191489361701"/>
    <n v="0"/>
  </r>
  <r>
    <x v="3"/>
    <x v="1"/>
    <x v="1"/>
    <x v="1"/>
    <m/>
    <x v="1"/>
    <x v="1"/>
    <x v="2"/>
    <x v="348"/>
    <s v="IBB Data Sync Performance "/>
    <s v="02227 - IBB Data Sync Performance "/>
    <x v="348"/>
    <x v="5"/>
    <x v="2"/>
    <x v="1433"/>
    <s v="Optimize DS core logic"/>
    <s v="M | 02228 - Optimize DS core logic"/>
    <s v="Backend Development | M | 02228 - Optimize DS core logic"/>
    <m/>
    <n v="378063"/>
    <n v="37806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387"/>
    <n v="10.638297872340425"/>
    <n v="0"/>
  </r>
  <r>
    <x v="3"/>
    <x v="1"/>
    <x v="1"/>
    <x v="1"/>
    <m/>
    <x v="1"/>
    <x v="1"/>
    <x v="2"/>
    <x v="377"/>
    <s v="Pull Shipment Order Information from Delivery Service"/>
    <s v="02225 - Pull Shipment Order Information from Delivery Service"/>
    <x v="377"/>
    <x v="5"/>
    <x v="2"/>
    <x v="1434"/>
    <s v="Backend for Shipment DM changes"/>
    <s v="M | 02226 - Backend for Shipment DM changes"/>
    <s v="Backend Development | M | 02226 - Backend for Shipment DM changes"/>
    <m/>
    <n v="378061"/>
    <n v="37806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388"/>
    <n v="10.638297872340425"/>
    <n v="0"/>
  </r>
  <r>
    <x v="3"/>
    <x v="1"/>
    <x v="1"/>
    <x v="1"/>
    <m/>
    <x v="1"/>
    <x v="1"/>
    <x v="2"/>
    <x v="383"/>
    <s v="306 (BDT) - Orders Page-Report button"/>
    <s v="02130 - 306 (BDT) - Orders Page-Report button"/>
    <x v="383"/>
    <x v="0"/>
    <x v="2"/>
    <x v="1435"/>
    <s v="Alpha for 306 (BDT) - Orders Page-report button"/>
    <s v="S | 02224 - Alpha for 306 (BDT) - Orders Page-report button"/>
    <s v="Alpha Test | S | 02224 - Alpha for 306 (BDT) - Orders Page-report button"/>
    <m/>
    <n v="377082"/>
    <n v="3780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89"/>
    <n v="2.1276595744680851"/>
    <n v="0"/>
  </r>
  <r>
    <x v="3"/>
    <x v="1"/>
    <x v="1"/>
    <x v="1"/>
    <m/>
    <x v="1"/>
    <x v="1"/>
    <x v="2"/>
    <x v="385"/>
    <s v="201 (BDT) Report Parameters- Optional Columns Open and Closed Order Status Report"/>
    <s v="01859 - 201 (BDT) Report Parameters- Optional Columns Open and Closed Order Status Report"/>
    <x v="385"/>
    <x v="1"/>
    <x v="2"/>
    <x v="1436"/>
    <s v="QA for 201 (BDT) Report Parameters- Optional Columns Open and Closed Order Status Report"/>
    <s v="S | 02223 - QA for 201 (BDT) Report Parameters- Optional Columns Open and Closed Order Status Report"/>
    <s v="QA | S | 02223 - QA for 201 (BDT) Report Parameters- Optional Columns Open and Closed Order Status Report"/>
    <m/>
    <n v="373961"/>
    <n v="3780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90"/>
    <n v="2.1276595744680851"/>
    <n v="0"/>
  </r>
  <r>
    <x v="3"/>
    <x v="1"/>
    <x v="1"/>
    <x v="1"/>
    <m/>
    <x v="1"/>
    <x v="1"/>
    <x v="2"/>
    <x v="385"/>
    <s v="201 (BDT) Report Parameters- Optional Columns Open and Closed Order Status Report"/>
    <s v="01859 - 201 (BDT) Report Parameters- Optional Columns Open and Closed Order Status Report"/>
    <x v="385"/>
    <x v="2"/>
    <x v="2"/>
    <x v="1437"/>
    <s v="Review of 201 (BDT) Report Parameters- Optional Columns Open and Closed Order Status Report"/>
    <s v="S | 02222 - Review of 201 (BDT) Report Parameters- Optional Columns Open and Closed Order Status Report"/>
    <s v="Feature Review | S | 02222 - Review of 201 (BDT) Report Parameters- Optional Columns Open and Closed Order Status Report"/>
    <m/>
    <n v="373961"/>
    <n v="3780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91"/>
    <n v="2.1276595744680851"/>
    <n v="0"/>
  </r>
  <r>
    <x v="3"/>
    <x v="1"/>
    <x v="1"/>
    <x v="1"/>
    <m/>
    <x v="1"/>
    <x v="1"/>
    <x v="2"/>
    <x v="385"/>
    <s v="201 (BDT) Report Parameters- Optional Columns Open and Closed Order Status Report"/>
    <s v="01859 - 201 (BDT) Report Parameters- Optional Columns Open and Closed Order Status Report"/>
    <x v="385"/>
    <x v="0"/>
    <x v="2"/>
    <x v="1438"/>
    <s v="Alpha for 201 (BDT) Report Parameters- Optional Columns Open and Closed Order Status Report"/>
    <s v="S | 02220 - Alpha for 201 (BDT) Report Parameters- Optional Columns Open and Closed Order Status Report"/>
    <s v="Alpha Test | S | 02220 - Alpha for 201 (BDT) Report Parameters- Optional Columns Open and Closed Order Status Report"/>
    <m/>
    <n v="373961"/>
    <n v="3780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392"/>
    <n v="2.1276595744680851"/>
    <n v="0"/>
  </r>
  <r>
    <x v="3"/>
    <x v="1"/>
    <x v="1"/>
    <x v="1"/>
    <m/>
    <x v="1"/>
    <x v="1"/>
    <x v="2"/>
    <x v="362"/>
    <s v="Not all shipments are being synced from IBB"/>
    <s v="02214 - Not all shipments are being synced from IBB"/>
    <x v="362"/>
    <x v="5"/>
    <x v="2"/>
    <x v="1439"/>
    <s v="Update data sync initial call"/>
    <s v="M | 02215 - Update data sync initial call"/>
    <s v="Backend Development | M | 02215 - Update data sync initial call"/>
    <m/>
    <n v="377951"/>
    <n v="3779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393"/>
    <n v="10.638297872340425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5"/>
    <x v="2"/>
    <x v="1440"/>
    <s v="Remove duplicate (device manager) tables"/>
    <s v="S | 02212 - Remove duplicate (device manager) tables"/>
    <s v="Backend Development | S | 02212 - Remove duplicate (device manager) tables"/>
    <m/>
    <n v="376965"/>
    <n v="37793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394"/>
    <n v="8.5106382978723403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5"/>
    <x v="2"/>
    <x v="1441"/>
    <s v="Change MAD calculation logic"/>
    <s v="M | 02211 - Change MAD calculation logic"/>
    <s v="Backend Development | M | 02211 - Change MAD calculation logic"/>
    <m/>
    <n v="375783"/>
    <n v="3779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395"/>
    <n v="10.638297872340425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4"/>
    <x v="2"/>
    <x v="1442"/>
    <s v="If only a single schedule line exists and the confimed Qty = 0, LOG AND SKIP RECORD"/>
    <s v="M | 02210 - If only a single schedule line exists and the confimed Qty = 0, LOG AND SKIP RECORD"/>
    <s v="Sub-Task | M | 02210 - If only a single schedule line exists and the confimed Qty = 0, LOG AND SKIP RECORD"/>
    <m/>
    <n v="375783"/>
    <n v="37792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396"/>
    <n v="8.5106382978723403"/>
    <n v="0"/>
  </r>
  <r>
    <x v="3"/>
    <x v="1"/>
    <x v="1"/>
    <x v="1"/>
    <m/>
    <x v="1"/>
    <x v="1"/>
    <x v="2"/>
    <x v="378"/>
    <s v="269 (BDT) - Release page expanded card missing state zip country"/>
    <s v="02095 - 269 (BDT) - Release page expanded card missing state zip country"/>
    <x v="378"/>
    <x v="2"/>
    <x v="2"/>
    <x v="1443"/>
    <s v="Review of 269 (BDT) - Release page expanded card missing state zip country"/>
    <s v="S | 02209 - Review of 269 (BDT) - Release page expanded card missing state zip country"/>
    <s v="Feature Review | S | 02209 - Review of 269 (BDT) - Release page expanded card missing state zip country"/>
    <m/>
    <n v="376655"/>
    <n v="3779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97"/>
    <n v="2.1276595744680851"/>
    <n v="0"/>
  </r>
  <r>
    <x v="3"/>
    <x v="1"/>
    <x v="1"/>
    <x v="1"/>
    <m/>
    <x v="1"/>
    <x v="1"/>
    <x v="2"/>
    <x v="378"/>
    <s v="269 (BDT) - Release page expanded card missing state zip country"/>
    <s v="02095 - 269 (BDT) - Release page expanded card missing state zip country"/>
    <x v="378"/>
    <x v="0"/>
    <x v="2"/>
    <x v="1444"/>
    <s v="Alpha for 269 (BDT) - Release page expanded card missing state zip country"/>
    <s v="S | 02208 - Alpha for 269 (BDT) - Release page expanded card missing state zip country"/>
    <s v="Alpha Test | S | 02208 - Alpha for 269 (BDT) - Release page expanded card missing state zip country"/>
    <m/>
    <n v="376655"/>
    <n v="3779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398"/>
    <n v="2.1276595744680851"/>
    <n v="0"/>
  </r>
  <r>
    <x v="3"/>
    <x v="1"/>
    <x v="1"/>
    <x v="1"/>
    <m/>
    <x v="1"/>
    <x v="1"/>
    <x v="2"/>
    <x v="363"/>
    <s v="305 (BDT) - Invoice Report- tablet and iphone additional columns selection issue"/>
    <s v="02129 - 305 (BDT) - Invoice Report- tablet and iphone additional columns selection issue"/>
    <x v="363"/>
    <x v="3"/>
    <x v="2"/>
    <x v="1445"/>
    <s v="Development for - Invoice Report- tablet and iphone additional columns selection issue"/>
    <s v="M | 02207 - Development for - Invoice Report- tablet and iphone additional columns selection issue"/>
    <s v="Frontend Development | M | 02207 - Development for - Invoice Report- tablet and iphone additional columns selection issue"/>
    <m/>
    <n v="377080"/>
    <n v="37791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399"/>
    <n v="5.3191489361702127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4"/>
    <x v="2"/>
    <x v="1446"/>
    <s v="Calculate qty based on order UOM"/>
    <s v="M | 02206 - Calculate qty based on order UOM"/>
    <s v="Sub-Task | M | 02206 - Calculate qty based on order UOM"/>
    <m/>
    <n v="377365"/>
    <n v="37791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400"/>
    <n v="8.5106382978723403"/>
    <n v="0"/>
  </r>
  <r>
    <x v="3"/>
    <x v="1"/>
    <x v="1"/>
    <x v="1"/>
    <m/>
    <x v="1"/>
    <x v="0"/>
    <x v="2"/>
    <x v="387"/>
    <s v="211 (BDT) Report parameter issue from page view buttons- Open and Closed/ Releases and Shipment History "/>
    <s v="01873 - 211 (BDT) Report parameter issue from page view buttons- Open and Closed/ Releases and Shipment History "/>
    <x v="387"/>
    <x v="1"/>
    <x v="2"/>
    <x v="1447"/>
    <s v="QA for Report parameter issue from page view buttons- Open and Closed/ Releases and Shipment History "/>
    <s v="S | 02204 - QA for Report parameter issue from page view buttons- Open and Closed/ Releases and Shipment History "/>
    <s v="QA | S | 02204 - QA for Report parameter issue from page view buttons- Open and Closed/ Releases and Shipment History "/>
    <m/>
    <n v="374318"/>
    <n v="3779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01"/>
    <n v="0"/>
    <n v="0"/>
  </r>
  <r>
    <x v="3"/>
    <x v="1"/>
    <x v="1"/>
    <x v="1"/>
    <m/>
    <x v="1"/>
    <x v="0"/>
    <x v="2"/>
    <x v="387"/>
    <s v="211 (BDT) Report parameter issue from page view buttons- Open and Closed/ Releases and Shipment History "/>
    <s v="01873 - 211 (BDT) Report parameter issue from page view buttons- Open and Closed/ Releases and Shipment History "/>
    <x v="387"/>
    <x v="2"/>
    <x v="2"/>
    <x v="1448"/>
    <s v="Review of Report parameter issue from page view buttons- Open and Closed/ Releases and Shipment History "/>
    <s v="S | 02203 - Review of Report parameter issue from page view buttons- Open and Closed/ Releases and Shipment History "/>
    <s v="Feature Review | S | 02203 - Review of Report parameter issue from page view buttons- Open and Closed/ Releases and Shipment History "/>
    <m/>
    <n v="374318"/>
    <n v="3778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02"/>
    <n v="0"/>
    <n v="0"/>
  </r>
  <r>
    <x v="3"/>
    <x v="1"/>
    <x v="1"/>
    <x v="1"/>
    <m/>
    <x v="1"/>
    <x v="0"/>
    <x v="2"/>
    <x v="387"/>
    <s v="211 (BDT) Report parameter issue from page view buttons- Open and Closed/ Releases and Shipment History "/>
    <s v="01873 - 211 (BDT) Report parameter issue from page view buttons- Open and Closed/ Releases and Shipment History "/>
    <x v="387"/>
    <x v="0"/>
    <x v="2"/>
    <x v="1449"/>
    <s v="Alpha for Report parameter issue from page view buttons- Open and Closed/ Releases and Shipment History "/>
    <s v="S | 02202 - Alpha for Report parameter issue from page view buttons- Open and Closed/ Releases and Shipment History "/>
    <s v="Alpha Test | S | 02202 - Alpha for Report parameter issue from page view buttons- Open and Closed/ Releases and Shipment History "/>
    <m/>
    <n v="374318"/>
    <n v="3778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03"/>
    <n v="0"/>
    <n v="0"/>
  </r>
  <r>
    <x v="3"/>
    <x v="1"/>
    <x v="1"/>
    <x v="1"/>
    <m/>
    <x v="1"/>
    <x v="1"/>
    <x v="2"/>
    <x v="382"/>
    <s v="Standard Pallet Qty should be N/A when batch line Pallet amount is N/A"/>
    <s v="01922 - Standard Pallet Qty should be N/A when batch line Pallet amount is N/A"/>
    <x v="382"/>
    <x v="0"/>
    <x v="2"/>
    <x v="1450"/>
    <s v="Alpha for Standard Pallet Qty should be N/A when batch line Pallet amount is N/A"/>
    <s v="S | 02201 - Alpha for Standard Pallet Qty should be N/A when batch line Pallet amount is N/A"/>
    <s v="Alpha Test | S | 02201 - Alpha for Standard Pallet Qty should be N/A when batch line Pallet amount is N/A"/>
    <m/>
    <n v="375407"/>
    <n v="3778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04"/>
    <n v="2.1276595744680851"/>
    <n v="0"/>
  </r>
  <r>
    <x v="3"/>
    <x v="1"/>
    <x v="1"/>
    <x v="1"/>
    <m/>
    <x v="1"/>
    <x v="1"/>
    <x v="2"/>
    <x v="388"/>
    <s v="247 (BDT) - Inventory Delete Functionality - Old Inventory data showing on Screen"/>
    <s v="02024 - 247 (BDT) - Inventory Delete Functionality - Old Inventory data showing on Screen"/>
    <x v="388"/>
    <x v="1"/>
    <x v="2"/>
    <x v="1451"/>
    <s v="QA for 247 (BDT) - Inventory Delete Functionality - Old Inventory data showing on Screen"/>
    <s v="XS | 02200 - QA for 247 (BDT) - Inventory Delete Functionality - Old Inventory data showing on Screen"/>
    <s v="QA | XS | 02200 - QA for 247 (BDT) - Inventory Delete Functionality - Old Inventory data showing on Screen"/>
    <m/>
    <n v="376086"/>
    <n v="37785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1405"/>
    <n v="1.0638297872340425"/>
    <n v="0"/>
  </r>
  <r>
    <x v="3"/>
    <x v="1"/>
    <x v="1"/>
    <x v="1"/>
    <m/>
    <x v="1"/>
    <x v="1"/>
    <x v="2"/>
    <x v="388"/>
    <s v="247 (BDT) - Inventory Delete Functionality - Old Inventory data showing on Screen"/>
    <s v="02024 - 247 (BDT) - Inventory Delete Functionality - Old Inventory data showing on Screen"/>
    <x v="388"/>
    <x v="2"/>
    <x v="2"/>
    <x v="1452"/>
    <s v="Review of 247 (BDT) - Inventory Delete Functionality - Old Inventory data showing on Screen"/>
    <s v="XS | 02199 - Review of 247 (BDT) - Inventory Delete Functionality - Old Inventory data showing on Screen"/>
    <s v="Feature Review | XS | 02199 - Review of 247 (BDT) - Inventory Delete Functionality - Old Inventory data showing on Screen"/>
    <m/>
    <n v="376086"/>
    <n v="37785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1406"/>
    <n v="1.0638297872340425"/>
    <n v="0"/>
  </r>
  <r>
    <x v="3"/>
    <x v="1"/>
    <x v="1"/>
    <x v="1"/>
    <m/>
    <x v="1"/>
    <x v="1"/>
    <x v="2"/>
    <x v="388"/>
    <s v="247 (BDT) - Inventory Delete Functionality - Old Inventory data showing on Screen"/>
    <s v="02024 - 247 (BDT) - Inventory Delete Functionality - Old Inventory data showing on Screen"/>
    <x v="388"/>
    <x v="0"/>
    <x v="2"/>
    <x v="1453"/>
    <s v="Alpha for 247 (BDT) - Inventory Delete Functionality - Old Inventory data showing on Screen"/>
    <s v="XS | 02198 - Alpha for 247 (BDT) - Inventory Delete Functionality - Old Inventory data showing on Screen"/>
    <s v="Alpha Test | XS | 02198 - Alpha for 247 (BDT) - Inventory Delete Functionality - Old Inventory data showing on Screen"/>
    <m/>
    <n v="376086"/>
    <n v="37785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1407"/>
    <n v="1.0638297872340425"/>
    <n v="0"/>
  </r>
  <r>
    <x v="3"/>
    <x v="1"/>
    <x v="1"/>
    <x v="1"/>
    <m/>
    <x v="1"/>
    <x v="0"/>
    <x v="7"/>
    <x v="204"/>
    <s v="Add Google Analytics to the Customer Portal Sites"/>
    <s v="01891 - Add Google Analytics to the Customer Portal Sites"/>
    <x v="204"/>
    <x v="7"/>
    <x v="2"/>
    <x v="1454"/>
    <s v="Tech planning for Add Google Analytics to the Customer Portal Sites"/>
    <s v="M | 02197 - Tech planning for Add Google Analytics to the Customer Portal Sites"/>
    <s v="Tech Planning | M | 02197 - Tech planning for Add Google Analytics to the Customer Portal Sites"/>
    <m/>
    <n v="374810"/>
    <n v="37782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7"/>
    <s v="0.Done"/>
    <x v="1408"/>
    <n v="0"/>
    <n v="0"/>
  </r>
  <r>
    <x v="3"/>
    <x v="1"/>
    <x v="1"/>
    <x v="1"/>
    <m/>
    <x v="1"/>
    <x v="1"/>
    <x v="2"/>
    <x v="381"/>
    <s v="299 (BDT) - Scheduled Releases subpage- iphone layout error"/>
    <s v="02115 - 299 (BDT) - Scheduled Releases subpage- iphone layout error"/>
    <x v="381"/>
    <x v="2"/>
    <x v="2"/>
    <x v="1455"/>
    <s v="Review of 299 (BDT) - Scheduled Releases subpage- iphone layout error"/>
    <s v="S | 02194 - Review of 299 (BDT) - Scheduled Releases subpage- iphone layout error"/>
    <s v="Feature Review | S | 02194 - Review of 299 (BDT) - Scheduled Releases subpage- iphone layout error"/>
    <m/>
    <n v="376943"/>
    <n v="3776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09"/>
    <n v="2.1276595744680851"/>
    <n v="0"/>
  </r>
  <r>
    <x v="3"/>
    <x v="1"/>
    <x v="1"/>
    <x v="1"/>
    <m/>
    <x v="1"/>
    <x v="1"/>
    <x v="2"/>
    <x v="369"/>
    <s v="Search icon in ship to dropdown is off center"/>
    <s v="02133 - Search icon in ship to dropdown is off center"/>
    <x v="369"/>
    <x v="2"/>
    <x v="2"/>
    <x v="1456"/>
    <s v="Review of Search icon in ship to dropdown is off center"/>
    <s v="S | 02193 - Review of Search icon in ship to dropdown is off center"/>
    <s v="Feature Review | S | 02193 - Review of Search icon in ship to dropdown is off center"/>
    <m/>
    <n v="377173"/>
    <n v="3776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10"/>
    <n v="2.1276595744680851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1457"/>
    <s v="Trigger data sync manually"/>
    <s v="M | 02192 - Trigger data sync manually"/>
    <s v="Backend Development | M | 02192 - Trigger data sync manually"/>
    <n v="350255"/>
    <n v="343068"/>
    <n v="37763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3.3333333333333333E-2"/>
    <n v="1"/>
    <n v="10.638297872340425"/>
    <x v="0"/>
    <x v="8"/>
    <s v="0.Done"/>
    <x v="1411"/>
    <n v="0"/>
    <n v="0"/>
  </r>
  <r>
    <x v="3"/>
    <x v="1"/>
    <x v="1"/>
    <x v="1"/>
    <m/>
    <x v="1"/>
    <x v="1"/>
    <x v="2"/>
    <x v="379"/>
    <s v="308 (BDT) - Orders page- iphone words in view detail spilling below allotted space"/>
    <s v="02171 - 308 (BDT) - Orders page- iphone words in view detail spilling below allotted space"/>
    <x v="379"/>
    <x v="3"/>
    <x v="2"/>
    <x v="1458"/>
    <s v="Development for - Orders page- iphone words in view detail spilling below allotted space"/>
    <s v="M | 02191 - Development for - Orders page- iphone words in view detail spilling below allotted space"/>
    <s v="Frontend Development | M | 02191 - Development for - Orders page- iphone words in view detail spilling below allotted space"/>
    <m/>
    <n v="377377"/>
    <n v="3776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12"/>
    <n v="5.3191489361702127"/>
    <n v="0"/>
  </r>
  <r>
    <x v="3"/>
    <x v="1"/>
    <x v="1"/>
    <x v="1"/>
    <m/>
    <x v="1"/>
    <x v="1"/>
    <x v="2"/>
    <x v="360"/>
    <s v="309 (BDT) - Orders page- iphone view details UOM Confirmed qtty crowding"/>
    <s v="02172 - 309 (BDT) - Orders page- iphone view details UOM Confirmed qtty crowding"/>
    <x v="360"/>
    <x v="3"/>
    <x v="2"/>
    <x v="1459"/>
    <s v="Development for - Orders page- iphone view details UOM Confirmed qtty crowding"/>
    <s v="M | 02190 - Development for - Orders page- iphone view details UOM Confirmed qtty crowding"/>
    <s v="Frontend Development | M | 02190 - Development for - Orders page- iphone view details UOM Confirmed qtty crowding"/>
    <m/>
    <n v="377378"/>
    <n v="3776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13"/>
    <n v="5.3191489361702127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460"/>
    <s v="Enable JMX in JVM Options"/>
    <s v="M | 02189 - Enable JMX in JVM Options"/>
    <s v="Sub-Task | M | 02189 - Enable JMX in JVM Options"/>
    <n v="351453"/>
    <n v="367474"/>
    <n v="377594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1.8518518518518517E-2"/>
    <n v="1"/>
    <n v="8.5106382978723403"/>
    <x v="0"/>
    <x v="2"/>
    <s v="0.Done"/>
    <x v="1414"/>
    <n v="0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6"/>
    <x v="2"/>
    <x v="1461"/>
    <s v="Shipment Qty should be called Shipped Qty"/>
    <s v="M | 02188 - Shipment Qty should be called Shipped Qty"/>
    <s v="Alpha Bug | M | 02188 - Shipment Qty should be called Shipped Qty"/>
    <m/>
    <n v="374389"/>
    <n v="3775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415"/>
    <n v="3.191489361702128"/>
    <n v="0"/>
  </r>
  <r>
    <x v="3"/>
    <x v="1"/>
    <x v="1"/>
    <x v="1"/>
    <m/>
    <x v="1"/>
    <x v="1"/>
    <x v="2"/>
    <x v="352"/>
    <s v="Pallet Field should display as Est. Pallet Count"/>
    <s v="02337 - Pallet Field should display as Est. Pallet Count"/>
    <x v="352"/>
    <x v="6"/>
    <x v="2"/>
    <x v="1462"/>
    <s v="Pallet Field should display as Est. Pallet Count"/>
    <s v="M | 02187 - Pallet Field should display as Est. Pallet Count"/>
    <s v="Alpha Bug | M | 02187 - Pallet Field should display as Est. Pallet Count"/>
    <m/>
    <n v="378573"/>
    <n v="37753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2"/>
    <s v="0.Done"/>
    <x v="1416"/>
    <n v="3.191489361702128"/>
    <n v="0"/>
  </r>
  <r>
    <x v="3"/>
    <x v="1"/>
    <x v="1"/>
    <x v="1"/>
    <m/>
    <x v="1"/>
    <x v="1"/>
    <x v="2"/>
    <x v="380"/>
    <s v="214 (BDT) - Theme test- Font spacing incorrect"/>
    <s v="02169 - 214 (BDT) - Theme test- Font spacing incorrect"/>
    <x v="380"/>
    <x v="3"/>
    <x v="2"/>
    <x v="1463"/>
    <s v="Development for - Theme test- Font spacing incorrect"/>
    <s v="M | 02186 - Development for - Theme test- Font spacing incorrect"/>
    <s v="Frontend Development | M | 02186 - Development for - Theme test- Font spacing incorrect"/>
    <m/>
    <n v="377373"/>
    <n v="3775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17"/>
    <n v="5.3191489361702127"/>
    <n v="0"/>
  </r>
  <r>
    <x v="3"/>
    <x v="1"/>
    <x v="1"/>
    <x v="1"/>
    <m/>
    <x v="1"/>
    <x v="1"/>
    <x v="2"/>
    <x v="372"/>
    <s v="270 (BDT) Global Search displays error"/>
    <s v="02042 - 270 (BDT) Global Search displays error"/>
    <x v="372"/>
    <x v="5"/>
    <x v="2"/>
    <x v="1464"/>
    <s v="Fix Global Search"/>
    <s v="M | 02185 - Fix Global Search"/>
    <s v="Backend Development | M | 02185 - Fix Global Search"/>
    <m/>
    <n v="376245"/>
    <n v="37749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418"/>
    <n v="10.638297872340425"/>
    <n v="0"/>
  </r>
  <r>
    <x v="3"/>
    <x v="1"/>
    <x v="1"/>
    <x v="1"/>
    <m/>
    <x v="1"/>
    <x v="1"/>
    <x v="2"/>
    <x v="325"/>
    <s v="289(BDT) - Release Pg No Release"/>
    <s v="02096 - 289(BDT) - Release Pg No Release"/>
    <x v="325"/>
    <x v="7"/>
    <x v="2"/>
    <x v="1465"/>
    <s v="Tech Planning for 289(BDT) - Release Pg No Release"/>
    <s v="M | 02184 - Tech Planning for 289(BDT) - Release Pg No Release"/>
    <s v="Tech Planning | M | 02184 - Tech Planning for 289(BDT) - Release Pg No Release"/>
    <m/>
    <n v="376657"/>
    <n v="37748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419"/>
    <n v="4.2553191489361701"/>
    <n v="0"/>
  </r>
  <r>
    <x v="3"/>
    <x v="1"/>
    <x v="1"/>
    <x v="1"/>
    <m/>
    <x v="1"/>
    <x v="1"/>
    <x v="2"/>
    <x v="378"/>
    <s v="269 (BDT) - Release page expanded card missing state zip country"/>
    <s v="02095 - 269 (BDT) - Release page expanded card missing state zip country"/>
    <x v="378"/>
    <x v="7"/>
    <x v="2"/>
    <x v="1466"/>
    <s v="Tech Planning for 269 (BDT) - Release page expanded card missing state zip country"/>
    <s v="M | 02183 - Tech Planning for 269 (BDT) - Release page expanded card missing state zip country"/>
    <s v="Tech Planning | M | 02183 - Tech Planning for 269 (BDT) - Release page expanded card missing state zip country"/>
    <m/>
    <n v="376655"/>
    <n v="37748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420"/>
    <n v="4.2553191489361701"/>
    <n v="0"/>
  </r>
  <r>
    <x v="3"/>
    <x v="1"/>
    <x v="1"/>
    <x v="1"/>
    <m/>
    <x v="1"/>
    <x v="1"/>
    <x v="2"/>
    <x v="332"/>
    <s v="284 (BDT) - Scheduled Releases Sub-Pg cards missing "/>
    <s v="02093 - 284 (BDT) - Scheduled Releases Sub-Pg cards missing "/>
    <x v="332"/>
    <x v="7"/>
    <x v="2"/>
    <x v="1467"/>
    <s v="Tech Planning for 284 (BDT) - Scheduled Releases Sub-Pg cards missing"/>
    <s v="M | 02182 - Tech Planning for 284 (BDT) - Scheduled Releases Sub-Pg cards missing"/>
    <s v="Tech Planning | M | 02182 - Tech Planning for 284 (BDT) - Scheduled Releases Sub-Pg cards missing"/>
    <m/>
    <n v="376652"/>
    <n v="37748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421"/>
    <n v="4.2553191489361701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5"/>
    <x v="2"/>
    <x v="1468"/>
    <s v="Update ShipTo Filter list with every search"/>
    <s v="XS | 02181 - Update ShipTo Filter list with every search"/>
    <s v="Backend Development | XS | 02181 - Update ShipTo Filter list with every search"/>
    <m/>
    <n v="357596"/>
    <n v="377447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x v="2"/>
    <s v="0.Done"/>
    <x v="1422"/>
    <n v="2.1276595744680851"/>
    <n v="0"/>
  </r>
  <r>
    <x v="3"/>
    <x v="1"/>
    <x v="1"/>
    <x v="1"/>
    <m/>
    <x v="1"/>
    <x v="1"/>
    <x v="2"/>
    <x v="369"/>
    <s v="Search icon in ship to dropdown is off center"/>
    <s v="02133 - Search icon in ship to dropdown is off center"/>
    <x v="369"/>
    <x v="0"/>
    <x v="2"/>
    <x v="1469"/>
    <s v="Alpha for Search icon in ship to dropdown is off center"/>
    <s v="S | 02180 - Alpha for Search icon in ship to dropdown is off center"/>
    <s v="Alpha Test | S | 02180 - Alpha for Search icon in ship to dropdown is off center"/>
    <m/>
    <n v="377173"/>
    <n v="37744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3"/>
    <n v="2.1276595744680851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6"/>
    <x v="2"/>
    <x v="1470"/>
    <s v="Commas on the qty display causes field value to wrap"/>
    <s v="M | 02179 - Commas on the qty display causes field value to wrap"/>
    <s v="Alpha Bug | M | 02179 - Commas on the qty display causes field value to wrap"/>
    <m/>
    <n v="370798"/>
    <n v="37743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424"/>
    <n v="0"/>
    <n v="0"/>
  </r>
  <r>
    <x v="3"/>
    <x v="1"/>
    <x v="1"/>
    <x v="1"/>
    <m/>
    <x v="1"/>
    <x v="1"/>
    <x v="2"/>
    <x v="390"/>
    <s v="Duplicate Entry Exception for Orders"/>
    <s v="02001 - Duplicate Entry Exception for Orders"/>
    <x v="390"/>
    <x v="1"/>
    <x v="2"/>
    <x v="1471"/>
    <s v="QA for Duplicate Entry Exception for Orders"/>
    <s v="S | 02178 - QA for Duplicate Entry Exception for Orders"/>
    <s v="QA | S | 02178 - QA for Duplicate Entry Exception for Orders"/>
    <m/>
    <n v="375922"/>
    <n v="3774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5"/>
    <n v="2.1276595744680851"/>
    <n v="0"/>
  </r>
  <r>
    <x v="3"/>
    <x v="1"/>
    <x v="1"/>
    <x v="1"/>
    <m/>
    <x v="1"/>
    <x v="1"/>
    <x v="2"/>
    <x v="390"/>
    <s v="Duplicate Entry Exception for Orders"/>
    <s v="02001 - Duplicate Entry Exception for Orders"/>
    <x v="390"/>
    <x v="2"/>
    <x v="2"/>
    <x v="1472"/>
    <s v="Review of Duplicate Entry Exception for Orders"/>
    <s v="S | 02177 - Review of Duplicate Entry Exception for Orders"/>
    <s v="Feature Review | S | 02177 - Review of Duplicate Entry Exception for Orders"/>
    <m/>
    <n v="375922"/>
    <n v="377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6"/>
    <n v="2.1276595744680851"/>
    <n v="0"/>
  </r>
  <r>
    <x v="3"/>
    <x v="1"/>
    <x v="1"/>
    <x v="1"/>
    <m/>
    <x v="1"/>
    <x v="1"/>
    <x v="2"/>
    <x v="390"/>
    <s v="Duplicate Entry Exception for Orders"/>
    <s v="02001 - Duplicate Entry Exception for Orders"/>
    <x v="390"/>
    <x v="0"/>
    <x v="2"/>
    <x v="1473"/>
    <s v="Alpha for Duplicate Entry Exception for Orders"/>
    <s v="S | 02176 - Alpha for Duplicate Entry Exception for Orders"/>
    <s v="Alpha Test | S | 02176 - Alpha for Duplicate Entry Exception for Orders"/>
    <m/>
    <n v="375922"/>
    <n v="3774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7"/>
    <n v="2.1276595744680851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6"/>
    <x v="2"/>
    <x v="1474"/>
    <s v="Development for - Searchbar missing X update UX "/>
    <s v="M | 02175 - Development for - Searchbar missing X update UX "/>
    <s v="Alpha Bug | M | 02175 - Development for - Searchbar missing X update UX "/>
    <m/>
    <n v="376039"/>
    <n v="37741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5"/>
    <s v="0.Done"/>
    <x v="1428"/>
    <n v="3.191489361702128"/>
    <n v="0"/>
  </r>
  <r>
    <x v="3"/>
    <x v="1"/>
    <x v="1"/>
    <x v="1"/>
    <m/>
    <x v="1"/>
    <x v="1"/>
    <x v="2"/>
    <x v="381"/>
    <s v="299 (BDT) - Scheduled Releases subpage- iphone layout error"/>
    <s v="02115 - 299 (BDT) - Scheduled Releases subpage- iphone layout error"/>
    <x v="381"/>
    <x v="0"/>
    <x v="2"/>
    <x v="1475"/>
    <s v="Alpha for 299 (BDT) - Scheduled Releases subpage- iphone layout error"/>
    <s v="S | 02174 - Alpha for 299 (BDT) - Scheduled Releases subpage- iphone layout error"/>
    <s v="Alpha Test | S | 02174 - Alpha for 299 (BDT) - Scheduled Releases subpage- iphone layout error"/>
    <m/>
    <n v="376943"/>
    <n v="3773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29"/>
    <n v="2.1276595744680851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5"/>
    <x v="2"/>
    <x v="1476"/>
    <s v="Calculate Scheduled Releases Qty based on Open releases"/>
    <s v="S | 02170 - Calculate Scheduled Releases Qty based on Open releases"/>
    <s v="Backend Development | S | 02170 - Calculate Scheduled Releases Qty based on Open releases"/>
    <m/>
    <n v="377365"/>
    <n v="37737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430"/>
    <n v="8.5106382978723403"/>
    <n v="0"/>
  </r>
  <r>
    <x v="3"/>
    <x v="1"/>
    <x v="1"/>
    <x v="1"/>
    <m/>
    <x v="1"/>
    <x v="1"/>
    <x v="2"/>
    <x v="370"/>
    <s v="319 (BDT) Negative Scheduled Releases "/>
    <s v="02167 - 319 (BDT) Negative Scheduled Releases "/>
    <x v="370"/>
    <x v="7"/>
    <x v="2"/>
    <x v="1477"/>
    <s v="Tech Planning for Negative Scheduled Releases"/>
    <s v="M | 02168 - Tech Planning for Negative Scheduled Releases"/>
    <s v="Tech Planning | M | 02168 - Tech Planning for Negative Scheduled Releases"/>
    <m/>
    <n v="377365"/>
    <n v="37736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431"/>
    <n v="4.2553191489361701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6"/>
    <x v="2"/>
    <x v="1478"/>
    <s v="Clicking on the link for Invoice or BOL &quot;fails to load PDF&quot;"/>
    <s v="M | 02166 - Clicking on the link for Invoice or BOL &quot;fails to load PDF&quot;"/>
    <s v="Alpha Bug | M | 02166 - Clicking on the link for Invoice or BOL &quot;fails to load PDF&quot;"/>
    <n v="347928"/>
    <n v="350405"/>
    <n v="37736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5873015873015872E-2"/>
    <n v="1"/>
    <n v="3.191489361702128"/>
    <x v="0"/>
    <x v="2"/>
    <s v="0.Done"/>
    <x v="1432"/>
    <n v="0"/>
    <n v="0"/>
  </r>
  <r>
    <x v="3"/>
    <x v="1"/>
    <x v="1"/>
    <x v="1"/>
    <m/>
    <x v="1"/>
    <x v="2"/>
    <x v="2"/>
    <x v="392"/>
    <s v="Update Mock Services for changes to Data Sync"/>
    <s v="01847 - Update Mock Services for changes to Data Sync"/>
    <x v="392"/>
    <x v="2"/>
    <x v="2"/>
    <x v="1479"/>
    <s v="Review of Update Mock Services for changes to Data Sync"/>
    <s v="02165 - Review of Update Mock Services for changes to Data Sync"/>
    <s v="Feature Review | 02165 - Review of Update Mock Services for changes to Data Sync"/>
    <m/>
    <n v="373510"/>
    <n v="3773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0"/>
    <n v="1"/>
    <n v="0"/>
    <x v="1"/>
    <x v="2"/>
    <s v="0.Done"/>
    <x v="1433"/>
    <n v="0"/>
    <n v="0"/>
  </r>
  <r>
    <x v="3"/>
    <x v="1"/>
    <x v="1"/>
    <x v="1"/>
    <m/>
    <x v="1"/>
    <x v="1"/>
    <x v="2"/>
    <x v="334"/>
    <s v="244 (BDT) - Order Pg Scheduled Releases/Available Qty Incorrect "/>
    <s v="01986 - 244 (BDT) - Order Pg Scheduled Releases/Available Qty Incorrect "/>
    <x v="334"/>
    <x v="0"/>
    <x v="2"/>
    <x v="1480"/>
    <s v="Alpha for 244 (BDT) - Order Pg Scheduled Releases/Available Qty Incorrect "/>
    <s v="XS | 02164 - Alpha for 244 (BDT) - Order Pg Scheduled Releases/Available Qty Incorrect "/>
    <s v="Alpha Test | XS | 02164 - Alpha for 244 (BDT) - Order Pg Scheduled Releases/Available Qty Incorrect "/>
    <m/>
    <n v="375784"/>
    <n v="37732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34"/>
    <n v="1.0638297872340425"/>
    <n v="0"/>
  </r>
  <r>
    <x v="3"/>
    <x v="1"/>
    <x v="1"/>
    <x v="1"/>
    <m/>
    <x v="1"/>
    <x v="1"/>
    <x v="2"/>
    <x v="393"/>
    <s v="252 (BDT) - Order Pg View Details 0 Confirmed Qty Should Not Be Displayed"/>
    <s v="02025 - 252 (BDT) - Order Pg View Details 0 Confirmed Qty Should Not Be Displayed"/>
    <x v="393"/>
    <x v="1"/>
    <x v="2"/>
    <x v="1481"/>
    <s v="QA for 252 (BDT) - Order Pg View Details 0 Confirmed Qty Should Not Be Displayed"/>
    <s v="XS | 02163 - QA for 252 (BDT) - Order Pg View Details 0 Confirmed Qty Should Not Be Displayed"/>
    <s v="QA | XS | 02163 - QA for 252 (BDT) - Order Pg View Details 0 Confirmed Qty Should Not Be Displayed"/>
    <m/>
    <n v="376090"/>
    <n v="37727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35"/>
    <n v="1.0638297872340425"/>
    <n v="0"/>
  </r>
  <r>
    <x v="3"/>
    <x v="1"/>
    <x v="1"/>
    <x v="1"/>
    <m/>
    <x v="1"/>
    <x v="1"/>
    <x v="2"/>
    <x v="393"/>
    <s v="252 (BDT) - Order Pg View Details 0 Confirmed Qty Should Not Be Displayed"/>
    <s v="02025 - 252 (BDT) - Order Pg View Details 0 Confirmed Qty Should Not Be Displayed"/>
    <x v="393"/>
    <x v="2"/>
    <x v="2"/>
    <x v="1482"/>
    <s v="Review of 252 (BDT) - Order Pg View Details 0 Confirmed Qty Should Not Be Displayed"/>
    <s v="XS | 02162 - Review of 252 (BDT) - Order Pg View Details 0 Confirmed Qty Should Not Be Displayed"/>
    <s v="Feature Review | XS | 02162 - Review of 252 (BDT) - Order Pg View Details 0 Confirmed Qty Should Not Be Displayed"/>
    <m/>
    <n v="376090"/>
    <n v="37727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36"/>
    <n v="1.0638297872340425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1"/>
    <x v="2"/>
    <x v="1483"/>
    <s v="QA for 243 (BDT) - Orders Page Material Avail Date/Req Date Incorrect "/>
    <s v="XS | 02161 - QA for 243 (BDT) - Orders Page Material Avail Date/Req Date Incorrect "/>
    <s v="QA | XS | 02161 - QA for 243 (BDT) - Orders Page Material Avail Date/Req Date Incorrect "/>
    <m/>
    <n v="375783"/>
    <n v="37727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437"/>
    <n v="1.0638297872340425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2"/>
    <x v="2"/>
    <x v="1484"/>
    <s v="Review of 243 (BDT) - Orders Page Material Avail Date/Req Date Incorrect "/>
    <s v="XS | 02160 - Review of 243 (BDT) - Orders Page Material Avail Date/Req Date Incorrect "/>
    <s v="Feature Review | XS | 02160 - Review of 243 (BDT) - Orders Page Material Avail Date/Req Date Incorrect "/>
    <m/>
    <n v="375783"/>
    <n v="37727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438"/>
    <n v="1.0638297872340425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1"/>
    <x v="2"/>
    <x v="1485"/>
    <s v="QA for 283 (BDT) - Scheduled Releases Sub-Page Line# Contains Leading Zeroes "/>
    <s v="S | 02159 - QA for 283 (BDT) - Scheduled Releases Sub-Page Line# Contains Leading Zeroes "/>
    <s v="QA | S | 02159 - QA for 283 (BDT) - Scheduled Releases Sub-Page Line# Contains Leading Zeroes "/>
    <m/>
    <n v="376316"/>
    <n v="3772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439"/>
    <n v="2.1276595744680851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2"/>
    <x v="2"/>
    <x v="1486"/>
    <s v="Review of 283 (BDT) - Scheduled Releases Sub-Page Line# Contains Leading Zeroes "/>
    <s v="S | 02158 - Review of 283 (BDT) - Scheduled Releases Sub-Page Line# Contains Leading Zeroes "/>
    <s v="Feature Review | S | 02158 - Review of 283 (BDT) - Scheduled Releases Sub-Page Line# Contains Leading Zeroes "/>
    <m/>
    <n v="376316"/>
    <n v="3772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440"/>
    <n v="2.1276595744680851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0"/>
    <x v="2"/>
    <x v="1487"/>
    <s v="Alpha for 283 (BDT) - Scheduled Releases Sub-Page Line# Contains Leading Zeroes "/>
    <s v="S | 02157 - Alpha for 283 (BDT) - Scheduled Releases Sub-Page Line# Contains Leading Zeroes "/>
    <s v="Alpha Test | S | 02157 - Alpha for 283 (BDT) - Scheduled Releases Sub-Page Line# Contains Leading Zeroes "/>
    <m/>
    <n v="376316"/>
    <n v="37726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441"/>
    <n v="2.1276595744680851"/>
    <n v="0"/>
  </r>
  <r>
    <x v="3"/>
    <x v="1"/>
    <x v="1"/>
    <x v="1"/>
    <m/>
    <x v="1"/>
    <x v="1"/>
    <x v="2"/>
    <x v="394"/>
    <s v="297 (BDT) - On Hand Inventory page code error"/>
    <s v="02113 - 297 (BDT) - On Hand Inventory page code error"/>
    <x v="394"/>
    <x v="1"/>
    <x v="2"/>
    <x v="1488"/>
    <s v="QA for 297 (BDT) - On Hand Inventory page code error"/>
    <s v="S | 02156 - QA for 297 (BDT) - On Hand Inventory page code error"/>
    <s v="QA | S | 02156 - QA for 297 (BDT) - On Hand Inventory page code error"/>
    <m/>
    <n v="376941"/>
    <n v="3772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2"/>
    <n v="2.1276595744680851"/>
    <n v="0"/>
  </r>
  <r>
    <x v="3"/>
    <x v="1"/>
    <x v="1"/>
    <x v="1"/>
    <m/>
    <x v="1"/>
    <x v="1"/>
    <x v="2"/>
    <x v="394"/>
    <s v="297 (BDT) - On Hand Inventory page code error"/>
    <s v="02113 - 297 (BDT) - On Hand Inventory page code error"/>
    <x v="394"/>
    <x v="2"/>
    <x v="2"/>
    <x v="1489"/>
    <s v="Review of 297 (BDT) - On Hand Inventory page code error"/>
    <s v="S | 02155 - Review of 297 (BDT) - On Hand Inventory page code error"/>
    <s v="Feature Review | S | 02155 - Review of 297 (BDT) - On Hand Inventory page code error"/>
    <m/>
    <n v="376941"/>
    <n v="3772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3"/>
    <n v="2.1276595744680851"/>
    <n v="0"/>
  </r>
  <r>
    <x v="3"/>
    <x v="1"/>
    <x v="1"/>
    <x v="1"/>
    <m/>
    <x v="1"/>
    <x v="1"/>
    <x v="2"/>
    <x v="395"/>
    <s v="277 (BDT) - On hand Inventory page- tablet- Batch # is hyperlinked"/>
    <s v="02048 - 277 (BDT) - On hand Inventory page- tablet- Batch # is hyperlinked"/>
    <x v="395"/>
    <x v="1"/>
    <x v="2"/>
    <x v="1490"/>
    <s v="QA for 277 (BDT) - On hand Inventory page- tablet- Batch # is hyperlinked"/>
    <s v="S | 02154 - QA for 277 (BDT) - On hand Inventory page- tablet- Batch # is hyperlinked"/>
    <s v="QA | S | 02154 - QA for 277 (BDT) - On hand Inventory page- tablet- Batch # is hyperlinked"/>
    <m/>
    <n v="376288"/>
    <n v="3772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44"/>
    <n v="2.1276595744680851"/>
    <n v="0"/>
  </r>
  <r>
    <x v="3"/>
    <x v="1"/>
    <x v="1"/>
    <x v="1"/>
    <m/>
    <x v="1"/>
    <x v="1"/>
    <x v="2"/>
    <x v="395"/>
    <s v="277 (BDT) - On hand Inventory page- tablet- Batch # is hyperlinked"/>
    <s v="02048 - 277 (BDT) - On hand Inventory page- tablet- Batch # is hyperlinked"/>
    <x v="395"/>
    <x v="2"/>
    <x v="2"/>
    <x v="1491"/>
    <s v="Review of 277 (BDT) - On hand Inventory page- tablet- Batch # is hyperlinked"/>
    <s v="S | 02153 - Review of 277 (BDT) - On hand Inventory page- tablet- Batch # is hyperlinked"/>
    <s v="Feature Review | S | 02153 - Review of 277 (BDT) - On hand Inventory page- tablet- Batch # is hyperlinked"/>
    <m/>
    <n v="376288"/>
    <n v="3772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45"/>
    <n v="2.1276595744680851"/>
    <n v="0"/>
  </r>
  <r>
    <x v="3"/>
    <x v="1"/>
    <x v="1"/>
    <x v="1"/>
    <m/>
    <x v="1"/>
    <x v="1"/>
    <x v="2"/>
    <x v="396"/>
    <s v="271 (BDT) - Orders page- hyperlinks and expand card issue"/>
    <s v="02021 - 271 (BDT) - Orders page- hyperlinks and expand card issue"/>
    <x v="396"/>
    <x v="1"/>
    <x v="2"/>
    <x v="1492"/>
    <s v="QA for 271 (BDT) - Orders page- hyperlinks and expand card issue"/>
    <s v="S | 02152 - QA for 271 (BDT) - Orders page- hyperlinks and expand card issue"/>
    <s v="QA | S | 02152 - QA for 271 (BDT) - Orders page- hyperlinks and expand card issue"/>
    <m/>
    <n v="376072"/>
    <n v="3772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6"/>
    <n v="2.1276595744680851"/>
    <n v="0"/>
  </r>
  <r>
    <x v="3"/>
    <x v="1"/>
    <x v="1"/>
    <x v="1"/>
    <m/>
    <x v="1"/>
    <x v="1"/>
    <x v="2"/>
    <x v="397"/>
    <s v="256 (BDT) - Orders page- mobile- expanded view - view details"/>
    <s v="01989 - 256 (BDT) - Orders page- mobile- expanded view - view details"/>
    <x v="397"/>
    <x v="1"/>
    <x v="2"/>
    <x v="1493"/>
    <s v="QA for 256 (BDT) - Orders page- mobile- expanded view - view details"/>
    <s v="XS | 02151 - QA for 256 (BDT) - Orders page- mobile- expanded view - view details"/>
    <s v="QA | XS | 02151 - QA for 256 (BDT) - Orders page- mobile- expanded view - view details"/>
    <m/>
    <n v="375796"/>
    <n v="37726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47"/>
    <n v="1.0638297872340425"/>
    <n v="0"/>
  </r>
  <r>
    <x v="3"/>
    <x v="1"/>
    <x v="1"/>
    <x v="1"/>
    <m/>
    <x v="1"/>
    <x v="0"/>
    <x v="2"/>
    <x v="398"/>
    <s v="Update 'View Details' dropdown to include UOM"/>
    <s v="01879 - Update 'View Details' dropdown to include UOM"/>
    <x v="398"/>
    <x v="1"/>
    <x v="2"/>
    <x v="1494"/>
    <s v="QA for Update 'View Details' dropdown to include UOM"/>
    <s v="S | 02150 - QA for Update 'View Details' dropdown to include UOM"/>
    <s v="QA | S | 02150 - QA for Update 'View Details' dropdown to include UOM"/>
    <m/>
    <n v="374433"/>
    <n v="3772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8"/>
    <n v="0"/>
    <n v="0"/>
  </r>
  <r>
    <x v="3"/>
    <x v="1"/>
    <x v="1"/>
    <x v="1"/>
    <m/>
    <x v="1"/>
    <x v="0"/>
    <x v="2"/>
    <x v="399"/>
    <s v="200 (BDT)New Parameter Customer Item- wording on Field label"/>
    <s v="01858 - 200 (BDT)New Parameter Customer Item- wording on Field label"/>
    <x v="399"/>
    <x v="1"/>
    <x v="2"/>
    <x v="1495"/>
    <s v="QA for 200 (BDT)New Parameter Customer Item- wording on Field label"/>
    <s v="S | 02149 - QA for 200 (BDT)New Parameter Customer Item- wording on Field label"/>
    <s v="QA | S | 02149 - QA for 200 (BDT)New Parameter Customer Item- wording on Field label"/>
    <m/>
    <n v="373956"/>
    <n v="37725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49"/>
    <n v="0"/>
    <n v="0"/>
  </r>
  <r>
    <x v="3"/>
    <x v="1"/>
    <x v="1"/>
    <x v="1"/>
    <m/>
    <x v="1"/>
    <x v="0"/>
    <x v="2"/>
    <x v="399"/>
    <s v="200 (BDT)New Parameter Customer Item- wording on Field label"/>
    <s v="01858 - 200 (BDT)New Parameter Customer Item- wording on Field label"/>
    <x v="399"/>
    <x v="2"/>
    <x v="2"/>
    <x v="1496"/>
    <s v="Review of 200 (BDT)New Parameter Customer Item- wording on Field label"/>
    <s v="S | 02148 - Review of 200 (BDT)New Parameter Customer Item- wording on Field label"/>
    <s v="Feature Review | S | 02148 - Review of 200 (BDT)New Parameter Customer Item- wording on Field label"/>
    <m/>
    <n v="373956"/>
    <n v="37724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0"/>
    <n v="0"/>
    <n v="0"/>
  </r>
  <r>
    <x v="3"/>
    <x v="1"/>
    <x v="1"/>
    <x v="1"/>
    <m/>
    <x v="1"/>
    <x v="0"/>
    <x v="2"/>
    <x v="398"/>
    <s v="Update 'View Details' dropdown to include UOM"/>
    <s v="01879 - Update 'View Details' dropdown to include UOM"/>
    <x v="398"/>
    <x v="2"/>
    <x v="2"/>
    <x v="1497"/>
    <s v="Review of Update 'View Details' dropdown to include UOM"/>
    <s v="S | 02147 - Review of Update 'View Details' dropdown to include UOM"/>
    <s v="Feature Review | S | 02147 - Review of Update 'View Details' dropdown to include UOM"/>
    <m/>
    <n v="374433"/>
    <n v="37724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1"/>
    <n v="0"/>
    <n v="0"/>
  </r>
  <r>
    <x v="3"/>
    <x v="1"/>
    <x v="1"/>
    <x v="1"/>
    <m/>
    <x v="1"/>
    <x v="1"/>
    <x v="2"/>
    <x v="400"/>
    <s v="282 (BDT) - Orders Page- Location filter location indicator "/>
    <s v="02052 - 282 (BDT) - Orders Page- Location filter location indicator "/>
    <x v="400"/>
    <x v="1"/>
    <x v="2"/>
    <x v="1498"/>
    <s v="QA for 282 (BDT) - Orders Page- Location filter location indicator "/>
    <s v="XS | 02146 - QA for 282 (BDT) - Orders Page- Location filter location indicator "/>
    <s v="QA | XS | 02146 - QA for 282 (BDT) - Orders Page- Location filter location indicator "/>
    <m/>
    <n v="376295"/>
    <n v="37724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52"/>
    <n v="1.0638297872340425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1"/>
    <x v="2"/>
    <x v="1499"/>
    <s v="QA for 275 (BDT) - Order Pg Sort Functionality"/>
    <s v="XS | 02145 - QA for 275 (BDT) - Order Pg Sort Functionality"/>
    <s v="QA | XS | 02145 - QA for 275 (BDT) - Order Pg Sort Functionality"/>
    <m/>
    <n v="376286"/>
    <n v="37724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453"/>
    <n v="1.0638297872340425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1"/>
    <x v="1"/>
    <x v="1500"/>
    <s v="QA for 241 (BDT) - Searchbar missing X "/>
    <s v="S | 02144 - QA for 241 (BDT) - Searchbar missing X "/>
    <s v="QA | S | 02144 - QA for 241 (BDT) - Searchbar missing X "/>
    <m/>
    <n v="376039"/>
    <n v="37724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16666666666666666"/>
    <n v="0"/>
    <n v="1"/>
    <n v="0"/>
    <x v="1"/>
    <x v="5"/>
    <e v="#N/A"/>
    <x v="1"/>
    <n v="2.1276595744680851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1"/>
    <x v="2"/>
    <x v="1501"/>
    <s v="QA for 213 (BDT) Theme- Assets that are light blue and should be dark blue -various portal pages"/>
    <s v="S | 02143 - QA for 213 (BDT) Theme- Assets that are light blue and should be dark blue -various portal pages"/>
    <s v="QA | S | 02143 - QA for 213 (BDT) Theme- Assets that are light blue and should be dark blue -various portal pages"/>
    <m/>
    <n v="374380"/>
    <n v="37723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454"/>
    <n v="2.1276595744680851"/>
    <n v="0"/>
  </r>
  <r>
    <x v="3"/>
    <x v="1"/>
    <x v="1"/>
    <x v="1"/>
    <m/>
    <x v="1"/>
    <x v="1"/>
    <x v="2"/>
    <x v="403"/>
    <s v="209 (BDT) Report Page test- deleting reports in download folder"/>
    <s v="01868 - 209 (BDT) Report Page test- deleting reports in download folder"/>
    <x v="403"/>
    <x v="1"/>
    <x v="2"/>
    <x v="1502"/>
    <s v="QA for 209 (BDT) Report Page test- deleting reports in download folder"/>
    <s v="S | 02142 - QA for 209 (BDT) Report Page test- deleting reports in download folder"/>
    <s v="QA | S | 02142 - QA for 209 (BDT) Report Page test- deleting reports in download folder"/>
    <m/>
    <n v="374269"/>
    <n v="37722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5"/>
    <n v="2.1276595744680851"/>
    <n v="0"/>
  </r>
  <r>
    <x v="3"/>
    <x v="1"/>
    <x v="1"/>
    <x v="1"/>
    <m/>
    <x v="1"/>
    <x v="1"/>
    <x v="2"/>
    <x v="404"/>
    <s v="267 (BDT) - General mobile design- menu should automatically collapse "/>
    <s v="02020 - 267 (BDT) - General mobile design- menu should automatically collapse "/>
    <x v="404"/>
    <x v="1"/>
    <x v="2"/>
    <x v="1503"/>
    <s v="QA for 267 (BDT) - General mobile design- menu should automatically collapse "/>
    <s v="XS | 02141 - QA for 267 (BDT) - General mobile design- menu should automatically collapse "/>
    <s v="QA | XS | 02141 - QA for 267 (BDT) - General mobile design- menu should automatically collapse "/>
    <m/>
    <n v="376068"/>
    <n v="37722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56"/>
    <n v="1.0638297872340425"/>
    <n v="0"/>
  </r>
  <r>
    <x v="3"/>
    <x v="1"/>
    <x v="1"/>
    <x v="1"/>
    <m/>
    <x v="1"/>
    <x v="1"/>
    <x v="2"/>
    <x v="405"/>
    <s v="273 (BDT) - User Profile- Buyer- blank space in address information"/>
    <s v="02028 - 273 (BDT) - User Profile- Buyer- blank space in address information"/>
    <x v="405"/>
    <x v="1"/>
    <x v="2"/>
    <x v="1504"/>
    <s v="QA for 273 (BDT) - User Profile- Buyer- blank space in address information"/>
    <s v="S | 02140 - QA for 273 (BDT) - User Profile- Buyer- blank space in address information"/>
    <s v="QA | S | 02140 - QA for 273 (BDT) - User Profile- Buyer- blank space in address information"/>
    <m/>
    <n v="376093"/>
    <n v="3772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7"/>
    <n v="2.1276595744680851"/>
    <n v="0"/>
  </r>
  <r>
    <x v="3"/>
    <x v="1"/>
    <x v="1"/>
    <x v="1"/>
    <m/>
    <x v="1"/>
    <x v="1"/>
    <x v="2"/>
    <x v="406"/>
    <s v="266 (BDT) - Iphone view of welcome page- order of pages "/>
    <s v="02019 - 266 (BDT) - Iphone view of welcome page- order of pages "/>
    <x v="406"/>
    <x v="1"/>
    <x v="2"/>
    <x v="1505"/>
    <s v="QA for 266 (BDT) - Iphone view of welcome page- order of pages "/>
    <s v="S | 02139 - QA for 266 (BDT) - Iphone view of welcome page- order of pages "/>
    <s v="QA | S | 02139 - QA for 266 (BDT) - Iphone view of welcome page- order of pages "/>
    <m/>
    <n v="376066"/>
    <n v="3772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58"/>
    <n v="2.1276595744680851"/>
    <n v="0"/>
  </r>
  <r>
    <x v="3"/>
    <x v="0"/>
    <x v="0"/>
    <x v="27"/>
    <s v="Bemis CP Theme"/>
    <x v="27"/>
    <x v="0"/>
    <x v="2"/>
    <x v="407"/>
    <s v="Updates to Bemis Portal Navigation"/>
    <s v="01180 - Updates to Bemis Portal Navigation"/>
    <x v="407"/>
    <x v="1"/>
    <x v="2"/>
    <x v="1506"/>
    <s v="QA for Updates to Bemis Portal Navigation"/>
    <s v="S | 02138 - QA for Updates to Bemis Portal Navigation"/>
    <s v="QA | S | 02138 - QA for Updates to Bemis Portal Navigation"/>
    <n v="351507"/>
    <n v="363315"/>
    <n v="3772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x v="2"/>
    <s v="0.Done"/>
    <x v="1459"/>
    <n v="0"/>
    <n v="0"/>
  </r>
  <r>
    <x v="3"/>
    <x v="0"/>
    <x v="0"/>
    <x v="27"/>
    <s v="Bemis CP Theme"/>
    <x v="27"/>
    <x v="0"/>
    <x v="2"/>
    <x v="407"/>
    <s v="Updates to Bemis Portal Navigation"/>
    <s v="01180 - Updates to Bemis Portal Navigation"/>
    <x v="407"/>
    <x v="2"/>
    <x v="2"/>
    <x v="1507"/>
    <s v="Review of Updates to Bemis Portal Navigation"/>
    <s v="S | 02137 - Review of Updates to Bemis Portal Navigation"/>
    <s v="Feature Review | S | 02137 - Review of Updates to Bemis Portal Navigation"/>
    <n v="351507"/>
    <n v="363315"/>
    <n v="3772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x v="2"/>
    <s v="0.Done"/>
    <x v="1460"/>
    <n v="0"/>
    <n v="0"/>
  </r>
  <r>
    <x v="3"/>
    <x v="1"/>
    <x v="1"/>
    <x v="1"/>
    <m/>
    <x v="1"/>
    <x v="1"/>
    <x v="2"/>
    <x v="394"/>
    <s v="297 (BDT) - On Hand Inventory page code error"/>
    <s v="02113 - 297 (BDT) - On Hand Inventory page code error"/>
    <x v="394"/>
    <x v="0"/>
    <x v="2"/>
    <x v="1508"/>
    <s v="Alpha for 297 (BDT) - On Hand Inventory page code error"/>
    <s v="S | 02136 - Alpha for 297 (BDT) - On Hand Inventory page code error"/>
    <s v="Alpha Test | S | 02136 - Alpha for 297 (BDT) - On Hand Inventory page code error"/>
    <m/>
    <n v="376941"/>
    <n v="3771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61"/>
    <n v="2.1276595744680851"/>
    <n v="0"/>
  </r>
  <r>
    <x v="3"/>
    <x v="1"/>
    <x v="1"/>
    <x v="1"/>
    <m/>
    <x v="1"/>
    <x v="1"/>
    <x v="2"/>
    <x v="369"/>
    <s v="Search icon in ship to dropdown is off center"/>
    <s v="02133 - Search icon in ship to dropdown is off center"/>
    <x v="369"/>
    <x v="3"/>
    <x v="2"/>
    <x v="1509"/>
    <s v="Development for - Search icon is off center"/>
    <s v="M | 02135 - Development for - Search icon is off center"/>
    <s v="Frontend Development | M | 02135 - Development for - Search icon is off center"/>
    <m/>
    <n v="377173"/>
    <n v="3771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62"/>
    <n v="5.3191489361702127"/>
    <n v="0"/>
  </r>
  <r>
    <x v="3"/>
    <x v="1"/>
    <x v="1"/>
    <x v="1"/>
    <m/>
    <x v="1"/>
    <x v="1"/>
    <x v="2"/>
    <x v="394"/>
    <s v="297 (BDT) - On Hand Inventory page code error"/>
    <s v="02113 - 297 (BDT) - On Hand Inventory page code error"/>
    <x v="394"/>
    <x v="5"/>
    <x v="2"/>
    <x v="1510"/>
    <s v="Fix for ghost data on inventory"/>
    <s v="M | 02134 - Fix for ghost data on inventory"/>
    <s v="Backend Development | M | 02134 - Fix for ghost data on inventory"/>
    <m/>
    <n v="376941"/>
    <n v="37717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463"/>
    <n v="10.638297872340425"/>
    <n v="0"/>
  </r>
  <r>
    <x v="3"/>
    <x v="1"/>
    <x v="1"/>
    <x v="1"/>
    <m/>
    <x v="1"/>
    <x v="1"/>
    <x v="2"/>
    <x v="381"/>
    <s v="299 (BDT) - Scheduled Releases subpage- iphone layout error"/>
    <s v="02115 - 299 (BDT) - Scheduled Releases subpage- iphone layout error"/>
    <x v="381"/>
    <x v="3"/>
    <x v="2"/>
    <x v="1511"/>
    <s v="Development for - Scheduled Releases subpage- iphone layout error"/>
    <s v="M | 02132 - Development for - Scheduled Releases subpage- iphone layout error"/>
    <s v="Frontend Development | M | 02132 - Development for - Scheduled Releases subpage- iphone layout error"/>
    <m/>
    <n v="376943"/>
    <n v="3771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64"/>
    <n v="5.3191489361702127"/>
    <n v="0"/>
  </r>
  <r>
    <x v="3"/>
    <x v="1"/>
    <x v="1"/>
    <x v="1"/>
    <m/>
    <x v="1"/>
    <x v="1"/>
    <x v="2"/>
    <x v="405"/>
    <s v="273 (BDT) - User Profile- Buyer- blank space in address information"/>
    <s v="02028 - 273 (BDT) - User Profile- Buyer- blank space in address information"/>
    <x v="405"/>
    <x v="2"/>
    <x v="2"/>
    <x v="1512"/>
    <s v="Review of 273 (BDT) - User Profile- Buyer- blank space in address information"/>
    <s v="S | 02131 - Review of 273 (BDT) - User Profile- Buyer- blank space in address information"/>
    <s v="Feature Review | S | 02131 - Review of 273 (BDT) - User Profile- Buyer- blank space in address information"/>
    <m/>
    <n v="376093"/>
    <n v="3770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65"/>
    <n v="2.1276595744680851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6"/>
    <x v="3"/>
    <x v="1513"/>
    <s v="Order Page - tablet view - columns are still stacked "/>
    <s v="M | 02128 - Order Page - tablet view - columns are still stacked "/>
    <s v="Alpha Bug | M | 02128 - Order Page - tablet view - columns are still stacked "/>
    <m/>
    <n v="375862"/>
    <n v="3770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0"/>
    <x v="1"/>
    <x v="2"/>
    <s v="0.Cancelled"/>
    <x v="1466"/>
    <n v="3.191489361702128"/>
    <n v="0"/>
  </r>
  <r>
    <x v="3"/>
    <x v="1"/>
    <x v="1"/>
    <x v="1"/>
    <m/>
    <x v="1"/>
    <x v="1"/>
    <x v="2"/>
    <x v="400"/>
    <s v="282 (BDT) - Orders Page- Location filter location indicator "/>
    <s v="02052 - 282 (BDT) - Orders Page- Location filter location indicator "/>
    <x v="400"/>
    <x v="2"/>
    <x v="2"/>
    <x v="1514"/>
    <s v="Review of 282 (BDT) - Orders Page- Location filter location indicator "/>
    <s v="XS | 02127 - Review of 282 (BDT) - Orders Page- Location filter location indicator "/>
    <s v="Feature Review | XS | 02127 - Review of 282 (BDT) - Orders Page- Location filter location indicator "/>
    <m/>
    <n v="376295"/>
    <n v="37706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67"/>
    <n v="1.0638297872340425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2"/>
    <x v="2"/>
    <x v="1515"/>
    <s v="Review of 213 (BDT) Theme- Assets that are light blue and should be dark blue -various portal pages"/>
    <s v="S | 02126 - Review of 213 (BDT) Theme- Assets that are light blue and should be dark blue -various portal pages"/>
    <s v="Feature Review | S | 02126 - Review of 213 (BDT) Theme- Assets that are light blue and should be dark blue -various portal pages"/>
    <m/>
    <n v="374380"/>
    <n v="3770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468"/>
    <n v="2.1276595744680851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2"/>
    <x v="2"/>
    <x v="1516"/>
    <s v="Review of 275 (BDT) - Order Pg Sort Functionality"/>
    <s v="XS | 02125 - Review of 275 (BDT) - Order Pg Sort Functionality"/>
    <s v="Feature Review | XS | 02125 - Review of 275 (BDT) - Order Pg Sort Functionality"/>
    <m/>
    <n v="376286"/>
    <n v="37702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469"/>
    <n v="1.0638297872340425"/>
    <n v="0"/>
  </r>
  <r>
    <x v="3"/>
    <x v="1"/>
    <x v="1"/>
    <x v="1"/>
    <m/>
    <x v="1"/>
    <x v="1"/>
    <x v="2"/>
    <x v="403"/>
    <s v="209 (BDT) Report Page test- deleting reports in download folder"/>
    <s v="01868 - 209 (BDT) Report Page test- deleting reports in download folder"/>
    <x v="403"/>
    <x v="2"/>
    <x v="2"/>
    <x v="1517"/>
    <s v="Review of 209 (BDT) Report Page test- deleting reports in download folder"/>
    <s v="S | 02124 - Review of 209 (BDT) Report Page test- deleting reports in download folder"/>
    <s v="Feature Review | S | 02124 - Review of 209 (BDT) Report Page test- deleting reports in download folder"/>
    <m/>
    <n v="374269"/>
    <n v="37702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70"/>
    <n v="2.1276595744680851"/>
    <n v="0"/>
  </r>
  <r>
    <x v="3"/>
    <x v="1"/>
    <x v="1"/>
    <x v="1"/>
    <m/>
    <x v="1"/>
    <x v="1"/>
    <x v="2"/>
    <x v="404"/>
    <s v="267 (BDT) - General mobile design- menu should automatically collapse "/>
    <s v="02020 - 267 (BDT) - General mobile design- menu should automatically collapse "/>
    <x v="404"/>
    <x v="2"/>
    <x v="2"/>
    <x v="1518"/>
    <s v="Review of 267 (BDT) - General mobile design- menu should automatically collapse "/>
    <s v="XS | 02123 - Review of 267 (BDT) - General mobile design- menu should automatically collapse "/>
    <s v="Feature Review | XS | 02123 - Review of 267 (BDT) - General mobile design- menu should automatically collapse "/>
    <m/>
    <n v="376068"/>
    <n v="37702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71"/>
    <n v="1.0638297872340425"/>
    <n v="0"/>
  </r>
  <r>
    <x v="3"/>
    <x v="1"/>
    <x v="1"/>
    <x v="1"/>
    <m/>
    <x v="1"/>
    <x v="1"/>
    <x v="2"/>
    <x v="397"/>
    <s v="256 (BDT) - Orders page- mobile- expanded view - view details"/>
    <s v="01989 - 256 (BDT) - Orders page- mobile- expanded view - view details"/>
    <x v="397"/>
    <x v="2"/>
    <x v="2"/>
    <x v="1519"/>
    <s v="Review of 256 (BDT) - Orders page- mobile- expanded view - view details"/>
    <s v="XS | 02122 - Review of 256 (BDT) - Orders page- mobile- expanded view - view details"/>
    <s v="Feature Review | XS | 02122 - Review of 256 (BDT) - Orders page- mobile- expanded view - view details"/>
    <m/>
    <n v="375796"/>
    <n v="37702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72"/>
    <n v="1.0638297872340425"/>
    <n v="0"/>
  </r>
  <r>
    <x v="3"/>
    <x v="1"/>
    <x v="1"/>
    <x v="1"/>
    <m/>
    <x v="1"/>
    <x v="1"/>
    <x v="2"/>
    <x v="396"/>
    <s v="271 (BDT) - Orders page- hyperlinks and expand card issue"/>
    <s v="02021 - 271 (BDT) - Orders page- hyperlinks and expand card issue"/>
    <x v="396"/>
    <x v="2"/>
    <x v="2"/>
    <x v="1520"/>
    <s v="Review of 271 (BDT) - Orders page- hyperlinks and expand card issue"/>
    <s v="S | 02121 - Review of 271 (BDT) - Orders page- hyperlinks and expand card issue"/>
    <s v="Feature Review | S | 02121 - Review of 271 (BDT) - Orders page- hyperlinks and expand card issue"/>
    <m/>
    <n v="376072"/>
    <n v="37701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73"/>
    <n v="2.1276595744680851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5"/>
    <x v="2"/>
    <x v="1521"/>
    <s v="Identify additional logging needed for 2FA inconsistencies"/>
    <s v="M | 02120 - Identify additional logging needed for 2FA inconsistencies"/>
    <s v="Backend Development | M | 02120 - Identify additional logging needed for 2FA inconsistencies"/>
    <m/>
    <n v="376965"/>
    <n v="37696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474"/>
    <n v="10.638297872340425"/>
    <n v="0"/>
  </r>
  <r>
    <x v="3"/>
    <x v="1"/>
    <x v="1"/>
    <x v="1"/>
    <m/>
    <x v="1"/>
    <x v="1"/>
    <x v="2"/>
    <x v="331"/>
    <s v="304(BDT) - 2FA has inconsistent behavior"/>
    <s v="02118 - 304(BDT) - 2FA has inconsistent behavior"/>
    <x v="331"/>
    <x v="7"/>
    <x v="2"/>
    <x v="1522"/>
    <s v="Tech Planning for 2FA has inconsistent behavior"/>
    <s v="M | 02119 - Tech Planning for 2FA has inconsistent behavior"/>
    <s v="Tech Planning | M | 02119 - Tech Planning for 2FA has inconsistent behavior"/>
    <m/>
    <n v="376965"/>
    <n v="37696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475"/>
    <n v="4.2553191489361701"/>
    <n v="0"/>
  </r>
  <r>
    <x v="3"/>
    <x v="1"/>
    <x v="1"/>
    <x v="1"/>
    <m/>
    <x v="1"/>
    <x v="1"/>
    <x v="2"/>
    <x v="406"/>
    <s v="266 (BDT) - Iphone view of welcome page- order of pages "/>
    <s v="02019 - 266 (BDT) - Iphone view of welcome page- order of pages "/>
    <x v="406"/>
    <x v="2"/>
    <x v="2"/>
    <x v="1523"/>
    <s v="Review of 266 (BDT) - Iphone view of welcome page- order of pages "/>
    <s v="S | 02112 - Review of 266 (BDT) - Iphone view of welcome page- order of pages "/>
    <s v="Feature Review | S | 02112 - Review of 266 (BDT) - Iphone view of welcome page- order of pages "/>
    <m/>
    <n v="376066"/>
    <n v="37685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76"/>
    <n v="2.1276595744680851"/>
    <n v="0"/>
  </r>
  <r>
    <x v="3"/>
    <x v="0"/>
    <x v="0"/>
    <x v="22"/>
    <s v="System Architecture"/>
    <x v="22"/>
    <x v="2"/>
    <x v="3"/>
    <x v="408"/>
    <s v="Manage Technical Debt"/>
    <s v="00717 - Manage Technical Debt"/>
    <x v="408"/>
    <x v="5"/>
    <x v="2"/>
    <x v="1524"/>
    <s v="Clean up data sync sorting"/>
    <s v="XS | 02111 - Clean up data sync sorting"/>
    <s v="Backend Development | XS | 02111 - Clean up data sync sorting"/>
    <n v="351453"/>
    <n v="356507"/>
    <n v="376829"/>
    <s v="Plan"/>
    <x v="0"/>
    <n v="0"/>
    <n v="0"/>
    <n v="200"/>
    <n v="32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1.8518518518518517E-2"/>
    <n v="1"/>
    <n v="2.1276595744680851"/>
    <x v="0"/>
    <x v="3"/>
    <s v="0.Done"/>
    <x v="1477"/>
    <n v="0"/>
    <n v="0"/>
  </r>
  <r>
    <x v="3"/>
    <x v="1"/>
    <x v="1"/>
    <x v="1"/>
    <m/>
    <x v="1"/>
    <x v="0"/>
    <x v="2"/>
    <x v="259"/>
    <s v="BIT 176 -  BOL# Incorrect for SAP Shipment"/>
    <s v="01718 - BIT 176 -  BOL# Incorrect for SAP Shipment"/>
    <x v="259"/>
    <x v="0"/>
    <x v="2"/>
    <x v="1525"/>
    <s v="Alpha for BIT 176 -  BOL# Incorrect for SAP Shipment"/>
    <s v="S | 02110 - Alpha for BIT 176 -  BOL# Incorrect for SAP Shipment"/>
    <s v="Alpha Test | S | 02110 - Alpha for BIT 176 -  BOL# Incorrect for SAP Shipment"/>
    <m/>
    <n v="371152"/>
    <n v="3767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78"/>
    <n v="0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2"/>
    <x v="2"/>
    <x v="1526"/>
    <s v="Review of 241 (BDT) - Searchbar missing X "/>
    <s v="S | 02109 - Review of 241 (BDT) - Searchbar missing X "/>
    <s v="Feature Review | S | 02109 - Review of 241 (BDT) - Searchbar missing X "/>
    <m/>
    <n v="376039"/>
    <n v="3767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5"/>
    <s v="0.Done"/>
    <x v="1479"/>
    <n v="2.1276595744680851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0"/>
    <x v="2"/>
    <x v="1527"/>
    <s v="Alpha for BOL Hyperlink fails to load PDF"/>
    <s v="S | 02108 - Alpha for BOL Hyperlink fails to load PDF"/>
    <s v="Alpha Test | S | 02108 - Alpha for BOL Hyperlink fails to load PDF"/>
    <m/>
    <n v="364220"/>
    <n v="3767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480"/>
    <n v="2.1276595744680851"/>
    <n v="0"/>
  </r>
  <r>
    <x v="3"/>
    <x v="1"/>
    <x v="1"/>
    <x v="1"/>
    <m/>
    <x v="1"/>
    <x v="1"/>
    <x v="2"/>
    <x v="400"/>
    <s v="282 (BDT) - Orders Page- Location filter location indicator "/>
    <s v="02052 - 282 (BDT) - Orders Page- Location filter location indicator "/>
    <x v="400"/>
    <x v="0"/>
    <x v="2"/>
    <x v="1528"/>
    <s v="Alpha for 282 (BDT) - Orders Page- Location filter location indicator "/>
    <s v="XS | 02107 - Alpha for 282 (BDT) - Orders Page- Location filter location indicator "/>
    <s v="Alpha Test | XS | 02107 - Alpha for 282 (BDT) - Orders Page- Location filter location indicator "/>
    <m/>
    <n v="376295"/>
    <n v="37673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81"/>
    <n v="1.0638297872340425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0"/>
    <x v="2"/>
    <x v="1529"/>
    <s v="Alpha for 275 (BDT) - Order Pg Sort Functionality"/>
    <s v="XS | 02106 - Alpha for 275 (BDT) - Order Pg Sort Functionality"/>
    <s v="Alpha Test | XS | 02106 - Alpha for 275 (BDT) - Order Pg Sort Functionality"/>
    <m/>
    <n v="376286"/>
    <n v="37672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482"/>
    <n v="1.0638297872340425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0"/>
    <x v="2"/>
    <x v="1530"/>
    <s v="Alpha for 243 (BDT) - Orders Page Material Avail Date/Req Date Incorrect "/>
    <s v="XS | 02105 - Alpha for 243 (BDT) - Orders Page Material Avail Date/Req Date Incorrect "/>
    <s v="Alpha Test | XS | 02105 - Alpha for 243 (BDT) - Orders Page Material Avail Date/Req Date Incorrect "/>
    <m/>
    <n v="375783"/>
    <n v="37671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0"/>
    <n v="1"/>
    <n v="1.0638297872340425"/>
    <x v="1"/>
    <x v="2"/>
    <s v="0.Done"/>
    <x v="1483"/>
    <n v="1.0638297872340425"/>
    <n v="0"/>
  </r>
  <r>
    <x v="3"/>
    <x v="1"/>
    <x v="1"/>
    <x v="1"/>
    <m/>
    <x v="1"/>
    <x v="1"/>
    <x v="2"/>
    <x v="395"/>
    <s v="277 (BDT) - On hand Inventory page- tablet- Batch # is hyperlinked"/>
    <s v="02048 - 277 (BDT) - On hand Inventory page- tablet- Batch # is hyperlinked"/>
    <x v="395"/>
    <x v="0"/>
    <x v="2"/>
    <x v="1531"/>
    <s v="Alpha for 277 (BDT) - On hand Inventory page- tablet- Batch # is hyperlinked"/>
    <s v="S | 02103 - Alpha for 277 (BDT) - On hand Inventory page- tablet- Batch # is hyperlinked"/>
    <s v="Alpha Test | S | 02103 - Alpha for 277 (BDT) - On hand Inventory page- tablet- Batch # is hyperlinked"/>
    <m/>
    <n v="376288"/>
    <n v="3766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484"/>
    <n v="2.1276595744680851"/>
    <n v="0"/>
  </r>
  <r>
    <x v="3"/>
    <x v="1"/>
    <x v="1"/>
    <x v="1"/>
    <m/>
    <x v="1"/>
    <x v="1"/>
    <x v="2"/>
    <x v="397"/>
    <s v="256 (BDT) - Orders page- mobile- expanded view - view details"/>
    <s v="01989 - 256 (BDT) - Orders page- mobile- expanded view - view details"/>
    <x v="397"/>
    <x v="0"/>
    <x v="2"/>
    <x v="1532"/>
    <s v="Alpha for 256 (BDT) - Orders page- mobile- expanded view - view details"/>
    <s v="XS | 02102 - Alpha for 256 (BDT) - Orders page- mobile- expanded view - view details"/>
    <s v="Alpha Test | XS | 02102 - Alpha for 256 (BDT) - Orders page- mobile- expanded view - view details"/>
    <m/>
    <n v="375796"/>
    <n v="37668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85"/>
    <n v="1.0638297872340425"/>
    <n v="0"/>
  </r>
  <r>
    <x v="3"/>
    <x v="1"/>
    <x v="1"/>
    <x v="1"/>
    <m/>
    <x v="1"/>
    <x v="1"/>
    <x v="2"/>
    <x v="403"/>
    <s v="209 (BDT) Report Page test- deleting reports in download folder"/>
    <s v="01868 - 209 (BDT) Report Page test- deleting reports in download folder"/>
    <x v="403"/>
    <x v="0"/>
    <x v="2"/>
    <x v="1533"/>
    <s v="Alpha for 209 (BDT) Report Page test- deleting reports in download folder"/>
    <s v="S | 02101 - Alpha for 209 (BDT) Report Page test- deleting reports in download folder"/>
    <s v="Alpha Test | S | 02101 - Alpha for 209 (BDT) Report Page test- deleting reports in download folder"/>
    <m/>
    <n v="374269"/>
    <n v="376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86"/>
    <n v="2.1276595744680851"/>
    <n v="0"/>
  </r>
  <r>
    <x v="3"/>
    <x v="1"/>
    <x v="1"/>
    <x v="1"/>
    <m/>
    <x v="1"/>
    <x v="1"/>
    <x v="2"/>
    <x v="367"/>
    <s v="286 (BDT) - Release Pg Scheduled Release Qty UoM missing"/>
    <s v="02094 - 286 (BDT) - Release Pg Scheduled Release Qty UoM missing"/>
    <x v="367"/>
    <x v="3"/>
    <x v="2"/>
    <x v="1534"/>
    <s v="Development for - Release Pg Scheduled Release Qty UoM missing"/>
    <s v="M | 02100 - Development for - Release Pg Scheduled Release Qty UoM missing"/>
    <s v="Frontend Development | M | 02100 - Development for - Release Pg Scheduled Release Qty UoM missing"/>
    <m/>
    <n v="376653"/>
    <n v="37666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487"/>
    <n v="5.3191489361702127"/>
    <n v="0"/>
  </r>
  <r>
    <x v="3"/>
    <x v="1"/>
    <x v="1"/>
    <x v="1"/>
    <m/>
    <x v="1"/>
    <x v="1"/>
    <x v="2"/>
    <x v="405"/>
    <s v="273 (BDT) - User Profile- Buyer- blank space in address information"/>
    <s v="02028 - 273 (BDT) - User Profile- Buyer- blank space in address information"/>
    <x v="405"/>
    <x v="0"/>
    <x v="2"/>
    <x v="1535"/>
    <s v="Alpha for 273 (BDT) - User Profile- Buyer- blank space in address information"/>
    <s v="S | 02099 - Alpha for 273 (BDT) - User Profile- Buyer- blank space in address information"/>
    <s v="Alpha Test | S | 02099 - Alpha for 273 (BDT) - User Profile- Buyer- blank space in address information"/>
    <m/>
    <n v="376093"/>
    <n v="3766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88"/>
    <n v="2.1276595744680851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3"/>
    <x v="2"/>
    <x v="1536"/>
    <s v="Development for - Scheduled Releases Sub-Page Line# Contains Leading Zeroes"/>
    <s v="M | 02097 - Development for - Scheduled Releases Sub-Page Line# Contains Leading Zeroes"/>
    <s v="Frontend Development | M | 02097 - Development for - Scheduled Releases Sub-Page Line# Contains Leading Zeroes"/>
    <m/>
    <n v="376316"/>
    <n v="37665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489"/>
    <n v="5.3191489361702127"/>
    <n v="0"/>
  </r>
  <r>
    <x v="3"/>
    <x v="1"/>
    <x v="1"/>
    <x v="1"/>
    <m/>
    <x v="1"/>
    <x v="1"/>
    <x v="2"/>
    <x v="396"/>
    <s v="271 (BDT) - Orders page- hyperlinks and expand card issue"/>
    <s v="02021 - 271 (BDT) - Orders page- hyperlinks and expand card issue"/>
    <x v="396"/>
    <x v="0"/>
    <x v="2"/>
    <x v="1537"/>
    <s v="Alpha for 271 (BDT) - Orders page- hyperlinks and expand card issue"/>
    <s v="S | 02090 - Alpha for 271 (BDT) - Orders page- hyperlinks and expand card issue"/>
    <s v="Alpha Test | S | 02090 - Alpha for 271 (BDT) - Orders page- hyperlinks and expand card issue"/>
    <m/>
    <n v="376072"/>
    <n v="37664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90"/>
    <n v="2.1276595744680851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0"/>
    <x v="2"/>
    <x v="1538"/>
    <s v="Alpha for 260 (BDT) - Orders page- tablet view change page orientation from portrait to landscape"/>
    <s v="S | 02088 - Alpha for 260 (BDT) - Orders page- tablet view change page orientation from portrait to landscape"/>
    <s v="Alpha Test | S | 02088 - Alpha for 260 (BDT) - Orders page- tablet view change page orientation from portrait to landscape"/>
    <m/>
    <n v="375862"/>
    <n v="3766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491"/>
    <n v="2.1276595744680851"/>
    <n v="0"/>
  </r>
  <r>
    <x v="3"/>
    <x v="1"/>
    <x v="1"/>
    <x v="1"/>
    <m/>
    <x v="1"/>
    <x v="1"/>
    <x v="2"/>
    <x v="314"/>
    <s v="283 (BDT) - Scheduled Releases Sub-Page Line# Contains Leading Zeroes "/>
    <s v="02057 - 283 (BDT) - Scheduled Releases Sub-Page Line# Contains Leading Zeroes "/>
    <x v="314"/>
    <x v="7"/>
    <x v="2"/>
    <x v="1539"/>
    <s v="Tech Planning for 283 (BDT) - Scheduled Releases Sub-Page Line# Contains Leading Zeroes "/>
    <s v="M | 02087 - Tech Planning for 283 (BDT) - Scheduled Releases Sub-Page Line# Contains Leading Zeroes "/>
    <s v="Tech Planning | M | 02087 - Tech Planning for 283 (BDT) - Scheduled Releases Sub-Page Line# Contains Leading Zeroes "/>
    <m/>
    <n v="376316"/>
    <n v="37659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492"/>
    <n v="4.2553191489361701"/>
    <n v="0"/>
  </r>
  <r>
    <x v="3"/>
    <x v="1"/>
    <x v="1"/>
    <x v="1"/>
    <m/>
    <x v="1"/>
    <x v="1"/>
    <x v="2"/>
    <x v="404"/>
    <s v="267 (BDT) - General mobile design- menu should automatically collapse "/>
    <s v="02020 - 267 (BDT) - General mobile design- menu should automatically collapse "/>
    <x v="404"/>
    <x v="0"/>
    <x v="2"/>
    <x v="1540"/>
    <s v="Alpha for 267 (BDT) - General mobile design- menu should automatically collapse "/>
    <s v="XS | 02086 - Alpha for 267 (BDT) - General mobile design- menu should automatically collapse "/>
    <s v="Alpha Test | XS | 02086 - Alpha for 267 (BDT) - General mobile design- menu should automatically collapse "/>
    <m/>
    <n v="376068"/>
    <n v="37656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1493"/>
    <n v="1.0638297872340425"/>
    <n v="0"/>
  </r>
  <r>
    <x v="3"/>
    <x v="1"/>
    <x v="1"/>
    <x v="1"/>
    <m/>
    <x v="1"/>
    <x v="1"/>
    <x v="2"/>
    <x v="406"/>
    <s v="266 (BDT) - Iphone view of welcome page- order of pages "/>
    <s v="02019 - 266 (BDT) - Iphone view of welcome page- order of pages "/>
    <x v="406"/>
    <x v="0"/>
    <x v="2"/>
    <x v="1541"/>
    <s v="Alpha for 266 (BDT) - Iphone view of welcome page- order of pages "/>
    <s v="S | 02085 - Alpha for 266 (BDT) - Iphone view of welcome page- order of pages "/>
    <s v="Alpha Test | S | 02085 - Alpha for 266 (BDT) - Iphone view of welcome page- order of pages "/>
    <m/>
    <n v="376066"/>
    <n v="3765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94"/>
    <n v="2.1276595744680851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3"/>
    <x v="1542"/>
    <s v="One Click Install"/>
    <s v="M | 02084 - One Click Install"/>
    <s v="Sub-Task | M | 02084 - One Click Install"/>
    <n v="351453"/>
    <n v="336162"/>
    <n v="37655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0"/>
    <x v="0"/>
    <x v="3"/>
    <s v="0.Cancelled"/>
    <x v="1495"/>
    <n v="0"/>
    <n v="0"/>
  </r>
  <r>
    <x v="3"/>
    <x v="1"/>
    <x v="1"/>
    <x v="1"/>
    <m/>
    <x v="1"/>
    <x v="1"/>
    <x v="2"/>
    <x v="334"/>
    <s v="244 (BDT) - Order Pg Scheduled Releases/Available Qty Incorrect "/>
    <s v="01986 - 244 (BDT) - Order Pg Scheduled Releases/Available Qty Incorrect "/>
    <x v="334"/>
    <x v="5"/>
    <x v="2"/>
    <x v="1543"/>
    <s v="Fix Order calculated fields"/>
    <s v="M | 02083 - Fix Order calculated fields"/>
    <s v="Backend Development | M | 02083 - Fix Order calculated fields"/>
    <m/>
    <n v="375784"/>
    <n v="3764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496"/>
    <n v="10.638297872340425"/>
    <n v="0"/>
  </r>
  <r>
    <x v="3"/>
    <x v="1"/>
    <x v="1"/>
    <x v="1"/>
    <m/>
    <x v="1"/>
    <x v="1"/>
    <x v="2"/>
    <x v="409"/>
    <s v="235 (BDT) - confirmed quantity in view details shows error "/>
    <s v="01967 - 235 (BDT) - confirmed quantity in view details shows error "/>
    <x v="409"/>
    <x v="1"/>
    <x v="2"/>
    <x v="1544"/>
    <s v="QA for 235 (BDT) - confirmed quantity in view details shows error "/>
    <s v="S | 02082 - QA for 235 (BDT) - confirmed quantity in view details shows error "/>
    <s v="QA | S | 02082 - QA for 235 (BDT) - confirmed quantity in view details shows error "/>
    <m/>
    <n v="375654"/>
    <n v="376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497"/>
    <n v="2.1276595744680851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6"/>
    <x v="2"/>
    <x v="1545"/>
    <s v="X in search bar only displays after you hit enter in the search box"/>
    <s v="M | 02081 - X in search bar only displays after you hit enter in the search box"/>
    <s v="Alpha Bug | M | 02081 - X in search bar only displays after you hit enter in the search box"/>
    <m/>
    <n v="376039"/>
    <n v="37642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5"/>
    <s v="0.Done"/>
    <x v="1498"/>
    <n v="3.191489361702128"/>
    <n v="0"/>
  </r>
  <r>
    <x v="3"/>
    <x v="1"/>
    <x v="1"/>
    <x v="1"/>
    <m/>
    <x v="1"/>
    <x v="1"/>
    <x v="2"/>
    <x v="393"/>
    <s v="252 (BDT) - Order Pg View Details 0 Confirmed Qty Should Not Be Displayed"/>
    <s v="02025 - 252 (BDT) - Order Pg View Details 0 Confirmed Qty Should Not Be Displayed"/>
    <x v="393"/>
    <x v="6"/>
    <x v="3"/>
    <x v="1546"/>
    <s v="Schedule lines with Confirmed Qty of 0 are still displaying"/>
    <s v="M | 02080 - Schedule lines with Confirmed Qty of 0 are still displaying"/>
    <s v="Alpha Bug | M | 02080 - Schedule lines with Confirmed Qty of 0 are still displaying"/>
    <m/>
    <n v="376090"/>
    <n v="37642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0"/>
    <x v="1"/>
    <x v="2"/>
    <s v="0.Cancelled"/>
    <x v="1499"/>
    <n v="3.191489361702128"/>
    <n v="0"/>
  </r>
  <r>
    <x v="3"/>
    <x v="1"/>
    <x v="1"/>
    <x v="1"/>
    <m/>
    <x v="1"/>
    <x v="1"/>
    <x v="2"/>
    <x v="410"/>
    <s v="257 (BDT) - Orders page- mobile footer cutting off fields"/>
    <s v="01995 - 257 (BDT) - Orders page- mobile footer cutting off fields"/>
    <x v="410"/>
    <x v="1"/>
    <x v="2"/>
    <x v="1547"/>
    <s v="QA for 257 (BDT) - Orders page- mobile footer cutting off fields"/>
    <s v="S | 02079 - QA for 257 (BDT) - Orders page- mobile footer cutting off fields"/>
    <s v="QA | S | 02079 - QA for 257 (BDT) - Orders page- mobile footer cutting off fields"/>
    <m/>
    <n v="375860"/>
    <n v="3764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00"/>
    <n v="2.1276595744680851"/>
    <n v="0"/>
  </r>
  <r>
    <x v="3"/>
    <x v="1"/>
    <x v="1"/>
    <x v="1"/>
    <m/>
    <x v="1"/>
    <x v="1"/>
    <x v="2"/>
    <x v="410"/>
    <s v="257 (BDT) - Orders page- mobile footer cutting off fields"/>
    <s v="01995 - 257 (BDT) - Orders page- mobile footer cutting off fields"/>
    <x v="410"/>
    <x v="2"/>
    <x v="2"/>
    <x v="1548"/>
    <s v="Review of 257 (BDT) - Orders page- mobile footer cutting off fields"/>
    <s v="02078 - Review of 257 (BDT) - Orders page- mobile footer cutting off fields"/>
    <s v="Feature Review | 02078 - Review of 257 (BDT) - Orders page- mobile footer cutting off fields"/>
    <m/>
    <n v="375860"/>
    <n v="3764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01"/>
    <n v="0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1"/>
    <x v="2"/>
    <x v="1549"/>
    <s v="QA for 259 (BDT) - Orders Page- mobile view some customer PO numbers are hyperlinked"/>
    <s v="S | 02077 - QA for 259 (BDT) - Orders Page- mobile view some customer PO numbers are hyperlinked"/>
    <s v="QA | S | 02077 - QA for 259 (BDT) - Orders Page- mobile view some customer PO numbers are hyperlinked"/>
    <m/>
    <n v="375861"/>
    <n v="3764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02"/>
    <n v="2.1276595744680851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2"/>
    <x v="2"/>
    <x v="1550"/>
    <s v="Review of 259 (BDT) - Orders Page- mobile view some customer PO numbers are hyperlinked"/>
    <s v="02076 - Review of 259 (BDT) - Orders Page- mobile view some customer PO numbers are hyperlinked"/>
    <s v="Feature Review | 02076 - Review of 259 (BDT) - Orders Page- mobile view some customer PO numbers are hyperlinked"/>
    <m/>
    <n v="375861"/>
    <n v="3764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03"/>
    <n v="0"/>
    <n v="0"/>
  </r>
  <r>
    <x v="3"/>
    <x v="1"/>
    <x v="1"/>
    <x v="1"/>
    <m/>
    <x v="1"/>
    <x v="1"/>
    <x v="2"/>
    <x v="411"/>
    <s v="245 (BDT) - Order Pg View Details Schedule Lines Sorted Incorrectly"/>
    <s v="01987 - 245 (BDT) - Order Pg View Details Schedule Lines Sorted Incorrectly"/>
    <x v="411"/>
    <x v="1"/>
    <x v="2"/>
    <x v="1551"/>
    <s v="QA for 245 (BDT) - Order Pg View Details Schedule Lines Sorted Incorrectly"/>
    <s v="S | 02075 - QA for 245 (BDT) - Order Pg View Details Schedule Lines Sorted Incorrectly"/>
    <s v="QA | S | 02075 - QA for 245 (BDT) - Order Pg View Details Schedule Lines Sorted Incorrectly"/>
    <m/>
    <n v="375785"/>
    <n v="3764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04"/>
    <n v="2.1276595744680851"/>
    <n v="0"/>
  </r>
  <r>
    <x v="3"/>
    <x v="1"/>
    <x v="1"/>
    <x v="1"/>
    <m/>
    <x v="1"/>
    <x v="1"/>
    <x v="2"/>
    <x v="411"/>
    <s v="245 (BDT) - Order Pg View Details Schedule Lines Sorted Incorrectly"/>
    <s v="01987 - 245 (BDT) - Order Pg View Details Schedule Lines Sorted Incorrectly"/>
    <x v="411"/>
    <x v="2"/>
    <x v="2"/>
    <x v="1552"/>
    <s v="Review of 245 (BDT) - Order Pg View Details Schedule Lines Sorted Incorrectly"/>
    <s v="02074 - Review of 245 (BDT) - Order Pg View Details Schedule Lines Sorted Incorrectly"/>
    <s v="Feature Review | 02074 - Review of 245 (BDT) - Order Pg View Details Schedule Lines Sorted Incorrectly"/>
    <m/>
    <n v="375785"/>
    <n v="3764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505"/>
    <n v="0"/>
    <n v="0"/>
  </r>
  <r>
    <x v="3"/>
    <x v="1"/>
    <x v="1"/>
    <x v="1"/>
    <m/>
    <x v="1"/>
    <x v="1"/>
    <x v="2"/>
    <x v="412"/>
    <s v="265 (BDT) - General mobile design issues- footer covers menu"/>
    <s v="02018 - 265 (BDT) - General mobile design issues- footer covers menu"/>
    <x v="412"/>
    <x v="1"/>
    <x v="2"/>
    <x v="1553"/>
    <s v="QA for 265 (BDT) - General mobile design issues- footer covers menu"/>
    <s v="S | 02073 - QA for 265 (BDT) - General mobile design issues- footer covers menu"/>
    <s v="QA | S | 02073 - QA for 265 (BDT) - General mobile design issues- footer covers menu"/>
    <m/>
    <n v="376062"/>
    <n v="3764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506"/>
    <n v="2.1276595744680851"/>
    <n v="0"/>
  </r>
  <r>
    <x v="3"/>
    <x v="1"/>
    <x v="1"/>
    <x v="1"/>
    <m/>
    <x v="1"/>
    <x v="1"/>
    <x v="2"/>
    <x v="412"/>
    <s v="265 (BDT) - General mobile design issues- footer covers menu"/>
    <s v="02018 - 265 (BDT) - General mobile design issues- footer covers menu"/>
    <x v="412"/>
    <x v="2"/>
    <x v="2"/>
    <x v="1554"/>
    <s v="Review of 265 (BDT) - General mobile design issues- footer covers menu"/>
    <s v="02072 - Review of 265 (BDT) - General mobile design issues- footer covers menu"/>
    <s v="Feature Review | 02072 - Review of 265 (BDT) - General mobile design issues- footer covers menu"/>
    <m/>
    <n v="376062"/>
    <n v="37640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507"/>
    <n v="0"/>
    <n v="0"/>
  </r>
  <r>
    <x v="3"/>
    <x v="1"/>
    <x v="1"/>
    <x v="1"/>
    <m/>
    <x v="1"/>
    <x v="0"/>
    <x v="2"/>
    <x v="312"/>
    <s v="Logging Updates"/>
    <s v="01981 - Logging Updates"/>
    <x v="312"/>
    <x v="5"/>
    <x v="2"/>
    <x v="1555"/>
    <s v="Add class name information to logging messages"/>
    <s v="M | 02071 - Add class name information to logging messages"/>
    <s v="Backend Development | M | 02071 - Add class name information to logging messages"/>
    <m/>
    <n v="375778"/>
    <n v="37639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508"/>
    <n v="0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1"/>
    <x v="2"/>
    <x v="1556"/>
    <s v="QA for 217 (BDT) Theme- upload document screen- blue bar theme updates "/>
    <s v="S | 02070 - QA for 217 (BDT) Theme- upload document screen- blue bar theme updates "/>
    <s v="QA | S | 02070 - QA for 217 (BDT) Theme- upload document screen- blue bar theme updates "/>
    <m/>
    <n v="374404"/>
    <n v="3763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509"/>
    <n v="2.1276595744680851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1"/>
    <x v="2"/>
    <x v="1557"/>
    <s v="QA for 214 (BDT)Theme test- excel logo wrong color and font spacing incorrect"/>
    <s v="S | 02069 - QA for 214 (BDT)Theme test- excel logo wrong color and font spacing incorrect"/>
    <s v="QA | S | 02069 - QA for 214 (BDT)Theme test- excel logo wrong color and font spacing incorrect"/>
    <m/>
    <n v="374389"/>
    <n v="3763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510"/>
    <n v="2.1276595744680851"/>
    <n v="0"/>
  </r>
  <r>
    <x v="3"/>
    <x v="1"/>
    <x v="1"/>
    <x v="1"/>
    <m/>
    <x v="1"/>
    <x v="1"/>
    <x v="2"/>
    <x v="414"/>
    <s v="216 (BDT) Theme Generate Report link wrong color "/>
    <s v="01876 - 216 (BDT) Theme Generate Report link wrong color "/>
    <x v="414"/>
    <x v="1"/>
    <x v="2"/>
    <x v="1558"/>
    <s v="QA for 216 (BDT) Theme Generate Report link wrong color "/>
    <s v="S | 02068 - QA for 216 (BDT) Theme Generate Report link wrong color "/>
    <s v="QA | S | 02068 - QA for 216 (BDT) Theme Generate Report link wrong color "/>
    <m/>
    <n v="374397"/>
    <n v="3763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1"/>
    <n v="2.1276595744680851"/>
    <n v="0"/>
  </r>
  <r>
    <x v="3"/>
    <x v="1"/>
    <x v="1"/>
    <x v="1"/>
    <m/>
    <x v="1"/>
    <x v="1"/>
    <x v="6"/>
    <x v="415"/>
    <s v="195 (BDT) Documents- unable to download; CSR and buyer view"/>
    <s v="01850 - 195 (BDT) Documents- unable to download; CSR and buyer view"/>
    <x v="415"/>
    <x v="0"/>
    <x v="3"/>
    <x v="1559"/>
    <s v="Alpha for 195 (BDT) Documents- unable to download; CSR and buyer view"/>
    <s v="S | 02067 - Alpha for 195 (BDT) Documents- unable to download; CSR and buyer view"/>
    <s v="Alpha Test | S | 02067 - Alpha for 195 (BDT) Documents- unable to download; CSR and buyer view"/>
    <m/>
    <n v="373906"/>
    <n v="3763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x v="6"/>
    <s v="0.Cancelled"/>
    <x v="1512"/>
    <n v="2.1276595744680851"/>
    <n v="0"/>
  </r>
  <r>
    <x v="3"/>
    <x v="1"/>
    <x v="1"/>
    <x v="1"/>
    <m/>
    <x v="1"/>
    <x v="1"/>
    <x v="2"/>
    <x v="416"/>
    <s v="Login in container errors block login input"/>
    <s v="01974 - Login in container errors block login input"/>
    <x v="416"/>
    <x v="1"/>
    <x v="2"/>
    <x v="1560"/>
    <s v="QA for Login in container errors block login input"/>
    <s v="S | 02066 - QA for Login in container errors block login input"/>
    <s v="QA | S | 02066 - QA for Login in container errors block login input"/>
    <m/>
    <n v="375735"/>
    <n v="37638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3"/>
    <n v="2.1276595744680851"/>
    <n v="0"/>
  </r>
  <r>
    <x v="3"/>
    <x v="1"/>
    <x v="1"/>
    <x v="1"/>
    <m/>
    <x v="1"/>
    <x v="1"/>
    <x v="2"/>
    <x v="417"/>
    <s v="Icons for Ship To filter and Sorting do not display on Mobile view of Orders page"/>
    <s v="01917 - Icons for Ship To filter and Sorting do not display on Mobile view of Orders page"/>
    <x v="417"/>
    <x v="1"/>
    <x v="2"/>
    <x v="1561"/>
    <s v="QA for Icons for Ship To filter and Sorting do not display on Mobile view of Orders page"/>
    <s v="S | 02065 - QA for Icons for Ship To filter and Sorting do not display on Mobile view of Orders page"/>
    <s v="QA | S | 02065 - QA for Icons for Ship To filter and Sorting do not display on Mobile view of Orders page"/>
    <m/>
    <n v="375401"/>
    <n v="3763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4"/>
    <n v="2.1276595744680851"/>
    <n v="0"/>
  </r>
  <r>
    <x v="3"/>
    <x v="1"/>
    <x v="1"/>
    <x v="1"/>
    <m/>
    <x v="1"/>
    <x v="1"/>
    <x v="2"/>
    <x v="418"/>
    <s v="218 (BDT) Theme My Company Locations Font Color"/>
    <s v="01878 - 218 (BDT) Theme My Company Locations Font Color"/>
    <x v="418"/>
    <x v="1"/>
    <x v="2"/>
    <x v="1562"/>
    <s v="QA for 218 (BDT) Theme My Company Locations Font Color"/>
    <s v="S | 02064 - QA for 218 (BDT) Theme My Company Locations Font Color"/>
    <s v="QA | S | 02064 - QA for 218 (BDT) Theme My Company Locations Font Color"/>
    <m/>
    <n v="374415"/>
    <n v="3763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5"/>
    <n v="2.1276595744680851"/>
    <n v="0"/>
  </r>
  <r>
    <x v="3"/>
    <x v="1"/>
    <x v="1"/>
    <x v="1"/>
    <m/>
    <x v="1"/>
    <x v="1"/>
    <x v="2"/>
    <x v="419"/>
    <s v="Total On Hand Qty should include UOM  "/>
    <s v="01920 - Total On Hand Qty should include UOM  "/>
    <x v="419"/>
    <x v="1"/>
    <x v="2"/>
    <x v="1563"/>
    <s v="QA for Total On Hand Qty should include UOM  "/>
    <s v="S | 02063 - QA for Total On Hand Qty should include UOM  "/>
    <s v="QA | S | 02063 - QA for Total On Hand Qty should include UOM  "/>
    <m/>
    <n v="375405"/>
    <n v="3763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16"/>
    <n v="2.1276595744680851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1564"/>
    <s v="Sonar check will run only if flag is enabled"/>
    <s v="XS | 02062 - Sonar check will run only if flag is enabled"/>
    <s v="Sub-Task | XS | 02062 - Sonar check will run only if flag is enabled"/>
    <n v="351453"/>
    <n v="336162"/>
    <n v="376348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8518518518518517E-2"/>
    <n v="1"/>
    <n v="2.1276595744680851"/>
    <x v="0"/>
    <x v="3"/>
    <s v="0.Done"/>
    <x v="1517"/>
    <n v="0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5"/>
    <x v="2"/>
    <x v="1565"/>
    <s v="Development for - Order Pg Sort Functionality"/>
    <s v="M | 02061 - Development for - Order Pg Sort Functionality"/>
    <s v="Backend Development | M | 02061 - Development for - Order Pg Sort Functionality"/>
    <m/>
    <n v="376286"/>
    <n v="37634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518"/>
    <n v="10.638297872340425"/>
    <n v="0"/>
  </r>
  <r>
    <x v="3"/>
    <x v="1"/>
    <x v="1"/>
    <x v="1"/>
    <m/>
    <x v="1"/>
    <x v="1"/>
    <x v="2"/>
    <x v="401"/>
    <s v="275 (BDT) - Order Pg Sort Functionality"/>
    <s v="02047 - 275 (BDT) - Order Pg Sort Functionality"/>
    <x v="401"/>
    <x v="3"/>
    <x v="2"/>
    <x v="1566"/>
    <s v="Development for - Order Pg Sort Functionality "/>
    <s v="M | 02060 - Development for - Order Pg Sort Functionality "/>
    <s v="Frontend Development | M | 02060 - Development for - Order Pg Sort Functionality "/>
    <m/>
    <n v="376286"/>
    <n v="3763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519"/>
    <n v="5.3191489361702127"/>
    <n v="0"/>
  </r>
  <r>
    <x v="3"/>
    <x v="1"/>
    <x v="1"/>
    <x v="1"/>
    <m/>
    <x v="1"/>
    <x v="0"/>
    <x v="2"/>
    <x v="312"/>
    <s v="Logging Updates"/>
    <s v="01981 - Logging Updates"/>
    <x v="312"/>
    <x v="0"/>
    <x v="2"/>
    <x v="1567"/>
    <s v="Alpha for Logging Updates"/>
    <s v="S | 02059 - Alpha for Logging Updates"/>
    <s v="Alpha Test | S | 02059 - Alpha for Logging Updates"/>
    <m/>
    <n v="375778"/>
    <n v="37633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520"/>
    <n v="0"/>
    <n v="0"/>
  </r>
  <r>
    <x v="3"/>
    <x v="1"/>
    <x v="1"/>
    <x v="1"/>
    <m/>
    <x v="1"/>
    <x v="1"/>
    <x v="2"/>
    <x v="400"/>
    <s v="282 (BDT) - Orders Page- Location filter location indicator "/>
    <s v="02052 - 282 (BDT) - Orders Page- Location filter location indicator "/>
    <x v="400"/>
    <x v="3"/>
    <x v="2"/>
    <x v="1568"/>
    <s v="Development for - Orders Page- Location filter location indicator"/>
    <s v="M | 02058 - Development for - Orders Page- Location filter location indicator"/>
    <s v="Frontend Development | M | 02058 - Development for - Orders Page- Location filter location indicator"/>
    <m/>
    <n v="376295"/>
    <n v="3763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21"/>
    <n v="5.3191489361702127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0"/>
    <x v="2"/>
    <x v="1569"/>
    <s v="Alpha for 259 (BDT) - Orders Page- mobile view some customer PO numbers are hyperlinked"/>
    <s v="02056 - Alpha for 259 (BDT) - Orders Page- mobile view some customer PO numbers are hyperlinked"/>
    <s v="Alpha Test | 02056 - Alpha for 259 (BDT) - Orders Page- mobile view some customer PO numbers are hyperlinked"/>
    <m/>
    <n v="375861"/>
    <n v="3763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22"/>
    <n v="0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0"/>
    <x v="2"/>
    <x v="1570"/>
    <s v="Alpha for 241 (BDT) - Searchbar missing X "/>
    <s v="S | 02055 - Alpha for 241 (BDT) - Searchbar missing X "/>
    <s v="Alpha Test | S | 02055 - Alpha for 241 (BDT) - Searchbar missing X "/>
    <m/>
    <n v="376039"/>
    <n v="3763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5"/>
    <s v="0.Done"/>
    <x v="1523"/>
    <n v="2.1276595744680851"/>
    <n v="0"/>
  </r>
  <r>
    <x v="3"/>
    <x v="1"/>
    <x v="1"/>
    <x v="1"/>
    <m/>
    <x v="1"/>
    <x v="1"/>
    <x v="2"/>
    <x v="412"/>
    <s v="265 (BDT) - General mobile design issues- footer covers menu"/>
    <s v="02018 - 265 (BDT) - General mobile design issues- footer covers menu"/>
    <x v="412"/>
    <x v="0"/>
    <x v="2"/>
    <x v="1571"/>
    <s v="Alpha for 265 (BDT) - General mobile design issues- footer covers menu"/>
    <s v="02054 - Alpha for 265 (BDT) - General mobile design issues- footer covers menu"/>
    <s v="Alpha Test | 02054 - Alpha for 265 (BDT) - General mobile design issues- footer covers menu"/>
    <m/>
    <n v="376062"/>
    <n v="376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524"/>
    <n v="0"/>
    <n v="0"/>
  </r>
  <r>
    <x v="3"/>
    <x v="1"/>
    <x v="1"/>
    <x v="1"/>
    <m/>
    <x v="1"/>
    <x v="1"/>
    <x v="2"/>
    <x v="410"/>
    <s v="257 (BDT) - Orders page- mobile footer cutting off fields"/>
    <s v="01995 - 257 (BDT) - Orders page- mobile footer cutting off fields"/>
    <x v="410"/>
    <x v="0"/>
    <x v="2"/>
    <x v="1572"/>
    <s v="Alpha for 257 (BDT) - Orders page- mobile footer cutting off fields"/>
    <s v="02053 - Alpha for 257 (BDT) - Orders page- mobile footer cutting off fields"/>
    <s v="Alpha Test | 02053 - Alpha for 257 (BDT) - Orders page- mobile footer cutting off fields"/>
    <m/>
    <n v="375860"/>
    <n v="3762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25"/>
    <n v="0"/>
    <n v="0"/>
  </r>
  <r>
    <x v="3"/>
    <x v="1"/>
    <x v="1"/>
    <x v="1"/>
    <m/>
    <x v="1"/>
    <x v="1"/>
    <x v="2"/>
    <x v="409"/>
    <s v="235 (BDT) - confirmed quantity in view details shows error "/>
    <s v="01967 - 235 (BDT) - confirmed quantity in view details shows error "/>
    <x v="409"/>
    <x v="2"/>
    <x v="2"/>
    <x v="1573"/>
    <s v="Review of 235 (BDT) - confirmed quantity in view details shows error "/>
    <s v="02050 - Review of 235 (BDT) - confirmed quantity in view details shows error "/>
    <s v="Feature Review | 02050 - Review of 235 (BDT) - confirmed quantity in view details shows error "/>
    <m/>
    <n v="375654"/>
    <n v="3762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26"/>
    <n v="0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6"/>
    <x v="2"/>
    <x v="1574"/>
    <s v="Ellipsis still showing as light blue"/>
    <s v="M | 02046 - Ellipsis still showing as light blue"/>
    <s v="Alpha Bug | M | 02046 - Ellipsis still showing as light blue"/>
    <m/>
    <n v="374380"/>
    <n v="37628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527"/>
    <n v="3.191489361702128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0"/>
    <x v="2"/>
    <x v="1575"/>
    <s v="Alpha for User friendly error messaging for CSR and Buyers"/>
    <s v="S | 02045 - Alpha for User friendly error messaging for CSR and Buyers"/>
    <s v="Alpha Test | S | 02045 - Alpha for User friendly error messaging for CSR and Buyers"/>
    <m/>
    <n v="368715"/>
    <n v="37628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28"/>
    <n v="0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2"/>
    <x v="2"/>
    <x v="1576"/>
    <s v="Review of 214 (BDT)Theme test- excel logo wrong color and font spacing incorrect"/>
    <s v="02044 - Review of 214 (BDT)Theme test- excel logo wrong color and font spacing incorrect"/>
    <s v="Feature Review | 02044 - Review of 214 (BDT)Theme test- excel logo wrong color and font spacing incorrect"/>
    <m/>
    <n v="374389"/>
    <n v="3762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x v="2"/>
    <s v="0.Done"/>
    <x v="1529"/>
    <n v="0"/>
    <n v="0"/>
  </r>
  <r>
    <x v="3"/>
    <x v="1"/>
    <x v="1"/>
    <x v="1"/>
    <m/>
    <x v="1"/>
    <x v="1"/>
    <x v="2"/>
    <x v="409"/>
    <s v="235 (BDT) - confirmed quantity in view details shows error "/>
    <s v="01967 - 235 (BDT) - confirmed quantity in view details shows error "/>
    <x v="409"/>
    <x v="0"/>
    <x v="2"/>
    <x v="1577"/>
    <s v="Alpha for 235 (BDT) - confirmed quantity in view details shows error "/>
    <s v="02043 - Alpha for 235 (BDT) - confirmed quantity in view details shows error "/>
    <s v="Alpha Test | 02043 - Alpha for 235 (BDT) - confirmed quantity in view details shows error "/>
    <m/>
    <n v="375654"/>
    <n v="3762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30"/>
    <n v="0"/>
    <n v="0"/>
  </r>
  <r>
    <x v="3"/>
    <x v="1"/>
    <x v="1"/>
    <x v="1"/>
    <m/>
    <x v="1"/>
    <x v="1"/>
    <x v="2"/>
    <x v="414"/>
    <s v="216 (BDT) Theme Generate Report link wrong color "/>
    <s v="01876 - 216 (BDT) Theme Generate Report link wrong color "/>
    <x v="414"/>
    <x v="2"/>
    <x v="2"/>
    <x v="1578"/>
    <s v="Review of 216 (BDT) Theme Generate Report link wrong color "/>
    <s v="02041 - Review of 216 (BDT) Theme Generate Report link wrong color "/>
    <s v="Feature Review | 02041 - Review of 216 (BDT) Theme Generate Report link wrong color "/>
    <m/>
    <n v="374397"/>
    <n v="3762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31"/>
    <n v="0"/>
    <n v="0"/>
  </r>
  <r>
    <x v="3"/>
    <x v="1"/>
    <x v="1"/>
    <x v="1"/>
    <m/>
    <x v="1"/>
    <x v="1"/>
    <x v="2"/>
    <x v="416"/>
    <s v="Login in container errors block login input"/>
    <s v="01974 - Login in container errors block login input"/>
    <x v="416"/>
    <x v="2"/>
    <x v="2"/>
    <x v="1579"/>
    <s v="Review of Login in container errors block login input"/>
    <s v="02040 - Review of Login in container errors block login input"/>
    <s v="Feature Review | 02040 - Review of Login in container errors block login input"/>
    <m/>
    <n v="375735"/>
    <n v="3762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32"/>
    <n v="0"/>
    <n v="0"/>
  </r>
  <r>
    <x v="3"/>
    <x v="1"/>
    <x v="1"/>
    <x v="1"/>
    <m/>
    <x v="1"/>
    <x v="1"/>
    <x v="2"/>
    <x v="393"/>
    <s v="252 (BDT) - Order Pg View Details 0 Confirmed Qty Should Not Be Displayed"/>
    <s v="02025 - 252 (BDT) - Order Pg View Details 0 Confirmed Qty Should Not Be Displayed"/>
    <x v="393"/>
    <x v="0"/>
    <x v="2"/>
    <x v="1580"/>
    <s v="Alpha for 252 (BDT) - Order Pg View Details 0 Confirmed Qty Displayed"/>
    <s v="S | 02039 - Alpha for 252 (BDT) - Order Pg View Details 0 Confirmed Qty Displayed"/>
    <s v="Alpha Test | S | 02039 - Alpha for 252 (BDT) - Order Pg View Details 0 Confirmed Qty Displayed"/>
    <m/>
    <n v="376090"/>
    <n v="37617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33"/>
    <n v="2.1276595744680851"/>
    <n v="0"/>
  </r>
  <r>
    <x v="3"/>
    <x v="1"/>
    <x v="1"/>
    <x v="1"/>
    <m/>
    <x v="1"/>
    <x v="1"/>
    <x v="2"/>
    <x v="411"/>
    <s v="245 (BDT) - Order Pg View Details Schedule Lines Sorted Incorrectly"/>
    <s v="01987 - 245 (BDT) - Order Pg View Details Schedule Lines Sorted Incorrectly"/>
    <x v="411"/>
    <x v="0"/>
    <x v="2"/>
    <x v="1581"/>
    <s v="Alpha for 245 (BDT) - Order Pg View Details Schedule Lines Sorted Incorrectly"/>
    <s v="02038 - Alpha for 245 (BDT) - Order Pg View Details Schedule Lines Sorted Incorrectly"/>
    <s v="Alpha Test | 02038 - Alpha for 245 (BDT) - Order Pg View Details Schedule Lines Sorted Incorrectly"/>
    <m/>
    <n v="375785"/>
    <n v="3761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534"/>
    <n v="0"/>
    <n v="0"/>
  </r>
  <r>
    <x v="3"/>
    <x v="1"/>
    <x v="1"/>
    <x v="1"/>
    <m/>
    <x v="1"/>
    <x v="1"/>
    <x v="2"/>
    <x v="386"/>
    <s v="243 (BDT) - Orders Page Material Avail Date/Req Date Incorrect "/>
    <s v="01985 - 243 (BDT) - Orders Page Material Avail Date/Req Date Incorrect "/>
    <x v="386"/>
    <x v="5"/>
    <x v="2"/>
    <x v="1582"/>
    <s v="Update material availability/requested date logic"/>
    <s v="M | 02037 - Update material availability/requested date logic"/>
    <s v="Backend Development | M | 02037 - Update material availability/requested date logic"/>
    <m/>
    <n v="375783"/>
    <n v="3761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535"/>
    <n v="10.638297872340425"/>
    <n v="0"/>
  </r>
  <r>
    <x v="3"/>
    <x v="1"/>
    <x v="1"/>
    <x v="1"/>
    <m/>
    <x v="1"/>
    <x v="1"/>
    <x v="2"/>
    <x v="403"/>
    <s v="209 (BDT) Report Page test- deleting reports in download folder"/>
    <s v="01868 - 209 (BDT) Report Page test- deleting reports in download folder"/>
    <x v="403"/>
    <x v="3"/>
    <x v="2"/>
    <x v="1583"/>
    <s v="Development for -  Report Page test- deleting reports in download folder"/>
    <s v="M | 02036 - Development for -  Report Page test- deleting reports in download folder"/>
    <s v="Frontend Development | M | 02036 - Development for -  Report Page test- deleting reports in download folder"/>
    <m/>
    <n v="374269"/>
    <n v="37612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36"/>
    <n v="5.3191489361702127"/>
    <n v="0"/>
  </r>
  <r>
    <x v="3"/>
    <x v="1"/>
    <x v="1"/>
    <x v="1"/>
    <m/>
    <x v="1"/>
    <x v="1"/>
    <x v="2"/>
    <x v="361"/>
    <s v="272 (BDT) - User Profile- Buyer missing Job Title"/>
    <s v="02027 - 272 (BDT) - User Profile- Buyer missing Job Title"/>
    <x v="361"/>
    <x v="3"/>
    <x v="2"/>
    <x v="1584"/>
    <s v="Development for - User Profile- Buyer missing Job Title"/>
    <s v="M | 02035 - Development for - User Profile- Buyer missing Job Title"/>
    <s v="Frontend Development | M | 02035 - Development for - User Profile- Buyer missing Job Title"/>
    <m/>
    <n v="376092"/>
    <n v="37612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37"/>
    <n v="5.3191489361702127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2"/>
    <x v="3"/>
    <x v="1585"/>
    <s v="Review for217 (BDT) Theme- upload document screen- blue bar theme updates"/>
    <s v="M | 02034 - Review for217 (BDT) Theme- upload document screen- blue bar theme updates"/>
    <s v="Feature Review | M | 02034 - Review for217 (BDT) Theme- upload document screen- blue bar theme updates"/>
    <m/>
    <n v="374404"/>
    <n v="37611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0"/>
    <x v="1"/>
    <x v="2"/>
    <s v="0.Cancelled"/>
    <x v="1538"/>
    <n v="3.191489361702128"/>
    <n v="0"/>
  </r>
  <r>
    <x v="3"/>
    <x v="1"/>
    <x v="1"/>
    <x v="1"/>
    <m/>
    <x v="1"/>
    <x v="1"/>
    <x v="2"/>
    <x v="405"/>
    <s v="273 (BDT) - User Profile- Buyer- blank space in address information"/>
    <s v="02028 - 273 (BDT) - User Profile- Buyer- blank space in address information"/>
    <x v="405"/>
    <x v="3"/>
    <x v="2"/>
    <x v="1586"/>
    <s v="Development for - User Profile- Buyer- blank space in address information"/>
    <s v="M | 02033 - Development for - User Profile- Buyer- blank space in address information"/>
    <s v="Frontend Development | M | 02033 - Development for - User Profile- Buyer- blank space in address information"/>
    <m/>
    <n v="376093"/>
    <n v="37611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39"/>
    <n v="5.3191489361702127"/>
    <n v="0"/>
  </r>
  <r>
    <x v="3"/>
    <x v="1"/>
    <x v="1"/>
    <x v="1"/>
    <m/>
    <x v="1"/>
    <x v="1"/>
    <x v="2"/>
    <x v="396"/>
    <s v="271 (BDT) - Orders page- hyperlinks and expand card issue"/>
    <s v="02021 - 271 (BDT) - Orders page- hyperlinks and expand card issue"/>
    <x v="396"/>
    <x v="3"/>
    <x v="2"/>
    <x v="1587"/>
    <s v="Development for - Orders page- hyperlinks and expand card issue"/>
    <s v="M | 02032 - Development for - Orders page- hyperlinks and expand card issue"/>
    <s v="Frontend Development | M | 02032 - Development for - Orders page- hyperlinks and expand card issue"/>
    <m/>
    <n v="376072"/>
    <n v="3761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40"/>
    <n v="5.3191489361702127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2"/>
    <x v="2"/>
    <x v="1588"/>
    <s v="Review of 217 (BDT) Theme- upload document screen- blue bar theme updates "/>
    <s v="02031 - Review of 217 (BDT) Theme- upload document screen- blue bar theme updates "/>
    <s v="Feature Review | 02031 - Review of 217 (BDT) Theme- upload document screen- blue bar theme updates "/>
    <m/>
    <n v="374404"/>
    <n v="3761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541"/>
    <n v="0"/>
    <n v="0"/>
  </r>
  <r>
    <x v="3"/>
    <x v="1"/>
    <x v="1"/>
    <x v="1"/>
    <m/>
    <x v="1"/>
    <x v="1"/>
    <x v="2"/>
    <x v="404"/>
    <s v="267 (BDT) - General mobile design- menu should automatically collapse "/>
    <s v="02020 - 267 (BDT) - General mobile design- menu should automatically collapse "/>
    <x v="404"/>
    <x v="3"/>
    <x v="2"/>
    <x v="1589"/>
    <s v="Development for -  General mobile design- menu should automatically collapse"/>
    <s v="M | 02030 - Development for -  General mobile design- menu should automatically collapse"/>
    <s v="Frontend Development | M | 02030 - Development for -  General mobile design- menu should automatically collapse"/>
    <m/>
    <n v="376068"/>
    <n v="3761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42"/>
    <n v="5.3191489361702127"/>
    <n v="0"/>
  </r>
  <r>
    <x v="3"/>
    <x v="1"/>
    <x v="1"/>
    <x v="1"/>
    <m/>
    <x v="1"/>
    <x v="1"/>
    <x v="2"/>
    <x v="406"/>
    <s v="266 (BDT) - Iphone view of welcome page- order of pages "/>
    <s v="02019 - 266 (BDT) - Iphone view of welcome page- order of pages "/>
    <x v="406"/>
    <x v="3"/>
    <x v="2"/>
    <x v="1590"/>
    <s v="Development for -  Iphone view of welcome page- order of pages"/>
    <s v="M | 02029 - Development for -  Iphone view of welcome page- order of pages"/>
    <s v="Frontend Development | M | 02029 - Development for -  Iphone view of welcome page- order of pages"/>
    <m/>
    <n v="376066"/>
    <n v="37610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43"/>
    <n v="5.3191489361702127"/>
    <n v="0"/>
  </r>
  <r>
    <x v="3"/>
    <x v="1"/>
    <x v="1"/>
    <x v="1"/>
    <m/>
    <x v="1"/>
    <x v="1"/>
    <x v="10"/>
    <x v="391"/>
    <s v="241 (BDT) - Searchbar missing X "/>
    <s v="02009 - 241 (BDT) - Searchbar missing X "/>
    <x v="391"/>
    <x v="3"/>
    <x v="2"/>
    <x v="1591"/>
    <s v="Development for - Searchbar missing X"/>
    <s v="M | 02022 - Development for - Searchbar missing X"/>
    <s v="Frontend Development | M | 02022 - Development for - Searchbar missing X"/>
    <m/>
    <n v="376039"/>
    <n v="37607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5"/>
    <s v="0.Done"/>
    <x v="1544"/>
    <n v="5.3191489361702127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6"/>
    <x v="2"/>
    <x v="1592"/>
    <s v="Mobile View of Report Icons are not aligned properly "/>
    <s v="M | 02015 - Mobile View of Report Icons are not aligned properly "/>
    <s v="Alpha Bug | M | 02015 - Mobile View of Report Icons are not aligned properly "/>
    <m/>
    <n v="374389"/>
    <n v="3760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545"/>
    <n v="3.191489361702128"/>
    <n v="0"/>
  </r>
  <r>
    <x v="3"/>
    <x v="1"/>
    <x v="1"/>
    <x v="1"/>
    <m/>
    <x v="1"/>
    <x v="1"/>
    <x v="2"/>
    <x v="417"/>
    <s v="Icons for Ship To filter and Sorting do not display on Mobile view of Orders page"/>
    <s v="01917 - Icons for Ship To filter and Sorting do not display on Mobile view of Orders page"/>
    <x v="417"/>
    <x v="2"/>
    <x v="2"/>
    <x v="1593"/>
    <s v="Review of Icons for Ship To filter and Sorting do not display on Mobile view of Orders page"/>
    <s v="02014 - Review of Icons for Ship To filter and Sorting do not display on Mobile view of Orders page"/>
    <s v="Feature Review | 02014 - Review of Icons for Ship To filter and Sorting do not display on Mobile view of Orders page"/>
    <m/>
    <n v="375401"/>
    <n v="3760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46"/>
    <n v="0"/>
    <n v="0"/>
  </r>
  <r>
    <x v="3"/>
    <x v="1"/>
    <x v="1"/>
    <x v="1"/>
    <m/>
    <x v="1"/>
    <x v="1"/>
    <x v="2"/>
    <x v="343"/>
    <s v="260 (BDT) - Orders page- tablet view change page orientation from portrait to landscape"/>
    <s v="01997 - 260 (BDT) - Orders page- tablet view change page orientation from portrait to landscape"/>
    <x v="343"/>
    <x v="3"/>
    <x v="2"/>
    <x v="1594"/>
    <s v="Development for - Orders page- tablet view change page orientation from portrait to landscape"/>
    <s v="M | 02013 - Development for - Orders page- tablet view change page orientation from portrait to landscape"/>
    <s v="Frontend Development | M | 02013 - Development for - Orders page- tablet view change page orientation from portrait to landscape"/>
    <m/>
    <n v="375862"/>
    <n v="37604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547"/>
    <n v="5.3191489361702127"/>
    <n v="0"/>
  </r>
  <r>
    <x v="3"/>
    <x v="1"/>
    <x v="1"/>
    <x v="1"/>
    <m/>
    <x v="1"/>
    <x v="1"/>
    <x v="2"/>
    <x v="418"/>
    <s v="218 (BDT) Theme My Company Locations Font Color"/>
    <s v="01878 - 218 (BDT) Theme My Company Locations Font Color"/>
    <x v="418"/>
    <x v="2"/>
    <x v="2"/>
    <x v="1595"/>
    <s v="Review of 218 (BDT) Theme My Company Locations Font Color"/>
    <s v="02012 - Review of 218 (BDT) Theme My Company Locations Font Color"/>
    <s v="Feature Review | 02012 - Review of 218 (BDT) Theme My Company Locations Font Color"/>
    <m/>
    <n v="374415"/>
    <n v="3760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48"/>
    <n v="0"/>
    <n v="0"/>
  </r>
  <r>
    <x v="3"/>
    <x v="1"/>
    <x v="1"/>
    <x v="1"/>
    <m/>
    <x v="1"/>
    <x v="1"/>
    <x v="2"/>
    <x v="419"/>
    <s v="Total On Hand Qty should include UOM  "/>
    <s v="01920 - Total On Hand Qty should include UOM  "/>
    <x v="419"/>
    <x v="2"/>
    <x v="2"/>
    <x v="1596"/>
    <s v="Review of Total On Hand Qty should include UOM  "/>
    <s v="02011 - Review of Total On Hand Qty should include UOM  "/>
    <s v="Feature Review | 02011 - Review of Total On Hand Qty should include UOM  "/>
    <m/>
    <n v="375405"/>
    <n v="3760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49"/>
    <n v="0"/>
    <n v="0"/>
  </r>
  <r>
    <x v="3"/>
    <x v="1"/>
    <x v="1"/>
    <x v="1"/>
    <m/>
    <x v="1"/>
    <x v="1"/>
    <x v="2"/>
    <x v="309"/>
    <s v="259 (BDT) - Orders Page- mobile view some customer PO numbers are hyperlinked"/>
    <s v="01996 - 259 (BDT) - Orders Page- mobile view some customer PO numbers are hyperlinked"/>
    <x v="309"/>
    <x v="3"/>
    <x v="2"/>
    <x v="1597"/>
    <s v="Development for - Orders Page- mobile view some customer PO numbers are hyperlinked"/>
    <s v="M | 02010 - Development for - Orders Page- mobile view some customer PO numbers are hyperlinked"/>
    <s v="Frontend Development | M | 02010 - Development for - Orders Page- mobile view some customer PO numbers are hyperlinked"/>
    <m/>
    <n v="375861"/>
    <n v="37604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550"/>
    <n v="5.3191489361702127"/>
    <n v="0"/>
  </r>
  <r>
    <x v="3"/>
    <x v="1"/>
    <x v="1"/>
    <x v="1"/>
    <m/>
    <x v="1"/>
    <x v="1"/>
    <x v="2"/>
    <x v="410"/>
    <s v="257 (BDT) - Orders page- mobile footer cutting off fields"/>
    <s v="01995 - 257 (BDT) - Orders page- mobile footer cutting off fields"/>
    <x v="410"/>
    <x v="3"/>
    <x v="2"/>
    <x v="1598"/>
    <s v="Development for - Orders page- mobile footer cutting off fields"/>
    <s v="M | 02008 - Development for - Orders page- mobile footer cutting off fields"/>
    <s v="Frontend Development | M | 02008 - Development for - Orders page- mobile footer cutting off fields"/>
    <m/>
    <n v="375860"/>
    <n v="3760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51"/>
    <n v="5.3191489361702127"/>
    <n v="0"/>
  </r>
  <r>
    <x v="3"/>
    <x v="1"/>
    <x v="1"/>
    <x v="1"/>
    <m/>
    <x v="1"/>
    <x v="1"/>
    <x v="2"/>
    <x v="397"/>
    <s v="256 (BDT) - Orders page- mobile- expanded view - view details"/>
    <s v="01989 - 256 (BDT) - Orders page- mobile- expanded view - view details"/>
    <x v="397"/>
    <x v="3"/>
    <x v="2"/>
    <x v="1599"/>
    <s v="Development for - Orders page- mobile- expanded view - view details"/>
    <s v="M | 02006 - Development for - Orders page- mobile- expanded view - view details"/>
    <s v="Frontend Development | M | 02006 - Development for - Orders page- mobile- expanded view - view details"/>
    <m/>
    <n v="375796"/>
    <n v="37602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52"/>
    <n v="5.3191489361702127"/>
    <n v="0"/>
  </r>
  <r>
    <x v="3"/>
    <x v="1"/>
    <x v="1"/>
    <x v="1"/>
    <m/>
    <x v="1"/>
    <x v="0"/>
    <x v="2"/>
    <x v="312"/>
    <s v="Logging Updates"/>
    <s v="01981 - Logging Updates"/>
    <x v="312"/>
    <x v="5"/>
    <x v="2"/>
    <x v="1600"/>
    <s v="Log data sync messages to a seperate file"/>
    <s v="M | 02005 - Log data sync messages to a seperate file"/>
    <s v="Backend Development | M | 02005 - Log data sync messages to a seperate file"/>
    <m/>
    <n v="375778"/>
    <n v="37594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4285714285714285"/>
    <n v="0"/>
    <n v="1"/>
    <n v="10.638297872340425"/>
    <x v="1"/>
    <x v="2"/>
    <s v="0.Done"/>
    <x v="1553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6"/>
    <x v="3"/>
    <x v="1601"/>
    <s v="Alpha Bug - NPE in Shipment sync when carrier data is bad"/>
    <s v="S | 02004 - Alpha Bug - NPE in Shipment sync when carrier data is bad"/>
    <s v="Alpha Bug | S | 02004 - Alpha Bug - NPE in Shipment sync when carrier data is bad"/>
    <m/>
    <n v="370096"/>
    <n v="3759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0"/>
    <x v="1"/>
    <x v="2"/>
    <s v="0.Cancelled"/>
    <x v="1554"/>
    <n v="0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6"/>
    <x v="2"/>
    <x v="1602"/>
    <s v="Excel Icon color needs to be updated everywhere it is deisplayed"/>
    <s v="M | 02003 - Excel Icon color needs to be updated everywhere it is deisplayed"/>
    <s v="Alpha Bug | M | 02003 - Excel Icon color needs to be updated everywhere it is deisplayed"/>
    <m/>
    <n v="374389"/>
    <n v="37592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555"/>
    <n v="3.191489361702128"/>
    <n v="0"/>
  </r>
  <r>
    <x v="3"/>
    <x v="1"/>
    <x v="1"/>
    <x v="1"/>
    <m/>
    <x v="1"/>
    <x v="1"/>
    <x v="2"/>
    <x v="390"/>
    <s v="Duplicate Entry Exception for Orders"/>
    <s v="02001 - Duplicate Entry Exception for Orders"/>
    <x v="390"/>
    <x v="7"/>
    <x v="2"/>
    <x v="1603"/>
    <s v="Tech planning - duplicate entry exception"/>
    <s v="M | 02002 - Tech planning - duplicate entry exception"/>
    <s v="Tech Planning | M | 02002 - Tech planning - duplicate entry exception"/>
    <m/>
    <n v="375922"/>
    <n v="37592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1556"/>
    <n v="4.2553191489361701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0"/>
    <x v="3"/>
    <x v="1604"/>
    <s v="Alpha for 217 (BDT) Theme- upload document screen- blue bar theme updates "/>
    <s v="02000 - Alpha for 217 (BDT) Theme- upload document screen- blue bar theme updates "/>
    <s v="Alpha Test | 02000 - Alpha for 217 (BDT) Theme- upload document screen- blue bar theme updates "/>
    <m/>
    <n v="374404"/>
    <n v="3759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Cancelled"/>
    <x v="1557"/>
    <n v="0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0"/>
    <x v="2"/>
    <x v="1605"/>
    <s v="Alpha for 217 (BDT) Theme- upload document screen- blue bar theme updates "/>
    <s v="01999 - Alpha for 217 (BDT) Theme- upload document screen- blue bar theme updates "/>
    <s v="Alpha Test | 01999 - Alpha for 217 (BDT) Theme- upload document screen- blue bar theme updates "/>
    <m/>
    <n v="374404"/>
    <n v="3759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558"/>
    <n v="0"/>
    <n v="0"/>
  </r>
  <r>
    <x v="3"/>
    <x v="1"/>
    <x v="1"/>
    <x v="1"/>
    <m/>
    <x v="1"/>
    <x v="0"/>
    <x v="2"/>
    <x v="399"/>
    <s v="200 (BDT)New Parameter Customer Item- wording on Field label"/>
    <s v="01858 - 200 (BDT)New Parameter Customer Item- wording on Field label"/>
    <x v="399"/>
    <x v="0"/>
    <x v="2"/>
    <x v="1606"/>
    <s v="Alpha for 200 (BDT)New Parameter Customer Item- wording on Field label"/>
    <s v="S | 01998 - Alpha for 200 (BDT)New Parameter Customer Item- wording on Field label"/>
    <s v="Alpha Test | S | 01998 - Alpha for 200 (BDT)New Parameter Customer Item- wording on Field label"/>
    <m/>
    <n v="373956"/>
    <n v="37586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59"/>
    <n v="0"/>
    <n v="0"/>
  </r>
  <r>
    <x v="3"/>
    <x v="1"/>
    <x v="1"/>
    <x v="1"/>
    <m/>
    <x v="1"/>
    <x v="1"/>
    <x v="2"/>
    <x v="416"/>
    <s v="Login in container errors block login input"/>
    <s v="01974 - Login in container errors block login input"/>
    <x v="416"/>
    <x v="0"/>
    <x v="2"/>
    <x v="1607"/>
    <s v="Alpha for Login in container errors block login input"/>
    <s v="01992 - Alpha for Login in container errors block login input"/>
    <s v="Alpha Test | 01992 - Alpha for Login in container errors block login input"/>
    <m/>
    <n v="375735"/>
    <n v="37585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60"/>
    <n v="0"/>
    <n v="0"/>
  </r>
  <r>
    <x v="3"/>
    <x v="1"/>
    <x v="1"/>
    <x v="1"/>
    <m/>
    <x v="1"/>
    <x v="1"/>
    <x v="2"/>
    <x v="413"/>
    <s v="217 (BDT) Theme- upload document screen- blue bar theme updates "/>
    <s v="01877 - 217 (BDT) Theme- upload document screen- blue bar theme updates "/>
    <x v="413"/>
    <x v="3"/>
    <x v="2"/>
    <x v="1608"/>
    <s v="Development for -  Theme- upload document screen- blue bar theme updates"/>
    <s v="M | 01990 - Development for -  Theme- upload document screen- blue bar theme updates"/>
    <s v="Frontend Development | M | 01990 - Development for -  Theme- upload document screen- blue bar theme updates"/>
    <m/>
    <n v="374404"/>
    <n v="37581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561"/>
    <n v="5.3191489361702127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5"/>
    <x v="2"/>
    <x v="1609"/>
    <s v="Development for - 196 (BDT) Documents- cannot change location filter and add files to folder"/>
    <s v="M | 01984 - Development for - 196 (BDT) Documents- cannot change location filter and add files to folder"/>
    <s v="Backend Development | M | 01984 - Development for - 196 (BDT) Documents- cannot change location filter and add files to folder"/>
    <m/>
    <n v="373907"/>
    <n v="3757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562"/>
    <n v="10.638297872340425"/>
    <n v="0"/>
  </r>
  <r>
    <x v="3"/>
    <x v="1"/>
    <x v="1"/>
    <x v="1"/>
    <m/>
    <x v="1"/>
    <x v="0"/>
    <x v="2"/>
    <x v="312"/>
    <s v="Logging Updates"/>
    <s v="01981 - Logging Updates"/>
    <x v="312"/>
    <x v="7"/>
    <x v="2"/>
    <x v="1610"/>
    <s v="Tech Planning for Logging Updates"/>
    <s v="M | 01983 - Tech Planning for Logging Updates"/>
    <s v="Tech Planning | M | 01983 - Tech Planning for Logging Updates"/>
    <m/>
    <n v="375778"/>
    <n v="37578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2"/>
    <s v="0.Done"/>
    <x v="1563"/>
    <n v="0"/>
    <n v="0"/>
  </r>
  <r>
    <x v="3"/>
    <x v="1"/>
    <x v="1"/>
    <x v="1"/>
    <m/>
    <x v="1"/>
    <x v="0"/>
    <x v="2"/>
    <x v="398"/>
    <s v="Update 'View Details' dropdown to include UOM"/>
    <s v="01879 - Update 'View Details' dropdown to include UOM"/>
    <x v="398"/>
    <x v="0"/>
    <x v="2"/>
    <x v="1611"/>
    <s v="Alpha for Update 'View Details' dropdown to include UOM"/>
    <s v="S | 01982 - Alpha for Update 'View Details' dropdown to include UOM"/>
    <s v="Alpha Test | S | 01982 - Alpha for Update 'View Details' dropdown to include UOM"/>
    <m/>
    <n v="374433"/>
    <n v="37577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64"/>
    <n v="0"/>
    <n v="0"/>
  </r>
  <r>
    <x v="3"/>
    <x v="1"/>
    <x v="1"/>
    <x v="1"/>
    <m/>
    <x v="1"/>
    <x v="1"/>
    <x v="2"/>
    <x v="418"/>
    <s v="218 (BDT) Theme My Company Locations Font Color"/>
    <s v="01878 - 218 (BDT) Theme My Company Locations Font Color"/>
    <x v="418"/>
    <x v="0"/>
    <x v="2"/>
    <x v="1612"/>
    <s v="Alpha for 218 (BDT) Theme My Company Locations Font Color"/>
    <s v="01980 - Alpha for 218 (BDT) Theme My Company Locations Font Color"/>
    <s v="Alpha Test | 01980 - Alpha for 218 (BDT) Theme My Company Locations Font Color"/>
    <m/>
    <n v="374415"/>
    <n v="3757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65"/>
    <n v="0"/>
    <n v="0"/>
  </r>
  <r>
    <x v="3"/>
    <x v="1"/>
    <x v="1"/>
    <x v="1"/>
    <m/>
    <x v="1"/>
    <x v="1"/>
    <x v="2"/>
    <x v="409"/>
    <s v="235 (BDT) - confirmed quantity in view details shows error "/>
    <s v="01967 - 235 (BDT) - confirmed quantity in view details shows error "/>
    <x v="409"/>
    <x v="3"/>
    <x v="2"/>
    <x v="1613"/>
    <s v="Development for - 235 (BDT) - confirmed quantity in view details shows error"/>
    <s v="M | 01979 - Development for - 235 (BDT) - confirmed quantity in view details shows error"/>
    <s v="Frontend Development | M | 01979 - Development for - 235 (BDT) - confirmed quantity in view details shows error"/>
    <m/>
    <n v="375654"/>
    <n v="3757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66"/>
    <n v="5.3191489361702127"/>
    <n v="0"/>
  </r>
  <r>
    <x v="3"/>
    <x v="1"/>
    <x v="1"/>
    <x v="1"/>
    <m/>
    <x v="1"/>
    <x v="1"/>
    <x v="2"/>
    <x v="419"/>
    <s v="Total On Hand Qty should include UOM  "/>
    <s v="01920 - Total On Hand Qty should include UOM  "/>
    <x v="419"/>
    <x v="0"/>
    <x v="2"/>
    <x v="1614"/>
    <s v="Alpha for Total On Hand Qty should include UOM  "/>
    <s v="01978 - Alpha for Total On Hand Qty should include UOM  "/>
    <s v="Alpha Test | 01978 - Alpha for Total On Hand Qty should include UOM  "/>
    <m/>
    <n v="375405"/>
    <n v="3757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67"/>
    <n v="0"/>
    <n v="0"/>
  </r>
  <r>
    <x v="3"/>
    <x v="1"/>
    <x v="1"/>
    <x v="1"/>
    <m/>
    <x v="1"/>
    <x v="1"/>
    <x v="2"/>
    <x v="417"/>
    <s v="Icons for Ship To filter and Sorting do not display on Mobile view of Orders page"/>
    <s v="01917 - Icons for Ship To filter and Sorting do not display on Mobile view of Orders page"/>
    <x v="417"/>
    <x v="0"/>
    <x v="2"/>
    <x v="1615"/>
    <s v="Alpha for Icons for Ship To filter and Sorting do not display on Mobile view of Orders page"/>
    <s v="01977 - Alpha for Icons for Ship To filter and Sorting do not display on Mobile view of Orders page"/>
    <s v="Alpha Test | 01977 - Alpha for Icons for Ship To filter and Sorting do not display on Mobile view of Orders page"/>
    <m/>
    <n v="375401"/>
    <n v="37574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68"/>
    <n v="0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0"/>
    <x v="2"/>
    <x v="1616"/>
    <s v="Alpha for 213 (BDT) Theme- Assets that are light blue and should be dark blue -various portal pages"/>
    <s v="S | 01976 - Alpha for 213 (BDT) Theme- Assets that are light blue and should be dark blue -various portal pages"/>
    <s v="Alpha Test | S | 01976 - Alpha for 213 (BDT) Theme- Assets that are light blue and should be dark blue -various portal pages"/>
    <m/>
    <n v="374380"/>
    <n v="3757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69"/>
    <n v="2.1276595744680851"/>
    <n v="0"/>
  </r>
  <r>
    <x v="3"/>
    <x v="1"/>
    <x v="1"/>
    <x v="1"/>
    <m/>
    <x v="1"/>
    <x v="1"/>
    <x v="2"/>
    <x v="416"/>
    <s v="Login in container errors block login input"/>
    <s v="01974 - Login in container errors block login input"/>
    <x v="416"/>
    <x v="3"/>
    <x v="2"/>
    <x v="1617"/>
    <s v="Development for - Login in container errors block login input"/>
    <s v="M | 01975 - Development for - Login in container errors block login input"/>
    <s v="Frontend Development | M | 01975 - Development for - Login in container errors block login input"/>
    <m/>
    <n v="375735"/>
    <n v="37573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70"/>
    <n v="5.3191489361702127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0"/>
    <x v="2"/>
    <x v="1618"/>
    <s v="Alpha for 214 (BDT)Theme test- excel logo wrong color and font spacing incorrect"/>
    <s v="01972 - Alpha for 214 (BDT)Theme test- excel logo wrong color and font spacing incorrect"/>
    <s v="Alpha Test | 01972 - Alpha for 214 (BDT)Theme test- excel logo wrong color and font spacing incorrect"/>
    <m/>
    <n v="374389"/>
    <n v="3757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x v="2"/>
    <s v="0.Done"/>
    <x v="1571"/>
    <n v="0"/>
    <n v="0"/>
  </r>
  <r>
    <x v="3"/>
    <x v="1"/>
    <x v="1"/>
    <x v="1"/>
    <m/>
    <x v="1"/>
    <x v="1"/>
    <x v="2"/>
    <x v="414"/>
    <s v="216 (BDT) Theme Generate Report link wrong color "/>
    <s v="01876 - 216 (BDT) Theme Generate Report link wrong color "/>
    <x v="414"/>
    <x v="0"/>
    <x v="2"/>
    <x v="1619"/>
    <s v="Alpha for 216 (BDT) Theme Generate Report link wrong color "/>
    <s v="01971 - Alpha for 216 (BDT) Theme Generate Report link wrong color "/>
    <s v="Alpha Test | 01971 - Alpha for 216 (BDT) Theme Generate Report link wrong color "/>
    <m/>
    <n v="374397"/>
    <n v="3756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72"/>
    <n v="0"/>
    <n v="0"/>
  </r>
  <r>
    <x v="3"/>
    <x v="1"/>
    <x v="1"/>
    <x v="1"/>
    <m/>
    <x v="1"/>
    <x v="0"/>
    <x v="2"/>
    <x v="399"/>
    <s v="200 (BDT)New Parameter Customer Item- wording on Field label"/>
    <s v="01858 - 200 (BDT)New Parameter Customer Item- wording on Field label"/>
    <x v="399"/>
    <x v="5"/>
    <x v="2"/>
    <x v="1620"/>
    <s v="Update wording on filter/search fields"/>
    <s v="S | 01970 - Update wording on filter/search fields"/>
    <s v="Backend Development | S | 01970 - Update wording on filter/search fields"/>
    <m/>
    <n v="373956"/>
    <n v="375684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573"/>
    <n v="0"/>
    <n v="0"/>
  </r>
  <r>
    <x v="3"/>
    <x v="1"/>
    <x v="1"/>
    <x v="1"/>
    <m/>
    <x v="1"/>
    <x v="1"/>
    <x v="6"/>
    <x v="420"/>
    <s v="204 (BDT) Report Parameters Optional Columns Invoice History Report"/>
    <s v="01863 - 204 (BDT) Report Parameters Optional Columns Invoice History Report"/>
    <x v="420"/>
    <x v="4"/>
    <x v="3"/>
    <x v="1621"/>
    <s v="Add Bemis Product ID Optional Column to Invoice History Report Generation"/>
    <s v="XS | 01969 - Add Bemis Product ID Optional Column to Invoice History Report Generation"/>
    <s v="Sub-Task | XS | 01969 - Add Bemis Product ID Optional Column to Invoice History Report Generation"/>
    <m/>
    <n v="373980"/>
    <n v="37567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0"/>
    <x v="1"/>
    <x v="6"/>
    <s v="0.Cancelled"/>
    <x v="1574"/>
    <n v="2.1276595744680851"/>
    <n v="0"/>
  </r>
  <r>
    <x v="3"/>
    <x v="1"/>
    <x v="1"/>
    <x v="1"/>
    <m/>
    <x v="1"/>
    <x v="0"/>
    <x v="2"/>
    <x v="398"/>
    <s v="Update 'View Details' dropdown to include UOM"/>
    <s v="01879 - Update 'View Details' dropdown to include UOM"/>
    <x v="398"/>
    <x v="3"/>
    <x v="2"/>
    <x v="1622"/>
    <s v="Development for - Update 'View Details' dropdown to include UOM"/>
    <s v="M | 01966 - Development for - Update 'View Details' dropdown to include UOM"/>
    <s v="Frontend Development | M | 01966 - Development for - Update 'View Details' dropdown to include UOM"/>
    <m/>
    <n v="374433"/>
    <n v="37556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75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623"/>
    <s v="Expand tests for on-site testing"/>
    <s v="S | 01965 - Expand tests for on-site testing"/>
    <s v="Sub-Task | S | 01965 - Expand tests for on-site testing"/>
    <n v="351453"/>
    <n v="367474"/>
    <n v="375526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5.8823529411764705E-2"/>
    <n v="1.8518518518518517E-2"/>
    <n v="1"/>
    <n v="4.2553191489361701"/>
    <x v="0"/>
    <x v="2"/>
    <s v="0.Done"/>
    <x v="1576"/>
    <n v="0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3"/>
    <x v="2"/>
    <x v="1624"/>
    <s v="Add commas for qty displayed"/>
    <s v="M | 01964 - Add commas for qty displayed"/>
    <s v="Frontend Development | M | 01964 - Add commas for qty displayed"/>
    <m/>
    <n v="370798"/>
    <n v="37552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577"/>
    <n v="0"/>
    <n v="0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1"/>
    <x v="2"/>
    <x v="1625"/>
    <s v="QA for BIT-154 User Agreement Link does not display for Buyers"/>
    <s v="S | 01963 - QA for BIT-154 User Agreement Link does not display for Buyers"/>
    <s v="QA | S | 01963 - QA for BIT-154 User Agreement Link does not display for Buyers"/>
    <m/>
    <n v="366329"/>
    <n v="37551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78"/>
    <n v="2.1276595744680851"/>
    <n v="0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2"/>
    <x v="2"/>
    <x v="1626"/>
    <s v="Review of BIT-154 User Agreement Link does not display for Buyers"/>
    <s v="01962 - Review of BIT-154 User Agreement Link does not display for Buyers"/>
    <s v="Feature Review | 01962 - Review of BIT-154 User Agreement Link does not display for Buyers"/>
    <m/>
    <n v="366329"/>
    <n v="375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79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1"/>
    <x v="2"/>
    <x v="1627"/>
    <s v="QA for Update search criteria on Release Landing Page "/>
    <s v="S | 01961 - QA for Update search criteria on Release Landing Page "/>
    <s v="QA | S | 01961 - QA for Update search criteria on Release Landing Page "/>
    <m/>
    <n v="366168"/>
    <n v="3755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580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2"/>
    <x v="2"/>
    <x v="1628"/>
    <s v="Review of Update search criteria on Release Landing Page "/>
    <s v="01960 - Review of Update search criteria on Release Landing Page "/>
    <s v="Feature Review | 01960 - Review of Update search criteria on Release Landing Page "/>
    <m/>
    <n v="366168"/>
    <n v="3755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1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0"/>
    <x v="2"/>
    <x v="1629"/>
    <s v="Alpha for Update search criteria on Release Landing Page "/>
    <s v="01959 - Alpha for Update search criteria on Release Landing Page "/>
    <s v="Alpha Test | 01959 - Alpha for Update search criteria on Release Landing Page "/>
    <m/>
    <n v="366168"/>
    <n v="3755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2"/>
    <n v="0"/>
    <n v="0"/>
  </r>
  <r>
    <x v="3"/>
    <x v="1"/>
    <x v="1"/>
    <x v="1"/>
    <m/>
    <x v="1"/>
    <x v="0"/>
    <x v="2"/>
    <x v="423"/>
    <s v="Keep CSR on Control Panel View when navigating to customer sites  "/>
    <s v="01777 - Keep CSR on Control Panel View when navigating to customer sites  "/>
    <x v="423"/>
    <x v="1"/>
    <x v="2"/>
    <x v="1630"/>
    <s v="QA for Keep CSR on Control Panel View when navigating to customer sites  "/>
    <s v="S | 01958 - QA for Keep CSR on Control Panel View when navigating to customer sites  "/>
    <s v="QA | S | 01958 - QA for Keep CSR on Control Panel View when navigating to customer sites  "/>
    <m/>
    <n v="372264"/>
    <n v="37549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583"/>
    <n v="0"/>
    <n v="0"/>
  </r>
  <r>
    <x v="3"/>
    <x v="1"/>
    <x v="1"/>
    <x v="1"/>
    <m/>
    <x v="1"/>
    <x v="0"/>
    <x v="2"/>
    <x v="423"/>
    <s v="Keep CSR on Control Panel View when navigating to customer sites  "/>
    <s v="01777 - Keep CSR on Control Panel View when navigating to customer sites  "/>
    <x v="423"/>
    <x v="2"/>
    <x v="2"/>
    <x v="1631"/>
    <s v="Review of Keep CSR on Control Panel View when navigating to customer sites  "/>
    <s v="01957 - Review of Keep CSR on Control Panel View when navigating to customer sites  "/>
    <s v="Feature Review | 01957 - Review of Keep CSR on Control Panel View when navigating to customer sites  "/>
    <m/>
    <n v="372264"/>
    <n v="3754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84"/>
    <n v="0"/>
    <n v="0"/>
  </r>
  <r>
    <x v="3"/>
    <x v="1"/>
    <x v="1"/>
    <x v="1"/>
    <m/>
    <x v="1"/>
    <x v="0"/>
    <x v="2"/>
    <x v="423"/>
    <s v="Keep CSR on Control Panel View when navigating to customer sites  "/>
    <s v="01777 - Keep CSR on Control Panel View when navigating to customer sites  "/>
    <x v="423"/>
    <x v="0"/>
    <x v="2"/>
    <x v="1632"/>
    <s v="Alpha for Keep CSR on Control Panel View when navigating to customer sites  "/>
    <s v="01956 - Alpha for Keep CSR on Control Panel View when navigating to customer sites  "/>
    <s v="Alpha Test | 01956 - Alpha for Keep CSR on Control Panel View when navigating to customer sites  "/>
    <m/>
    <n v="372264"/>
    <n v="3754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585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1"/>
    <x v="2"/>
    <x v="1633"/>
    <s v="QA for Update User Creation Test Scripts and customer LARs "/>
    <s v="01955 - QA for Update User Creation Test Scripts and customer LARs "/>
    <s v="QA | 01955 - QA for Update User Creation Test Scripts and customer LARs "/>
    <m/>
    <n v="373926"/>
    <n v="3754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6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2"/>
    <x v="2"/>
    <x v="1634"/>
    <s v="Review of Update User Creation Test Scripts and customer LARs "/>
    <s v="01954 - Review of Update User Creation Test Scripts and customer LARs "/>
    <s v="Feature Review | 01954 - Review of Update User Creation Test Scripts and customer LARs "/>
    <m/>
    <n v="373926"/>
    <n v="3754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7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0"/>
    <x v="2"/>
    <x v="1635"/>
    <s v="Alpha for Update User Creation Test Scripts and customer LARs "/>
    <s v="01953 - Alpha for Update User Creation Test Scripts and customer LARs "/>
    <s v="Alpha Test | 01953 - Alpha for Update User Creation Test Scripts and customer LARs "/>
    <m/>
    <n v="373926"/>
    <n v="3754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588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6"/>
    <x v="2"/>
    <x v="1636"/>
    <s v="User Agreement link does not show for first time log in "/>
    <s v="M | 01952 - User Agreement link does not show for first time log in "/>
    <s v="Alpha Bug | M | 01952 - User Agreement link does not show for first time log in "/>
    <n v="351660"/>
    <n v="344261"/>
    <n v="375491"/>
    <s v="Plan"/>
    <x v="18"/>
    <n v="0"/>
    <n v="0"/>
    <n v="0"/>
    <n v="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.16666666666666666"/>
    <n v="1"/>
    <n v="3.191489361702128"/>
    <x v="2"/>
    <x v="2"/>
    <s v="0.Done"/>
    <x v="1589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2"/>
    <x v="2"/>
    <x v="1637"/>
    <s v="Review of On-Hand Inventory View for a specific item"/>
    <s v="S | 01951 - Review of On-Hand Inventory View for a specific item"/>
    <s v="Feature Review | S | 01951 - Review of On-Hand Inventory View for a specific item"/>
    <n v="351659"/>
    <n v="342921"/>
    <n v="375490"/>
    <s v="Plan"/>
    <x v="19"/>
    <n v="0"/>
    <n v="0"/>
    <n v="0"/>
    <n v="35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"/>
    <n v="0.1"/>
    <n v="1"/>
    <n v="2.1276595744680851"/>
    <x v="0"/>
    <x v="2"/>
    <s v="0.Done"/>
    <x v="1590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1"/>
    <x v="3"/>
    <x v="1638"/>
    <s v="QA for Redesign for product description display"/>
    <s v="S | 01950 - QA for Redesign for product description display"/>
    <s v="QA | S | 01950 - QA for Redesign for product description display"/>
    <n v="351507"/>
    <n v="362668"/>
    <n v="37548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1.8518518518518517E-2"/>
    <n v="1"/>
    <n v="0"/>
    <x v="0"/>
    <x v="2"/>
    <s v="0.Cancelled"/>
    <x v="1591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2"/>
    <x v="2"/>
    <x v="1639"/>
    <s v="Review of Redesign for product description display"/>
    <s v="01949 - Review of Redesign for product description display"/>
    <s v="Feature Review | 01949 - Review of Redesign for product description display"/>
    <n v="351507"/>
    <n v="362668"/>
    <n v="3754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1.8518518518518517E-2"/>
    <n v="1"/>
    <n v="0"/>
    <x v="0"/>
    <x v="2"/>
    <s v="0.Done"/>
    <x v="1592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1"/>
    <x v="3"/>
    <x v="1640"/>
    <s v="QA for Updates for all Report "/>
    <s v="01948 - QA for Updates for all Report "/>
    <s v="QA | 01948 - QA for Updates for all Report "/>
    <m/>
    <n v="367992"/>
    <n v="37548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9.0909090909090912E-2"/>
    <n v="0"/>
    <n v="1"/>
    <n v="0"/>
    <x v="1"/>
    <x v="2"/>
    <s v="0.Cancelled"/>
    <x v="1593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2"/>
    <x v="2"/>
    <x v="1641"/>
    <s v="Review of Updates for all Report "/>
    <s v="01947 - Review of Updates for all Report "/>
    <s v="Feature Review | 01947 - Review of Updates for all Report "/>
    <m/>
    <n v="367992"/>
    <n v="3754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9.0909090909090912E-2"/>
    <n v="0"/>
    <n v="1"/>
    <n v="0"/>
    <x v="1"/>
    <x v="2"/>
    <s v="0.Done"/>
    <x v="1594"/>
    <n v="0"/>
    <n v="0"/>
  </r>
  <r>
    <x v="3"/>
    <x v="1"/>
    <x v="1"/>
    <x v="1"/>
    <m/>
    <x v="1"/>
    <x v="0"/>
    <x v="2"/>
    <x v="423"/>
    <s v="Keep CSR on Control Panel View when navigating to customer sites  "/>
    <s v="01777 - Keep CSR on Control Panel View when navigating to customer sites  "/>
    <x v="423"/>
    <x v="3"/>
    <x v="2"/>
    <x v="1642"/>
    <s v="Keep CSR on Bemis site"/>
    <s v="M | 01946 - Keep CSR on Bemis site"/>
    <s v="Frontend Development | M | 01946 - Keep CSR on Bemis site"/>
    <m/>
    <n v="372264"/>
    <n v="3754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95"/>
    <n v="0"/>
    <n v="0"/>
  </r>
  <r>
    <x v="3"/>
    <x v="1"/>
    <x v="1"/>
    <x v="1"/>
    <m/>
    <x v="1"/>
    <x v="1"/>
    <x v="2"/>
    <x v="418"/>
    <s v="218 (BDT) Theme My Company Locations Font Color"/>
    <s v="01878 - 218 (BDT) Theme My Company Locations Font Color"/>
    <x v="418"/>
    <x v="3"/>
    <x v="2"/>
    <x v="1643"/>
    <s v="Development for - 218 (BDT) Theme My Company Locations Font Color"/>
    <s v="M | 01945 - Development for - 218 (BDT) Theme My Company Locations Font Color"/>
    <s v="Frontend Development | M | 01945 - Development for - 218 (BDT) Theme My Company Locations Font Color"/>
    <m/>
    <n v="374415"/>
    <n v="37547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96"/>
    <n v="5.3191489361702127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2"/>
    <x v="2"/>
    <x v="1644"/>
    <s v="Review of Manage DL folder &amp; files"/>
    <s v="S | 01944 - Review of Manage DL folder &amp; files"/>
    <s v="Feature Review | S | 01944 - Review of Manage DL folder &amp; files"/>
    <n v="350832"/>
    <n v="334367"/>
    <n v="375472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x v="2"/>
    <s v="0.Done"/>
    <x v="1597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0"/>
    <x v="2"/>
    <x v="1645"/>
    <s v="Alpha for Manage DL folder &amp; files"/>
    <s v="S | 01943 - Alpha for Manage DL folder &amp; files"/>
    <s v="Alpha Test | S | 01943 - Alpha for Manage DL folder &amp; files"/>
    <n v="350832"/>
    <n v="334367"/>
    <n v="375471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x v="2"/>
    <s v="0.Done"/>
    <x v="1598"/>
    <n v="0"/>
    <n v="0"/>
  </r>
  <r>
    <x v="3"/>
    <x v="1"/>
    <x v="1"/>
    <x v="1"/>
    <m/>
    <x v="1"/>
    <x v="1"/>
    <x v="2"/>
    <x v="419"/>
    <s v="Total On Hand Qty should include UOM  "/>
    <s v="01920 - Total On Hand Qty should include UOM  "/>
    <x v="419"/>
    <x v="3"/>
    <x v="2"/>
    <x v="1646"/>
    <s v="Development for - Total On Hand Qty should include UOM"/>
    <s v="M | 01942 - Development for - Total On Hand Qty should include UOM"/>
    <s v="Frontend Development | M | 01942 - Development for - Total On Hand Qty should include UOM"/>
    <m/>
    <n v="375405"/>
    <n v="37547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599"/>
    <n v="5.3191489361702127"/>
    <n v="0"/>
  </r>
  <r>
    <x v="3"/>
    <x v="1"/>
    <x v="1"/>
    <x v="1"/>
    <m/>
    <x v="1"/>
    <x v="1"/>
    <x v="2"/>
    <x v="417"/>
    <s v="Icons for Ship To filter and Sorting do not display on Mobile view of Orders page"/>
    <s v="01917 - Icons for Ship To filter and Sorting do not display on Mobile view of Orders page"/>
    <x v="417"/>
    <x v="3"/>
    <x v="2"/>
    <x v="1647"/>
    <s v="Development for - Icons for Ship To filter and Sorting do not display on Mobile view of Orders page"/>
    <s v="M | 01941 - Development for - Icons for Ship To filter and Sorting do not display on Mobile view of Orders page"/>
    <s v="Frontend Development | M | 01941 - Development for - Icons for Ship To filter and Sorting do not display on Mobile view of Orders page"/>
    <m/>
    <n v="375401"/>
    <n v="3754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600"/>
    <n v="5.3191489361702127"/>
    <n v="0"/>
  </r>
  <r>
    <x v="3"/>
    <x v="1"/>
    <x v="1"/>
    <x v="1"/>
    <m/>
    <x v="1"/>
    <x v="1"/>
    <x v="2"/>
    <x v="402"/>
    <s v="213 (BDT) Theme- Assets that are light blue and should be dark blue -various portal pages"/>
    <s v="01874 - 213 (BDT) Theme- Assets that are light blue and should be dark blue -various portal pages"/>
    <x v="402"/>
    <x v="3"/>
    <x v="2"/>
    <x v="1648"/>
    <s v="Development for - 213 (BDT) Theme- Assets that are light blue and should be dark blue -various portal pages"/>
    <s v="M | 01940 - Development for - 213 (BDT) Theme- Assets that are light blue and should be dark blue -various portal pages"/>
    <s v="Frontend Development | M | 01940 - Development for - 213 (BDT) Theme- Assets that are light blue and should be dark blue -various portal pages"/>
    <m/>
    <n v="374380"/>
    <n v="3754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601"/>
    <n v="5.3191489361702127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1"/>
    <x v="2"/>
    <x v="1649"/>
    <s v="QA for Update default Sort Order and Add Sort Functioanlity on Orders Landing Page "/>
    <s v="S | 01939 - QA for Update default Sort Order and Add Sort Functioanlity on Orders Landing Page "/>
    <s v="QA | S | 01939 - QA for Update default Sort Order and Add Sort Functioanlity on Orders Landing Page "/>
    <m/>
    <n v="367339"/>
    <n v="37545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602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2"/>
    <x v="2"/>
    <x v="1650"/>
    <s v="Review of Update default Sort Order and Add Sort Functioanlity on Orders Landing Page "/>
    <s v="01938 - Review of Update default Sort Order and Add Sort Functioanlity on Orders Landing Page "/>
    <s v="Feature Review | 01938 - Review of Update default Sort Order and Add Sort Functioanlity on Orders Landing Page "/>
    <m/>
    <n v="367339"/>
    <n v="3754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x v="2"/>
    <s v="0.Done"/>
    <x v="1603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1"/>
    <x v="2"/>
    <x v="1651"/>
    <s v="QA for Update default settings for locations filter"/>
    <s v="S | 01937 - QA for Update default settings for locations filter"/>
    <s v="QA | S | 01937 - QA for Update default settings for locations filter"/>
    <m/>
    <n v="370076"/>
    <n v="3754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604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2"/>
    <x v="2"/>
    <x v="1652"/>
    <s v="Review of Update default settings for locations filter"/>
    <s v="01936 - Review of Update default settings for locations filter"/>
    <s v="Feature Review | 01936 - Review of Update default settings for locations filter"/>
    <m/>
    <n v="370076"/>
    <n v="3754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05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0"/>
    <x v="2"/>
    <x v="1653"/>
    <s v="Alpha for Update default settings for locations filter"/>
    <s v="01935 - Alpha for Update default settings for locations filter"/>
    <s v="Alpha Test | 01935 - Alpha for Update default settings for locations filter"/>
    <m/>
    <n v="370076"/>
    <n v="37542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06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2"/>
    <x v="2"/>
    <x v="1654"/>
    <s v="Review of Import Users and Groups from AD"/>
    <s v="01934 - Review of Import Users and Groups from AD"/>
    <s v="Feature Review | 01934 - Review of Import Users and Groups from AD"/>
    <n v="350872"/>
    <n v="334297"/>
    <n v="375423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3.125E-2"/>
    <n v="1"/>
    <n v="0"/>
    <x v="0"/>
    <x v="2"/>
    <s v="0.Done"/>
    <x v="1607"/>
    <n v="0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1"/>
    <x v="1"/>
    <x v="1655"/>
    <s v="QA for Link Bemis/TheHub Logo back CSR Bemis Site"/>
    <s v="S | 01933 - QA for Link Bemis/TheHub Logo back CSR Bemis Site"/>
    <s v="QA | S | 01933 - QA for Link Bemis/TheHub Logo back CSR Bemis Site"/>
    <n v="350872"/>
    <n v="360677"/>
    <n v="375421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"/>
    <n v="3.125E-2"/>
    <n v="1"/>
    <n v="0"/>
    <x v="0"/>
    <x v="7"/>
    <e v="#N/A"/>
    <x v="1"/>
    <n v="0"/>
    <n v="0"/>
  </r>
  <r>
    <x v="3"/>
    <x v="1"/>
    <x v="1"/>
    <x v="1"/>
    <m/>
    <x v="1"/>
    <x v="1"/>
    <x v="2"/>
    <x v="389"/>
    <s v="214 (BDT)Theme test- excel logo wrong color and font spacing incorrect"/>
    <s v="01875 - 214 (BDT)Theme test- excel logo wrong color and font spacing incorrect"/>
    <x v="389"/>
    <x v="3"/>
    <x v="2"/>
    <x v="1656"/>
    <s v="Development for - 214 (BDT)Theme test- excel logo wrong color and font spacing incorrect"/>
    <s v="M | 01932 - Development for - 214 (BDT)Theme test- excel logo wrong color and font spacing incorrect"/>
    <s v="Frontend Development | M | 01932 - Development for - 214 (BDT)Theme test- excel logo wrong color and font spacing incorrect"/>
    <m/>
    <n v="374389"/>
    <n v="37541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608"/>
    <n v="5.3191489361702127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2"/>
    <x v="2"/>
    <x v="1657"/>
    <s v="Review of Customer Org Hierarchy"/>
    <s v="01931 - Review of Customer Org Hierarchy"/>
    <s v="Feature Review | 01931 - Review of Customer Org Hierarchy"/>
    <n v="350832"/>
    <n v="334456"/>
    <n v="375416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x v="2"/>
    <s v="0.Done"/>
    <x v="1609"/>
    <n v="0"/>
    <n v="0"/>
  </r>
  <r>
    <x v="3"/>
    <x v="1"/>
    <x v="1"/>
    <x v="1"/>
    <m/>
    <x v="1"/>
    <x v="1"/>
    <x v="2"/>
    <x v="414"/>
    <s v="216 (BDT) Theme Generate Report link wrong color "/>
    <s v="01876 - 216 (BDT) Theme Generate Report link wrong color "/>
    <x v="414"/>
    <x v="3"/>
    <x v="2"/>
    <x v="1658"/>
    <s v="Development for - 216 (BDT) Theme Generate Report link wrong color"/>
    <s v="M | 01930 - Development for - 216 (BDT) Theme Generate Report link wrong color"/>
    <s v="Frontend Development | M | 01930 - Development for - 216 (BDT) Theme Generate Report link wrong color"/>
    <m/>
    <n v="374397"/>
    <n v="3754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610"/>
    <n v="5.3191489361702127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1"/>
    <x v="2"/>
    <x v="1659"/>
    <s v="QA for BIT-49 Ship To Filter Name &amp; Address Info Missing in Portal"/>
    <s v="S | 01929 - QA for BIT-49 Ship To Filter Name &amp; Address Info Missing in Portal"/>
    <s v="QA | S | 01929 - QA for BIT-49 Ship To Filter Name &amp; Address Info Missing in Portal"/>
    <m/>
    <n v="363185"/>
    <n v="37541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11"/>
    <n v="0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2"/>
    <x v="2"/>
    <x v="1660"/>
    <s v="Review of BIT-49 Ship To Filter Name &amp; Address Info Missing in Portal"/>
    <s v="01928 - Review of BIT-49 Ship To Filter Name &amp; Address Info Missing in Portal"/>
    <s v="Feature Review | 01928 - Review of BIT-49 Ship To Filter Name &amp; Address Info Missing in Portal"/>
    <m/>
    <n v="363185"/>
    <n v="3754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12"/>
    <n v="0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0"/>
    <x v="2"/>
    <x v="1661"/>
    <s v="Alpha for BIT-49 Ship To Filter Name &amp; Address Info Missing in Portal"/>
    <s v="01927 - Alpha for BIT-49 Ship To Filter Name &amp; Address Info Missing in Portal"/>
    <s v="Alpha Test | 01927 - Alpha for BIT-49 Ship To Filter Name &amp; Address Info Missing in Portal"/>
    <m/>
    <n v="363185"/>
    <n v="3754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13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0"/>
    <x v="2"/>
    <x v="1662"/>
    <s v="Alpha for Refactor Shipment Sync/WS Classes for data refresh calls."/>
    <s v="S | 01926 - Alpha for Refactor Shipment Sync/WS Classes for data refresh calls."/>
    <s v="Alpha Test | S | 01926 - Alpha for Refactor Shipment Sync/WS Classes for data refresh calls."/>
    <m/>
    <n v="370096"/>
    <n v="37541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614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1"/>
    <x v="2"/>
    <x v="1663"/>
    <s v="QA for Update search criteria on Orders Landing Page"/>
    <s v="S | 01925 - QA for Update search criteria on Orders Landing Page"/>
    <s v="QA | S | 01925 - QA for Update search criteria on Orders Landing Page"/>
    <m/>
    <n v="366166"/>
    <n v="3754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15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2"/>
    <x v="2"/>
    <x v="1664"/>
    <s v="Review of Update search criteria on Orders Landing Page"/>
    <s v="01924 - Review of Update search criteria on Orders Landing Page"/>
    <s v="Feature Review | 01924 - Review of Update search criteria on Orders Landing Page"/>
    <m/>
    <n v="366166"/>
    <n v="3754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16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0"/>
    <x v="2"/>
    <x v="1665"/>
    <s v="Alpha for Update search criteria on Orders Landing Page"/>
    <s v="01923 - Alpha for Update search criteria on Orders Landing Page"/>
    <s v="Alpha Test | 01923 - Alpha for Update search criteria on Orders Landing Page"/>
    <m/>
    <n v="366166"/>
    <n v="3754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17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1"/>
    <x v="2"/>
    <x v="1666"/>
    <s v="QA for Update Sales Order Data Sync logic"/>
    <s v="S | 01921 - QA for Update Sales Order Data Sync logic"/>
    <s v="QA | S | 01921 - QA for Update Sales Order Data Sync logic"/>
    <m/>
    <n v="369826"/>
    <n v="3754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x v="2"/>
    <s v="0.Done"/>
    <x v="1618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2"/>
    <x v="2"/>
    <x v="1667"/>
    <s v="Review of Update Sales Order Data Sync logic"/>
    <s v="01919 - Review of Update Sales Order Data Sync logic"/>
    <s v="Feature Review | 01919 - Review of Update Sales Order Data Sync logic"/>
    <m/>
    <n v="369826"/>
    <n v="3754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x v="2"/>
    <s v="0.Done"/>
    <x v="1619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0"/>
    <x v="2"/>
    <x v="1668"/>
    <s v="Alpha for Update Sales Order Data Sync logic"/>
    <s v="01918 - Alpha for Update Sales Order Data Sync logic"/>
    <s v="Alpha Test | 01918 - Alpha for Update Sales Order Data Sync logic"/>
    <m/>
    <n v="369826"/>
    <n v="3754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x v="2"/>
    <s v="0.Done"/>
    <x v="1620"/>
    <n v="0"/>
    <n v="0"/>
  </r>
  <r>
    <x v="3"/>
    <x v="1"/>
    <x v="1"/>
    <x v="1"/>
    <m/>
    <x v="1"/>
    <x v="0"/>
    <x v="6"/>
    <x v="438"/>
    <s v="Update Sales Order to take in different order statuses"/>
    <s v="01250 - Update Sales Order to take in different order statuses"/>
    <x v="438"/>
    <x v="2"/>
    <x v="3"/>
    <x v="1669"/>
    <s v="Review of Update Sales Order to take in different order statuses"/>
    <s v="01916 - Review of Update Sales Order to take in different order statuses"/>
    <s v="Feature Review | 01916 - Review of Update Sales Order to take in different order statuses"/>
    <m/>
    <n v="364210"/>
    <n v="3753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6"/>
    <s v="0.Cancelled"/>
    <x v="1621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0"/>
    <x v="2"/>
    <x v="1670"/>
    <s v="Alpha for Update default Sort Order and Add Sort Functioanlity on Orders Landing Page "/>
    <s v="01915 - Alpha for Update default Sort Order and Add Sort Functioanlity on Orders Landing Page "/>
    <s v="Alpha Test | 01915 - Alpha for Update default Sort Order and Add Sort Functioanlity on Orders Landing Page "/>
    <m/>
    <n v="367339"/>
    <n v="3753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x v="2"/>
    <s v="0.Done"/>
    <x v="1622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1"/>
    <x v="2"/>
    <x v="1671"/>
    <s v="QA for Customer Profile updates from IBB"/>
    <s v="S | 01914 - QA for Customer Profile updates from IBB"/>
    <s v="QA | S | 01914 - QA for Customer Profile updates from IBB"/>
    <n v="348518"/>
    <n v="347291"/>
    <n v="375396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6923076923076927E-2"/>
    <n v="2.2727272727272728E-2"/>
    <n v="1"/>
    <n v="2.1276595744680851"/>
    <x v="0"/>
    <x v="2"/>
    <s v="0.Done"/>
    <x v="1623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2"/>
    <x v="2"/>
    <x v="1672"/>
    <s v="Review of Customer Profile updates from IBB"/>
    <s v="XS | 01913 - Review of Customer Profile updates from IBB"/>
    <s v="Feature Review | XS | 01913 - Review of Customer Profile updates from IBB"/>
    <n v="348518"/>
    <n v="347291"/>
    <n v="375395"/>
    <s v="Plan"/>
    <x v="2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7.6923076923076927E-2"/>
    <n v="2.2727272727272728E-2"/>
    <n v="1"/>
    <n v="1.0638297872340425"/>
    <x v="0"/>
    <x v="2"/>
    <s v="0.Done"/>
    <x v="1624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1"/>
    <x v="2"/>
    <x v="1673"/>
    <s v="QA for Refactor Inventory Sync/WS Classes for data refresh calls."/>
    <s v="S | 01912 - QA for Refactor Inventory Sync/WS Classes for data refresh calls."/>
    <s v="QA | S | 01912 - QA for Refactor Inventory Sync/WS Classes for data refresh calls."/>
    <m/>
    <n v="370098"/>
    <n v="3753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625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2"/>
    <x v="2"/>
    <x v="1674"/>
    <s v="Review of Refactor Inventory Sync/WS Classes for data refresh calls."/>
    <s v="01911 - Review of Refactor Inventory Sync/WS Classes for data refresh calls."/>
    <s v="Feature Review | 01911 - Review of Refactor Inventory Sync/WS Classes for data refresh calls."/>
    <m/>
    <n v="370098"/>
    <n v="3753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26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0"/>
    <x v="2"/>
    <x v="1675"/>
    <s v="Alpha for Refactor Inventory Sync/WS Classes for data refresh calls."/>
    <s v="01910 - Alpha for Refactor Inventory Sync/WS Classes for data refresh calls."/>
    <s v="Alpha Test | 01910 - Alpha for Refactor Inventory Sync/WS Classes for data refresh calls."/>
    <m/>
    <n v="370098"/>
    <n v="3753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27"/>
    <n v="0"/>
    <n v="0"/>
  </r>
  <r>
    <x v="3"/>
    <x v="1"/>
    <x v="1"/>
    <x v="1"/>
    <m/>
    <x v="1"/>
    <x v="1"/>
    <x v="2"/>
    <x v="441"/>
    <s v="202 (BDT) Remove the optional column order up and down arrows from 2 reports"/>
    <s v="01860 - 202 (BDT) Remove the optional column order up and down arrows from 2 reports"/>
    <x v="441"/>
    <x v="1"/>
    <x v="2"/>
    <x v="1676"/>
    <s v="QA for 202 (BDT) Remove the optional column order up and down arrows from 2 reports"/>
    <s v="S | 01909 - QA for 202 (BDT) Remove the optional column order up and down arrows from 2 reports"/>
    <s v="QA | S | 01909 - QA for 202 (BDT) Remove the optional column order up and down arrows from 2 reports"/>
    <m/>
    <n v="373963"/>
    <n v="37519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628"/>
    <n v="2.1276595744680851"/>
    <n v="0"/>
  </r>
  <r>
    <x v="3"/>
    <x v="1"/>
    <x v="1"/>
    <x v="1"/>
    <m/>
    <x v="1"/>
    <x v="1"/>
    <x v="2"/>
    <x v="442"/>
    <s v="Formatting Error when Resizing"/>
    <s v="01240 - Formatting Error when Resizing"/>
    <x v="442"/>
    <x v="1"/>
    <x v="2"/>
    <x v="1677"/>
    <s v="QA for Formatting Error when Resizing"/>
    <s v="S | 01907 - QA for Formatting Error when Resizing"/>
    <s v="QA | S | 01907 - QA for Formatting Error when Resizing"/>
    <m/>
    <n v="364197"/>
    <n v="3751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29"/>
    <n v="2.1276595744680851"/>
    <n v="0"/>
  </r>
  <r>
    <x v="3"/>
    <x v="1"/>
    <x v="1"/>
    <x v="1"/>
    <m/>
    <x v="1"/>
    <x v="1"/>
    <x v="2"/>
    <x v="443"/>
    <s v="After update to global web content, customer site template does not import"/>
    <s v="01779 - After update to global web content, customer site template does not import"/>
    <x v="443"/>
    <x v="1"/>
    <x v="2"/>
    <x v="1678"/>
    <s v="QA for After update to global web content, customer site template does not import"/>
    <s v="S | 01906 - QA for After update to global web content, customer site template does not import"/>
    <s v="QA | S | 01906 - QA for After update to global web content, customer site template does not import"/>
    <m/>
    <n v="372313"/>
    <n v="37518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30"/>
    <n v="2.1276595744680851"/>
    <n v="0"/>
  </r>
  <r>
    <x v="3"/>
    <x v="1"/>
    <x v="1"/>
    <x v="1"/>
    <m/>
    <x v="1"/>
    <x v="1"/>
    <x v="2"/>
    <x v="443"/>
    <s v="After update to global web content, customer site template does not import"/>
    <s v="01779 - After update to global web content, customer site template does not import"/>
    <x v="443"/>
    <x v="2"/>
    <x v="2"/>
    <x v="1679"/>
    <s v="Review of After update to global web content, customer site template does not import"/>
    <s v="01905 - Review of After update to global web content, customer site template does not import"/>
    <s v="Feature Review | 01905 - Review of After update to global web content, customer site template does not import"/>
    <m/>
    <n v="372313"/>
    <n v="3751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31"/>
    <n v="0"/>
    <n v="0"/>
  </r>
  <r>
    <x v="3"/>
    <x v="1"/>
    <x v="1"/>
    <x v="1"/>
    <m/>
    <x v="1"/>
    <x v="1"/>
    <x v="2"/>
    <x v="355"/>
    <s v="User Edit Profile not working"/>
    <s v="01842 - User Edit Profile not working"/>
    <x v="355"/>
    <x v="1"/>
    <x v="2"/>
    <x v="1680"/>
    <s v="QA for User Edit Profile not working"/>
    <s v="S | 01904 - QA for User Edit Profile not working"/>
    <s v="QA | S | 01904 - QA for User Edit Profile not working"/>
    <m/>
    <n v="373496"/>
    <n v="3751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32"/>
    <n v="2.1276595744680851"/>
    <n v="0"/>
  </r>
  <r>
    <x v="3"/>
    <x v="1"/>
    <x v="1"/>
    <x v="1"/>
    <m/>
    <x v="1"/>
    <x v="1"/>
    <x v="2"/>
    <x v="355"/>
    <s v="User Edit Profile not working"/>
    <s v="01842 - User Edit Profile not working"/>
    <x v="355"/>
    <x v="2"/>
    <x v="2"/>
    <x v="1681"/>
    <s v="Review of User Edit Profile not working"/>
    <s v="01903 - Review of User Edit Profile not working"/>
    <s v="Feature Review | 01903 - Review of User Edit Profile not working"/>
    <m/>
    <n v="373496"/>
    <n v="3751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33"/>
    <n v="0"/>
    <n v="0"/>
  </r>
  <r>
    <x v="3"/>
    <x v="1"/>
    <x v="1"/>
    <x v="1"/>
    <m/>
    <x v="1"/>
    <x v="1"/>
    <x v="2"/>
    <x v="355"/>
    <s v="User Edit Profile not working"/>
    <s v="01842 - User Edit Profile not working"/>
    <x v="355"/>
    <x v="0"/>
    <x v="2"/>
    <x v="1682"/>
    <s v="Alpha for User Edit Profile not working"/>
    <s v="01901 - Alpha for User Edit Profile not working"/>
    <s v="Alpha Test | 01901 - Alpha for User Edit Profile not working"/>
    <m/>
    <n v="373496"/>
    <n v="3751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34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1"/>
    <x v="2"/>
    <x v="1683"/>
    <s v="QA for Mobile and Tablet View of Orders  is not aligned correctly "/>
    <s v="S | 01900 - QA for Mobile and Tablet View of Orders  is not aligned correctly "/>
    <s v="QA | S | 01900 - QA for Mobile and Tablet View of Orders  is not aligned correctly "/>
    <m/>
    <n v="370997"/>
    <n v="3751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635"/>
    <n v="2.1276595744680851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2"/>
    <x v="2"/>
    <x v="1684"/>
    <s v="Review of Mobile and Tablet View of Orders  is not aligned correctly "/>
    <s v="01899 - Review of Mobile and Tablet View of Orders  is not aligned correctly "/>
    <s v="Feature Review | 01899 - Review of Mobile and Tablet View of Orders  is not aligned correctly "/>
    <m/>
    <n v="370997"/>
    <n v="3751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36"/>
    <n v="0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1"/>
    <x v="2"/>
    <x v="1685"/>
    <s v="QA for User Agreement link does not show content for Buyer or CSR roles"/>
    <s v="S | 01898 - QA for User Agreement link does not show content for Buyer or CSR roles"/>
    <s v="QA | S | 01898 - QA for User Agreement link does not show content for Buyer or CSR roles"/>
    <m/>
    <n v="371773"/>
    <n v="37509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37"/>
    <n v="2.1276595744680851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2"/>
    <x v="2"/>
    <x v="1686"/>
    <s v="Review of User Agreement link does not show content for Buyer or CSR roles"/>
    <s v="01897 - Review of User Agreement link does not show content for Buyer or CSR roles"/>
    <s v="Feature Review | 01897 - Review of User Agreement link does not show content for Buyer or CSR roles"/>
    <m/>
    <n v="371773"/>
    <n v="3750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38"/>
    <n v="0"/>
    <n v="0"/>
  </r>
  <r>
    <x v="3"/>
    <x v="1"/>
    <x v="1"/>
    <x v="1"/>
    <m/>
    <x v="1"/>
    <x v="1"/>
    <x v="2"/>
    <x v="446"/>
    <s v="Shipments Cust PO"/>
    <s v="01841 - Shipments Cust PO"/>
    <x v="446"/>
    <x v="1"/>
    <x v="2"/>
    <x v="1687"/>
    <s v="QA for Shipments Cust PO"/>
    <s v="S | 01896 - QA for Shipments Cust PO"/>
    <s v="QA | S | 01896 - QA for Shipments Cust PO"/>
    <m/>
    <n v="373438"/>
    <n v="37507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39"/>
    <n v="2.1276595744680851"/>
    <n v="0"/>
  </r>
  <r>
    <x v="3"/>
    <x v="1"/>
    <x v="1"/>
    <x v="1"/>
    <m/>
    <x v="1"/>
    <x v="1"/>
    <x v="2"/>
    <x v="446"/>
    <s v="Shipments Cust PO"/>
    <s v="01841 - Shipments Cust PO"/>
    <x v="446"/>
    <x v="2"/>
    <x v="2"/>
    <x v="1688"/>
    <s v="Review of Shipments Cust PO"/>
    <s v="01895 - Review of Shipments Cust PO"/>
    <s v="Feature Review | 01895 - Review of Shipments Cust PO"/>
    <m/>
    <n v="373438"/>
    <n v="3750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40"/>
    <n v="0"/>
    <n v="0"/>
  </r>
  <r>
    <x v="3"/>
    <x v="1"/>
    <x v="1"/>
    <x v="1"/>
    <m/>
    <x v="1"/>
    <x v="1"/>
    <x v="2"/>
    <x v="447"/>
    <s v="Exceptions in LAR imports for Site Templates"/>
    <s v="01871 - Exceptions in LAR imports for Site Templates"/>
    <x v="447"/>
    <x v="1"/>
    <x v="2"/>
    <x v="1689"/>
    <s v="QA for Exceptions in LAR imports for Site Templates"/>
    <s v="S | 01894 - QA for Exceptions in LAR imports for Site Templates"/>
    <s v="QA | S | 01894 - QA for Exceptions in LAR imports for Site Templates"/>
    <m/>
    <n v="374314"/>
    <n v="37507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41"/>
    <n v="2.1276595744680851"/>
    <n v="0"/>
  </r>
  <r>
    <x v="3"/>
    <x v="1"/>
    <x v="1"/>
    <x v="1"/>
    <m/>
    <x v="1"/>
    <x v="1"/>
    <x v="2"/>
    <x v="447"/>
    <s v="Exceptions in LAR imports for Site Templates"/>
    <s v="01871 - Exceptions in LAR imports for Site Templates"/>
    <x v="447"/>
    <x v="2"/>
    <x v="2"/>
    <x v="1690"/>
    <s v="Review of Exceptions in LAR imports for Site Templates"/>
    <s v="01893 - Review of Exceptions in LAR imports for Site Templates"/>
    <s v="Feature Review | 01893 - Review of Exceptions in LAR imports for Site Templates"/>
    <m/>
    <n v="374314"/>
    <n v="3750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42"/>
    <n v="0"/>
    <n v="0"/>
  </r>
  <r>
    <x v="3"/>
    <x v="1"/>
    <x v="1"/>
    <x v="1"/>
    <m/>
    <x v="1"/>
    <x v="1"/>
    <x v="2"/>
    <x v="447"/>
    <s v="Exceptions in LAR imports for Site Templates"/>
    <s v="01871 - Exceptions in LAR imports for Site Templates"/>
    <x v="447"/>
    <x v="0"/>
    <x v="2"/>
    <x v="1691"/>
    <s v="Alpha for Exceptions in LAR imports for Site Templates"/>
    <s v="01892 - Alpha for Exceptions in LAR imports for Site Templates"/>
    <s v="Alpha Test | 01892 - Alpha for Exceptions in LAR imports for Site Templates"/>
    <m/>
    <n v="374314"/>
    <n v="3750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43"/>
    <n v="0"/>
    <n v="0"/>
  </r>
  <r>
    <x v="3"/>
    <x v="1"/>
    <x v="1"/>
    <x v="1"/>
    <m/>
    <x v="1"/>
    <x v="0"/>
    <x v="6"/>
    <x v="438"/>
    <s v="Update Sales Order to take in different order statuses"/>
    <s v="01250 - Update Sales Order to take in different order statuses"/>
    <x v="438"/>
    <x v="0"/>
    <x v="2"/>
    <x v="1692"/>
    <s v="Alpha for Update Sales Order to take in different order statuses"/>
    <s v="01890 - Alpha for Update Sales Order to take in different order statuses"/>
    <s v="Alpha Test | 01890 - Alpha for Update Sales Order to take in different order statuses"/>
    <m/>
    <n v="364210"/>
    <n v="3747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6"/>
    <s v="0.Done"/>
    <x v="1644"/>
    <n v="0"/>
    <n v="0"/>
  </r>
  <r>
    <x v="3"/>
    <x v="1"/>
    <x v="1"/>
    <x v="1"/>
    <m/>
    <x v="1"/>
    <x v="1"/>
    <x v="2"/>
    <x v="441"/>
    <s v="202 (BDT) Remove the optional column order up and down arrows from 2 reports"/>
    <s v="01860 - 202 (BDT) Remove the optional column order up and down arrows from 2 reports"/>
    <x v="441"/>
    <x v="2"/>
    <x v="2"/>
    <x v="1693"/>
    <s v="Review of 202 (BDT) Remove the optional column order up and down arrows from 2 reports"/>
    <s v="01889 - Review of 202 (BDT) Remove the optional column order up and down arrows from 2 reports"/>
    <s v="Feature Review | 01889 - Review of 202 (BDT) Remove the optional column order up and down arrows from 2 reports"/>
    <m/>
    <n v="373963"/>
    <n v="3746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645"/>
    <n v="0"/>
    <n v="0"/>
  </r>
  <r>
    <x v="3"/>
    <x v="1"/>
    <x v="1"/>
    <x v="1"/>
    <m/>
    <x v="1"/>
    <x v="1"/>
    <x v="2"/>
    <x v="441"/>
    <s v="202 (BDT) Remove the optional column order up and down arrows from 2 reports"/>
    <s v="01860 - 202 (BDT) Remove the optional column order up and down arrows from 2 reports"/>
    <x v="441"/>
    <x v="0"/>
    <x v="2"/>
    <x v="1694"/>
    <s v="Alpha for 202 (BDT) Remove the optional column order up and down arrows from 2 reports"/>
    <s v="01888 - Alpha for 202 (BDT) Remove the optional column order up and down arrows from 2 reports"/>
    <s v="Alpha Test | 01888 - Alpha for 202 (BDT) Remove the optional column order up and down arrows from 2 reports"/>
    <m/>
    <n v="373963"/>
    <n v="3746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646"/>
    <n v="0"/>
    <n v="0"/>
  </r>
  <r>
    <x v="3"/>
    <x v="1"/>
    <x v="1"/>
    <x v="1"/>
    <m/>
    <x v="1"/>
    <x v="1"/>
    <x v="2"/>
    <x v="446"/>
    <s v="Shipments Cust PO"/>
    <s v="01841 - Shipments Cust PO"/>
    <x v="446"/>
    <x v="0"/>
    <x v="2"/>
    <x v="1695"/>
    <s v="Alpha for Shipments Cust PO"/>
    <s v="01887 - Alpha for Shipments Cust PO"/>
    <s v="Alpha Test | 01887 - Alpha for Shipments Cust PO"/>
    <m/>
    <n v="373438"/>
    <n v="3745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47"/>
    <n v="0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7"/>
    <x v="2"/>
    <x v="1696"/>
    <s v="Tech Planning for -  cannot change location filter and add files to folder"/>
    <s v="M | 01886 - Tech Planning for -  cannot change location filter and add files to folder"/>
    <s v="Tech Planning | M | 01886 - Tech Planning for -  cannot change location filter and add files to folder"/>
    <m/>
    <n v="373907"/>
    <n v="37453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648"/>
    <n v="4.2553191489361701"/>
    <n v="0"/>
  </r>
  <r>
    <x v="3"/>
    <x v="1"/>
    <x v="1"/>
    <x v="1"/>
    <m/>
    <x v="1"/>
    <x v="0"/>
    <x v="2"/>
    <x v="448"/>
    <s v="Remove Buyer access to edit display settings"/>
    <s v="01861 - Remove Buyer access to edit display settings"/>
    <x v="448"/>
    <x v="0"/>
    <x v="2"/>
    <x v="1697"/>
    <s v="Alpha Test for Remove Buyer access to edit display settings"/>
    <s v="M | 01885 - Alpha Test for Remove Buyer access to edit display settings"/>
    <s v="Alpha Test | M | 01885 - Alpha Test for Remove Buyer access to edit display settings"/>
    <m/>
    <n v="373971"/>
    <n v="37452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4.2553191489361701"/>
    <x v="1"/>
    <x v="2"/>
    <s v="0.Done"/>
    <x v="1649"/>
    <n v="0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1"/>
    <x v="2"/>
    <x v="1698"/>
    <s v="QA for LDAP Configurations are not automatically imported"/>
    <s v="S | 01884 - QA for LDAP Configurations are not automatically imported"/>
    <s v="QA | S | 01884 - QA for LDAP Configurations are not automatically imported"/>
    <m/>
    <n v="373507"/>
    <n v="37451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650"/>
    <n v="2.1276595744680851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2"/>
    <x v="2"/>
    <x v="1699"/>
    <s v="Review of LDAP Configurations are not automatically imported"/>
    <s v="01883 - Review of LDAP Configurations are not automatically imported"/>
    <s v="Feature Review | 01883 - Review of LDAP Configurations are not automatically imported"/>
    <m/>
    <n v="373507"/>
    <n v="374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51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6"/>
    <x v="3"/>
    <x v="1700"/>
    <s v="Default Alphabetical Order is no longer working"/>
    <s v="M | 01882 - Default Alphabetical Order is no longer working"/>
    <s v="Alpha Bug | M | 01882 - Default Alphabetical Order is no longer working"/>
    <n v="348696"/>
    <n v="362834"/>
    <n v="37449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x v="2"/>
    <s v="0.Cancelled"/>
    <x v="1652"/>
    <n v="0"/>
    <n v="0"/>
  </r>
  <r>
    <x v="3"/>
    <x v="1"/>
    <x v="1"/>
    <x v="1"/>
    <m/>
    <x v="1"/>
    <x v="1"/>
    <x v="2"/>
    <x v="351"/>
    <s v="196 (BDT) Documents- cannot change location filter and add files to folder "/>
    <s v="01851 - 196 (BDT) Documents- cannot change location filter and add files to folder "/>
    <x v="351"/>
    <x v="3"/>
    <x v="2"/>
    <x v="1701"/>
    <s v="Development for -  cannot change location filter and add files to folder"/>
    <s v="M | 01881 - Development for -  cannot change location filter and add files to folder"/>
    <s v="Frontend Development | M | 01881 - Development for -  cannot change location filter and add files to folder"/>
    <m/>
    <n v="373907"/>
    <n v="37448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653"/>
    <n v="5.3191489361702127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0"/>
    <x v="2"/>
    <x v="1702"/>
    <s v="Alpha for LDAP Configurations are not automatically imported"/>
    <s v="01880 - Alpha for LDAP Configurations are not automatically imported"/>
    <s v="Alpha Test | 01880 - Alpha for LDAP Configurations are not automatically imported"/>
    <m/>
    <n v="373507"/>
    <n v="37443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54"/>
    <n v="0"/>
    <n v="0"/>
  </r>
  <r>
    <x v="3"/>
    <x v="1"/>
    <x v="1"/>
    <x v="1"/>
    <m/>
    <x v="1"/>
    <x v="1"/>
    <x v="2"/>
    <x v="447"/>
    <s v="Exceptions in LAR imports for Site Templates"/>
    <s v="01871 - Exceptions in LAR imports for Site Templates"/>
    <x v="447"/>
    <x v="5"/>
    <x v="2"/>
    <x v="1703"/>
    <s v="Recreate LARs for site templates"/>
    <s v="M | 01872 - Recreate LARs for site templates"/>
    <s v="Backend Development | M | 01872 - Recreate LARs for site templates"/>
    <m/>
    <n v="374314"/>
    <n v="37431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655"/>
    <n v="10.638297872340425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1704"/>
    <s v="Extend CI Server with Slave"/>
    <s v="S | 01870 - Extend CI Server with Slave"/>
    <s v="Sub-Task | S | 01870 - Extend CI Server with Slave"/>
    <n v="351453"/>
    <n v="348727"/>
    <n v="374292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x v="3"/>
    <s v="0.Done"/>
    <x v="1656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1705"/>
    <s v="Configure  Remote Elastic Search"/>
    <s v="S | 01869 - Configure  Remote Elastic Search"/>
    <s v="Sub-Task | S | 01869 - Configure  Remote Elastic Search"/>
    <n v="351453"/>
    <n v="348727"/>
    <n v="374287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x v="3"/>
    <s v="0.Done"/>
    <x v="1657"/>
    <n v="0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5"/>
    <x v="2"/>
    <x v="1706"/>
    <s v="Update shipTo logic"/>
    <s v="S | 01867 - Update shipTo logic"/>
    <s v="Backend Development | S | 01867 - Update shipTo logic"/>
    <m/>
    <n v="363185"/>
    <n v="374260"/>
    <s v="Plan"/>
    <x v="0"/>
    <n v="9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9"/>
    <n v="0"/>
    <n v="0.2"/>
    <n v="0"/>
    <n v="1"/>
    <n v="8.5106382978723403"/>
    <x v="1"/>
    <x v="2"/>
    <s v="0.Done"/>
    <x v="1658"/>
    <n v="0"/>
    <n v="0"/>
  </r>
  <r>
    <x v="3"/>
    <x v="1"/>
    <x v="1"/>
    <x v="1"/>
    <m/>
    <x v="1"/>
    <x v="1"/>
    <x v="2"/>
    <x v="446"/>
    <s v="Shipments Cust PO"/>
    <s v="01841 - Shipments Cust PO"/>
    <x v="446"/>
    <x v="3"/>
    <x v="2"/>
    <x v="1707"/>
    <s v="Development for - Shipments Cust PO"/>
    <s v="M | 01866 - Development for - Shipments Cust PO"/>
    <s v="Frontend Development | M | 01866 - Development for - Shipments Cust PO"/>
    <m/>
    <n v="373438"/>
    <n v="37410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659"/>
    <n v="5.3191489361702127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1708"/>
    <s v="Sonar configuration"/>
    <s v="S | 01865 - Sonar configuration"/>
    <s v="Sub-Task | S | 01865 - Sonar configuration"/>
    <n v="351453"/>
    <n v="336162"/>
    <n v="374048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8518518518518517E-2"/>
    <n v="1"/>
    <n v="4.2553191489361701"/>
    <x v="0"/>
    <x v="3"/>
    <s v="0.Done"/>
    <x v="1660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0"/>
    <x v="2"/>
    <x v="1709"/>
    <s v="Alpha for Mobile and Tablet View of Orders  is not aligned correctly "/>
    <s v="01856 - Alpha for Mobile and Tablet View of Orders  is not aligned correctly "/>
    <s v="Alpha Test | 01856 - Alpha for Mobile and Tablet View of Orders  is not aligned correctly "/>
    <m/>
    <n v="370997"/>
    <n v="373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61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4"/>
    <x v="2"/>
    <x v="1710"/>
    <s v="Export LAR from QA of customer organizations"/>
    <s v="M | 01854 - Export LAR from QA of customer organizations"/>
    <s v="Sub-Task | M | 01854 - Export LAR from QA of customer organizations"/>
    <m/>
    <n v="373926"/>
    <n v="37393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1662"/>
    <n v="0"/>
    <n v="0"/>
  </r>
  <r>
    <x v="3"/>
    <x v="1"/>
    <x v="1"/>
    <x v="1"/>
    <m/>
    <x v="1"/>
    <x v="0"/>
    <x v="2"/>
    <x v="424"/>
    <s v="Update User Creation Test Scripts and customer LARs "/>
    <s v="01852 - Update User Creation Test Scripts and customer LARs "/>
    <x v="424"/>
    <x v="5"/>
    <x v="2"/>
    <x v="1711"/>
    <s v="Update User creation scripts"/>
    <s v="M | 01853 - Update User creation scripts"/>
    <s v="Backend Development | M | 01853 - Update User creation scripts"/>
    <m/>
    <n v="373926"/>
    <n v="37392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663"/>
    <n v="0"/>
    <n v="0"/>
  </r>
  <r>
    <x v="3"/>
    <x v="1"/>
    <x v="1"/>
    <x v="1"/>
    <m/>
    <x v="1"/>
    <x v="2"/>
    <x v="2"/>
    <x v="392"/>
    <s v="Update Mock Services for changes to Data Sync"/>
    <s v="01847 - Update Mock Services for changes to Data Sync"/>
    <x v="392"/>
    <x v="4"/>
    <x v="2"/>
    <x v="1712"/>
    <s v="Replace existing mock service JSON results with new data from IBB"/>
    <s v="M | 01848 - Replace existing mock service JSON results with new data from IBB"/>
    <s v="Sub-Task | M | 01848 - Replace existing mock service JSON results with new data from IBB"/>
    <m/>
    <n v="373510"/>
    <n v="373511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x v="2"/>
    <s v="0.Done"/>
    <x v="1664"/>
    <n v="0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5"/>
    <x v="2"/>
    <x v="1713"/>
    <s v="Add staff users imported from LDAP to the Bemis org"/>
    <s v="M | 01846 - Add staff users imported from LDAP to the Bemis org"/>
    <s v="Backend Development | M | 01846 - Add staff users imported from LDAP to the Bemis org"/>
    <m/>
    <n v="373507"/>
    <n v="37350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665"/>
    <n v="10.638297872340425"/>
    <n v="0"/>
  </r>
  <r>
    <x v="3"/>
    <x v="1"/>
    <x v="1"/>
    <x v="1"/>
    <m/>
    <x v="1"/>
    <x v="1"/>
    <x v="2"/>
    <x v="449"/>
    <s v="LDAP Configurations are not automatically imported"/>
    <s v="01844 - LDAP Configurations are not automatically imported"/>
    <x v="449"/>
    <x v="4"/>
    <x v="2"/>
    <x v="1714"/>
    <s v="Fix automatic loading of ldap configs"/>
    <s v="M | 01845 - Fix automatic loading of ldap configs"/>
    <s v="Sub-Task | M | 01845 - Fix automatic loading of ldap configs"/>
    <m/>
    <n v="373507"/>
    <n v="37350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1666"/>
    <n v="8.5106382978723403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3"/>
    <x v="2"/>
    <x v="1715"/>
    <s v="Development for - Document Preview does not work rewrite"/>
    <s v="M | 01843 - Development for - Document Preview does not work rewrite"/>
    <s v="Frontend Development | M | 01843 - Development for - Document Preview does not work rewrite"/>
    <m/>
    <n v="372507"/>
    <n v="37349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667"/>
    <n v="5.3191489361702127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3"/>
    <x v="2"/>
    <x v="1716"/>
    <s v="Development - Cancel button on Locations filter does not work add in cancel button functionality"/>
    <s v="M | 01840 - Development - Cancel button on Locations filter does not work add in cancel button functionality"/>
    <s v="Frontend Development | M | 01840 - Development - Cancel button on Locations filter does not work add in cancel button functionality"/>
    <m/>
    <n v="364239"/>
    <n v="37330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668"/>
    <n v="5.3191489361702127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2"/>
    <x v="1717"/>
    <s v="Review releases creation and updating logic"/>
    <s v="S | 01839 - Review releases creation and updating logic"/>
    <s v="Backend Development | S | 01839 - Review releases creation and updating logic"/>
    <m/>
    <n v="369826"/>
    <n v="373304"/>
    <s v="Plan"/>
    <x v="0"/>
    <n v="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"/>
    <n v="0"/>
    <n v="0.1111111111111111"/>
    <n v="0"/>
    <n v="1"/>
    <n v="8.5106382978723403"/>
    <x v="1"/>
    <x v="2"/>
    <s v="0.Done"/>
    <x v="1669"/>
    <n v="0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1"/>
    <x v="2"/>
    <x v="1718"/>
    <s v="QA for Fixes needed for View Details dropdown desktop and mobile views"/>
    <s v="S | 01838 - QA for Fixes needed for View Details dropdown desktop and mobile views"/>
    <s v="QA | S | 01838 - QA for Fixes needed for View Details dropdown desktop and mobile views"/>
    <m/>
    <n v="372116"/>
    <n v="3732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670"/>
    <n v="2.1276595744680851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2"/>
    <x v="2"/>
    <x v="1719"/>
    <s v="Review of Fixes needed for View Details dropdown desktop and mobile views"/>
    <s v="01837 - Review of Fixes needed for View Details dropdown desktop and mobile views"/>
    <s v="Feature Review | 01837 - Review of Fixes needed for View Details dropdown desktop and mobile views"/>
    <m/>
    <n v="372116"/>
    <n v="3732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71"/>
    <n v="0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3"/>
    <x v="2"/>
    <x v="1720"/>
    <s v="Development for - Improve data display on all pages"/>
    <s v="M | 01836 - Development for - Improve data display on all pages"/>
    <s v="Frontend Development | M | 01836 - Development for - Improve data display on all pages"/>
    <m/>
    <n v="372474"/>
    <n v="37319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672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3"/>
    <x v="3"/>
    <x v="1721"/>
    <s v="Development for - Mobile and Tablet View of Orders is not aligned correctly"/>
    <s v="M | 01835 - Development for - Mobile and Tablet View of Orders is not aligned correctly"/>
    <s v="Frontend Development | M | 01835 - Development for - Mobile and Tablet View of Orders is not aligned correctly"/>
    <m/>
    <n v="370997"/>
    <n v="37315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x v="2"/>
    <s v="0.Cancelled"/>
    <x v="1673"/>
    <n v="5.3191489361702127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1"/>
    <x v="2"/>
    <x v="1722"/>
    <s v="QA for Menu position does not remain closed when navigating from one page to another "/>
    <s v="01834 - QA for Menu position does not remain closed when navigating from one page to another "/>
    <s v="QA | 01834 - QA for Menu position does not remain closed when navigating from one page to another "/>
    <m/>
    <n v="369314"/>
    <n v="3730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74"/>
    <n v="0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2"/>
    <x v="2"/>
    <x v="1723"/>
    <s v="Review of Menu position does not remain closed when navigating from one page to another "/>
    <s v="01833 - Review of Menu position does not remain closed when navigating from one page to another "/>
    <s v="Feature Review | 01833 - Review of Menu position does not remain closed when navigating from one page to another "/>
    <m/>
    <n v="369314"/>
    <n v="3730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75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1"/>
    <x v="2"/>
    <x v="1724"/>
    <s v="QA for Buyer - Security"/>
    <s v="S | 01832 - QA for Buyer - Security"/>
    <s v="QA | S | 01832 - QA for Buyer - Security"/>
    <n v="350832"/>
    <n v="354328"/>
    <n v="3730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x v="2"/>
    <s v="0.Done"/>
    <x v="1676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1"/>
    <x v="2"/>
    <x v="1725"/>
    <s v="QA for Update Dashboard Content"/>
    <s v="01831 - QA for Update Dashboard Content"/>
    <s v="QA | 01831 - QA for Update Dashboard Content"/>
    <m/>
    <n v="371757"/>
    <n v="3730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77"/>
    <n v="0"/>
    <n v="0"/>
  </r>
  <r>
    <x v="3"/>
    <x v="0"/>
    <x v="0"/>
    <x v="25"/>
    <s v="CSR - Customer and User Profile"/>
    <x v="25"/>
    <x v="0"/>
    <x v="2"/>
    <x v="456"/>
    <s v="Allow Buyers to update display settings "/>
    <s v="01396 - Allow Buyers to update display settings "/>
    <x v="456"/>
    <x v="1"/>
    <x v="3"/>
    <x v="1726"/>
    <s v="QA for Allow Buyers to Update Display Settings"/>
    <s v="M | 01830 - QA for Allow Buyers to Update Display Settings"/>
    <s v="QA | M | 01830 - QA for Allow Buyers to Update Display Settings"/>
    <n v="348696"/>
    <n v="365558"/>
    <n v="37300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2.9411764705882353E-2"/>
    <n v="1"/>
    <n v="0"/>
    <x v="0"/>
    <x v="2"/>
    <s v="0.Cancelled"/>
    <x v="1678"/>
    <n v="0"/>
    <n v="0"/>
  </r>
  <r>
    <x v="3"/>
    <x v="1"/>
    <x v="1"/>
    <x v="1"/>
    <m/>
    <x v="1"/>
    <x v="1"/>
    <x v="2"/>
    <x v="457"/>
    <s v="Customer Data Sync is checking wrong address for validity"/>
    <s v="01534 - Customer Data Sync is checking wrong address for validity"/>
    <x v="457"/>
    <x v="1"/>
    <x v="2"/>
    <x v="1727"/>
    <s v="QA for Customer Data Sync is checking wrong address for validity"/>
    <s v="S | 01829 - QA for Customer Data Sync is checking wrong address for validity"/>
    <s v="QA | S | 01829 - QA for Customer Data Sync is checking wrong address for validity"/>
    <m/>
    <n v="368055"/>
    <n v="37299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79"/>
    <n v="2.1276595744680851"/>
    <n v="0"/>
  </r>
  <r>
    <x v="3"/>
    <x v="1"/>
    <x v="1"/>
    <x v="1"/>
    <m/>
    <x v="1"/>
    <x v="1"/>
    <x v="2"/>
    <x v="457"/>
    <s v="Customer Data Sync is checking wrong address for validity"/>
    <s v="01534 - Customer Data Sync is checking wrong address for validity"/>
    <x v="457"/>
    <x v="2"/>
    <x v="2"/>
    <x v="1728"/>
    <s v="Review of Customer Data Sync is checking wrong address for validity"/>
    <s v="01828 - Review of Customer Data Sync is checking wrong address for validity"/>
    <s v="Feature Review | 01828 - Review of Customer Data Sync is checking wrong address for validity"/>
    <m/>
    <n v="368055"/>
    <n v="3729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80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1"/>
    <x v="2"/>
    <x v="1729"/>
    <s v="QA for User Agreement"/>
    <s v="M | 01827 - QA for User Agreement"/>
    <s v="QA | M | 01827 - QA for User Agreement"/>
    <n v="351660"/>
    <n v="344261"/>
    <n v="372997"/>
    <s v="Plan"/>
    <x v="18"/>
    <n v="0"/>
    <n v="0"/>
    <n v="0"/>
    <n v="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.16666666666666666"/>
    <n v="1"/>
    <n v="3.191489361702128"/>
    <x v="2"/>
    <x v="2"/>
    <s v="0.Done"/>
    <x v="1681"/>
    <n v="0"/>
    <n v="0"/>
  </r>
  <r>
    <x v="3"/>
    <x v="1"/>
    <x v="1"/>
    <x v="1"/>
    <m/>
    <x v="1"/>
    <x v="1"/>
    <x v="2"/>
    <x v="442"/>
    <s v="Formatting Error when Resizing"/>
    <s v="01240 - Formatting Error when Resizing"/>
    <x v="442"/>
    <x v="2"/>
    <x v="2"/>
    <x v="1730"/>
    <s v="Review of Formatting Error when Resizing"/>
    <s v="01826 - Review of Formatting Error when Resizing"/>
    <s v="Feature Review | 01826 - Review of Formatting Error when Resizing"/>
    <m/>
    <n v="364197"/>
    <n v="3729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82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2"/>
    <x v="2"/>
    <x v="1731"/>
    <s v="Review of User agreement - BNA"/>
    <s v="S | 01825 - Review of User agreement - BNA"/>
    <s v="Feature Review | S | 01825 - Review of User agreement - BNA"/>
    <n v="351660"/>
    <n v="344261"/>
    <n v="372970"/>
    <s v="Plan"/>
    <x v="18"/>
    <n v="0"/>
    <n v="0"/>
    <n v="0"/>
    <n v="5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.16666666666666666"/>
    <n v="1"/>
    <n v="2.1276595744680851"/>
    <x v="2"/>
    <x v="2"/>
    <s v="0.Done"/>
    <x v="1683"/>
    <n v="0"/>
    <n v="0"/>
  </r>
  <r>
    <x v="3"/>
    <x v="1"/>
    <x v="1"/>
    <x v="1"/>
    <m/>
    <x v="1"/>
    <x v="2"/>
    <x v="3"/>
    <x v="458"/>
    <s v="QA Deployment Documentation"/>
    <s v="01803 - QA Deployment Documentation"/>
    <x v="458"/>
    <x v="4"/>
    <x v="2"/>
    <x v="1732"/>
    <s v="Add section on disabling data sync and truncating tables"/>
    <s v="M | 01824 - Add section on disabling data sync and truncating tables"/>
    <s v="Sub-Task | M | 01824 - Add section on disabling data sync and truncating tables"/>
    <m/>
    <n v="372656"/>
    <n v="37296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x v="3"/>
    <s v="0.Done"/>
    <x v="1684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1"/>
    <x v="2"/>
    <x v="1733"/>
    <s v="QA for Generate Open Order Status Report form the Orders Landing Page"/>
    <s v="M | 01823 - QA for Generate Open Order Status Report form the Orders Landing Page"/>
    <s v="QA | M | 01823 - QA for Generate Open Order Status Report form the Orders Landing Page"/>
    <m/>
    <n v="367987"/>
    <n v="37296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685"/>
    <n v="0"/>
    <n v="0"/>
  </r>
  <r>
    <x v="3"/>
    <x v="0"/>
    <x v="0"/>
    <x v="27"/>
    <s v="Bemis CP Theme"/>
    <x v="27"/>
    <x v="0"/>
    <x v="2"/>
    <x v="460"/>
    <s v="Footer"/>
    <s v="00361 - Footer"/>
    <x v="460"/>
    <x v="2"/>
    <x v="2"/>
    <x v="1734"/>
    <s v="Review of Footer"/>
    <s v="01822 - Review of Footer"/>
    <s v="Feature Review | 01822 - Review of Footer"/>
    <n v="351507"/>
    <n v="346041"/>
    <n v="372959"/>
    <s v="Plan"/>
    <x v="18"/>
    <n v="0"/>
    <n v="0"/>
    <n v="0"/>
    <n v="21"/>
    <m/>
    <s v="SUBTASK PLAN"/>
    <n v="0"/>
    <n v="0"/>
    <n v="0"/>
    <n v="0"/>
    <n v="0"/>
    <n v="0"/>
    <n v="0"/>
    <n v="0"/>
    <n v="0"/>
    <n v="0"/>
    <n v="0.16666666666666666"/>
    <n v="1.8518518518518517E-2"/>
    <n v="1"/>
    <n v="0"/>
    <x v="0"/>
    <x v="2"/>
    <s v="0.Done"/>
    <x v="1686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4"/>
    <x v="3"/>
    <x v="1735"/>
    <s v="QA for Update Dashboard content"/>
    <s v="M | 01821 - QA for Update Dashboard content"/>
    <s v="Sub-Task | M | 01821 - QA for Update Dashboard content"/>
    <m/>
    <n v="371757"/>
    <n v="3729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0"/>
    <x v="1"/>
    <x v="2"/>
    <s v="0.Cancelled"/>
    <x v="1687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1"/>
    <x v="2"/>
    <x v="1736"/>
    <s v="QA for Updates for all reports "/>
    <s v="M | 01820 - QA for Updates for all reports "/>
    <s v="QA | M | 01820 - QA for Updates for all reports "/>
    <m/>
    <n v="367992"/>
    <n v="37295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0"/>
    <n v="1"/>
    <n v="3.191489361702128"/>
    <x v="1"/>
    <x v="2"/>
    <s v="0.Done"/>
    <x v="1688"/>
    <n v="0"/>
    <n v="0"/>
  </r>
  <r>
    <x v="3"/>
    <x v="1"/>
    <x v="1"/>
    <x v="1"/>
    <m/>
    <x v="1"/>
    <x v="0"/>
    <x v="2"/>
    <x v="461"/>
    <s v="Create Handling Unit Report "/>
    <s v="01444 - Create Handling Unit Report "/>
    <x v="461"/>
    <x v="1"/>
    <x v="2"/>
    <x v="1737"/>
    <s v="QA for Create Handling Unit Report "/>
    <s v="S | 01819 - QA for Create Handling Unit Report "/>
    <s v="QA | S | 01819 - QA for Create Handling Unit Report "/>
    <m/>
    <n v="366215"/>
    <n v="37295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689"/>
    <n v="0"/>
    <n v="0"/>
  </r>
  <r>
    <x v="3"/>
    <x v="1"/>
    <x v="1"/>
    <x v="1"/>
    <m/>
    <x v="1"/>
    <x v="0"/>
    <x v="2"/>
    <x v="461"/>
    <s v="Create Handling Unit Report "/>
    <s v="01444 - Create Handling Unit Report "/>
    <x v="461"/>
    <x v="2"/>
    <x v="2"/>
    <x v="1738"/>
    <s v="Review of Create Handling Unit Report "/>
    <s v="01818 - Review of Create Handling Unit Report "/>
    <s v="Feature Review | 01818 - Review of Create Handling Unit Report "/>
    <m/>
    <n v="366215"/>
    <n v="372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90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2"/>
    <x v="2"/>
    <x v="1739"/>
    <s v="Review of Update Dashboard Content"/>
    <s v="01817 - Review of Update Dashboard Content"/>
    <s v="Feature Review | 01817 - Review of Update Dashboard Content"/>
    <m/>
    <n v="371757"/>
    <n v="37294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91"/>
    <n v="0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3"/>
    <x v="2"/>
    <x v="1740"/>
    <s v="Change header color to white, change from mockup"/>
    <s v="M | 01816 - Change header color to white, change from mockup"/>
    <s v="Frontend Development | M | 01816 - Change header color to white, change from mockup"/>
    <m/>
    <n v="372116"/>
    <n v="37292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692"/>
    <n v="5.3191489361702127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1"/>
    <x v="2"/>
    <x v="1741"/>
    <s v="QA for Report menu categories should be alphabetical"/>
    <s v="01815 - QA for Report menu categories should be alphabetical"/>
    <s v="QA | 01815 - QA for Report menu categories should be alphabetical"/>
    <m/>
    <n v="371935"/>
    <n v="3727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93"/>
    <n v="0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2"/>
    <x v="2"/>
    <x v="1742"/>
    <s v="Review of Report menu categories should be alphabetical"/>
    <s v="01814 - Review of Report menu categories should be alphabetical"/>
    <s v="Feature Review | 01814 - Review of Report menu categories should be alphabetical"/>
    <m/>
    <n v="371935"/>
    <n v="3727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694"/>
    <n v="0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1"/>
    <x v="2"/>
    <x v="1743"/>
    <s v="QA for Mobile Footer no longer displays"/>
    <s v="01813 - QA for Mobile Footer no longer displays"/>
    <s v="QA | 01813 - QA for Mobile Footer no longer displays"/>
    <m/>
    <n v="371904"/>
    <n v="3727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695"/>
    <n v="0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1"/>
    <x v="2"/>
    <x v="1744"/>
    <s v="QA for Edit Links on the User profile view are not visible with menu expanded"/>
    <s v="S | 01812 - QA for Edit Links on the User profile view are not visible with menu expanded"/>
    <s v="QA | S | 01812 - QA for Edit Links on the User profile view are not visible with menu expanded"/>
    <n v="350872"/>
    <n v="371893"/>
    <n v="37279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3.125E-2"/>
    <n v="1"/>
    <n v="2.1276595744680851"/>
    <x v="0"/>
    <x v="2"/>
    <s v="0.Done"/>
    <x v="1696"/>
    <n v="2.1276595744680851"/>
    <n v="0"/>
  </r>
  <r>
    <x v="3"/>
    <x v="1"/>
    <x v="1"/>
    <x v="1"/>
    <m/>
    <x v="1"/>
    <x v="1"/>
    <x v="2"/>
    <x v="465"/>
    <s v="Duplicate fields displayed on the Doned Shipments tab"/>
    <s v="01746 - Duplicate fields displayed on the Doned Shipments tab"/>
    <x v="465"/>
    <x v="1"/>
    <x v="2"/>
    <x v="1745"/>
    <s v="QA for Duplicate fields displayed on the Doned Shipments tab"/>
    <s v="01811 - QA for Duplicate fields displayed on the Doned Shipments tab"/>
    <s v="QA | 01811 - QA for Duplicate fields displayed on the Doned Shipments tab"/>
    <m/>
    <n v="371851"/>
    <n v="3727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97"/>
    <n v="0"/>
    <n v="0"/>
  </r>
  <r>
    <x v="3"/>
    <x v="0"/>
    <x v="0"/>
    <x v="30"/>
    <s v="CSR - Portal Foundations"/>
    <x v="30"/>
    <x v="0"/>
    <x v="2"/>
    <x v="466"/>
    <s v="Remove default e-mail suffix from login page"/>
    <s v="01476 - Remove default e-mail suffix from login page"/>
    <x v="466"/>
    <x v="1"/>
    <x v="2"/>
    <x v="1746"/>
    <s v="QA for Remove default e-mail suffix from login page"/>
    <s v="01810 - QA for Remove default e-mail suffix from login page"/>
    <s v="QA | 01810 - QA for Remove default e-mail suffix from login page"/>
    <n v="350872"/>
    <n v="367383"/>
    <n v="3727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x v="2"/>
    <s v="0.Done"/>
    <x v="1698"/>
    <n v="0"/>
    <n v="0"/>
  </r>
  <r>
    <x v="3"/>
    <x v="1"/>
    <x v="1"/>
    <x v="1"/>
    <m/>
    <x v="1"/>
    <x v="1"/>
    <x v="2"/>
    <x v="467"/>
    <s v="Release Header fields do not display correctly"/>
    <s v="01493 - Release Header fields do not display correctly"/>
    <x v="467"/>
    <x v="1"/>
    <x v="2"/>
    <x v="1747"/>
    <s v="QA for Release Header fields do not display correctly"/>
    <s v="01809 - QA for Release Header fields do not display correctly"/>
    <s v="QA | 01809 - QA for Release Header fields do not display correctly"/>
    <m/>
    <n v="367660"/>
    <n v="3727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699"/>
    <n v="0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0"/>
    <x v="2"/>
    <x v="1748"/>
    <s v="Alpha for Report menu categories should be alphabetical"/>
    <s v="01808 - Alpha for Report menu categories should be alphabetical"/>
    <s v="Alpha Test | 01808 - Alpha for Report menu categories should be alphabetical"/>
    <m/>
    <n v="371935"/>
    <n v="3727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00"/>
    <n v="0"/>
    <n v="0"/>
  </r>
  <r>
    <x v="3"/>
    <x v="1"/>
    <x v="1"/>
    <x v="1"/>
    <m/>
    <x v="1"/>
    <x v="2"/>
    <x v="8"/>
    <x v="468"/>
    <s v="Theme Dependency needs to be updated due to core changes"/>
    <s v="01775 - Theme Dependency needs to be updated due to core changes"/>
    <x v="468"/>
    <x v="2"/>
    <x v="1"/>
    <x v="1749"/>
    <s v="Review of Theme Dependency needs to be updated due to core changes"/>
    <s v="S | 01807 - Review of Theme Dependency needs to be updated due to core changes"/>
    <s v="Feature Review | S | 01807 - Review of Theme Dependency needs to be updated due to core changes"/>
    <m/>
    <n v="372255"/>
    <n v="37268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5"/>
    <n v="0"/>
    <n v="1"/>
    <n v="0"/>
    <x v="1"/>
    <x v="8"/>
    <e v="#N/A"/>
    <x v="1"/>
    <n v="0"/>
    <n v="0"/>
  </r>
  <r>
    <x v="3"/>
    <x v="1"/>
    <x v="1"/>
    <x v="1"/>
    <m/>
    <x v="1"/>
    <x v="1"/>
    <x v="2"/>
    <x v="469"/>
    <s v="BIT-136 Importing Orgs from UAT generates exception"/>
    <s v="01177 - BIT-136 Importing Orgs from UAT generates exception"/>
    <x v="469"/>
    <x v="1"/>
    <x v="2"/>
    <x v="1750"/>
    <s v="QA for BIT-136 Importing Orgs from UAT generates exception"/>
    <s v="S | 01806 - QA for BIT-136 Importing Orgs from UAT generates exception"/>
    <s v="QA | S | 01806 - QA for BIT-136 Importing Orgs from UAT generates exception"/>
    <m/>
    <n v="363302"/>
    <n v="372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701"/>
    <n v="2.1276595744680851"/>
    <n v="0"/>
  </r>
  <r>
    <x v="3"/>
    <x v="1"/>
    <x v="1"/>
    <x v="1"/>
    <m/>
    <x v="1"/>
    <x v="1"/>
    <x v="2"/>
    <x v="469"/>
    <s v="BIT-136 Importing Orgs from UAT generates exception"/>
    <s v="01177 - BIT-136 Importing Orgs from UAT generates exception"/>
    <x v="469"/>
    <x v="2"/>
    <x v="2"/>
    <x v="1751"/>
    <s v="Review of BIT-136 Importing Orgs from UAT generates exception"/>
    <s v="01805 - Review of BIT-136 Importing Orgs from UAT generates exception"/>
    <s v="Feature Review | 01805 - Review of BIT-136 Importing Orgs from UAT generates exception"/>
    <m/>
    <n v="363302"/>
    <n v="3726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02"/>
    <n v="0"/>
    <n v="0"/>
  </r>
  <r>
    <x v="3"/>
    <x v="1"/>
    <x v="1"/>
    <x v="1"/>
    <m/>
    <x v="1"/>
    <x v="2"/>
    <x v="3"/>
    <x v="458"/>
    <s v="QA Deployment Documentation"/>
    <s v="01803 - QA Deployment Documentation"/>
    <x v="458"/>
    <x v="4"/>
    <x v="2"/>
    <x v="1752"/>
    <s v="Add section detailing rolling back a bundle"/>
    <s v="M | 01804 - Add section detailing rolling back a bundle"/>
    <s v="Sub-Task | M | 01804 - Add section detailing rolling back a bundle"/>
    <m/>
    <n v="372656"/>
    <n v="372658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5"/>
    <n v="0"/>
    <n v="1"/>
    <n v="8.5106382978723403"/>
    <x v="1"/>
    <x v="3"/>
    <s v="0.Done"/>
    <x v="1703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2"/>
    <x v="2"/>
    <x v="1753"/>
    <s v="Review of  View/Edit User Profile"/>
    <s v="01802 - Review of  View/Edit User Profile"/>
    <s v="Feature Review | 01802 - Review of  View/Edit User Profile"/>
    <n v="348696"/>
    <n v="348698"/>
    <n v="372654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"/>
    <n v="2.9411764705882353E-2"/>
    <n v="1"/>
    <n v="0"/>
    <x v="0"/>
    <x v="2"/>
    <s v="0.Done"/>
    <x v="1704"/>
    <n v="0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2"/>
    <x v="2"/>
    <x v="1754"/>
    <s v="Review of Mobile Footer no longer displays"/>
    <s v="01801 - Review of Mobile Footer no longer displays"/>
    <s v="Feature Review | 01801 - Review of Mobile Footer no longer displays"/>
    <m/>
    <n v="371904"/>
    <n v="3726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05"/>
    <n v="0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2"/>
    <x v="2"/>
    <x v="1755"/>
    <s v="Review of Edit Links on the User profile view are not visible with menu expanded"/>
    <s v="01800 - Review of Edit Links on the User profile view are not visible with menu expanded"/>
    <s v="Feature Review | 01800 - Review of Edit Links on the User profile view are not visible with menu expanded"/>
    <n v="350872"/>
    <n v="371893"/>
    <n v="3726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2"/>
    <s v="0.Done"/>
    <x v="1706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0"/>
    <x v="2"/>
    <x v="1756"/>
    <s v="Alpha for Updates for All Reports"/>
    <s v="M | 01799 - Alpha for Updates for All Reports"/>
    <s v="Alpha Test | M | 01799 - Alpha for Updates for All Reports"/>
    <m/>
    <n v="367992"/>
    <n v="3726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0"/>
    <n v="1"/>
    <n v="4.2553191489361701"/>
    <x v="1"/>
    <x v="2"/>
    <s v="0.Done"/>
    <x v="1707"/>
    <n v="0"/>
    <n v="0"/>
  </r>
  <r>
    <x v="3"/>
    <x v="1"/>
    <x v="1"/>
    <x v="1"/>
    <m/>
    <x v="1"/>
    <x v="0"/>
    <x v="2"/>
    <x v="461"/>
    <s v="Create Handling Unit Report "/>
    <s v="01444 - Create Handling Unit Report "/>
    <x v="461"/>
    <x v="0"/>
    <x v="2"/>
    <x v="1757"/>
    <s v="Alpha for Create Handling Unit Report "/>
    <s v="01798 - Alpha for Create Handling Unit Report "/>
    <s v="Alpha Test | 01798 - Alpha for Create Handling Unit Report "/>
    <m/>
    <n v="366215"/>
    <n v="3726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08"/>
    <n v="0"/>
    <n v="0"/>
  </r>
  <r>
    <x v="3"/>
    <x v="1"/>
    <x v="1"/>
    <x v="1"/>
    <m/>
    <x v="1"/>
    <x v="1"/>
    <x v="2"/>
    <x v="465"/>
    <s v="Duplicate fields displayed on the Doned Shipments tab"/>
    <s v="01746 - Duplicate fields displayed on the Doned Shipments tab"/>
    <x v="465"/>
    <x v="2"/>
    <x v="2"/>
    <x v="1758"/>
    <s v="Review of Duplicate fields displayed on the Doned Shipments tab"/>
    <s v="01797 - Review of Duplicate fields displayed on the Doned Shipments tab"/>
    <s v="Feature Review | 01797 - Review of Duplicate fields displayed on the Doned Shipments tab"/>
    <m/>
    <n v="371851"/>
    <n v="3726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09"/>
    <n v="0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0"/>
    <x v="2"/>
    <x v="1759"/>
    <s v="Alpha for Document Preview does not work "/>
    <s v="S | 01796 - Alpha for Document Preview does not work "/>
    <s v="Alpha Test | S | 01796 - Alpha for Document Preview does not work "/>
    <m/>
    <n v="372507"/>
    <n v="37263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1710"/>
    <n v="2.1276595744680851"/>
    <n v="0"/>
  </r>
  <r>
    <x v="3"/>
    <x v="1"/>
    <x v="1"/>
    <x v="1"/>
    <m/>
    <x v="1"/>
    <x v="1"/>
    <x v="2"/>
    <x v="467"/>
    <s v="Release Header fields do not display correctly"/>
    <s v="01493 - Release Header fields do not display correctly"/>
    <x v="467"/>
    <x v="2"/>
    <x v="2"/>
    <x v="1760"/>
    <s v="Review of Release Header fields do not display correctly"/>
    <s v="01795 - Review of Release Header fields do not display correctly"/>
    <s v="Feature Review | 01795 - Review of Release Header fields do not display correctly"/>
    <m/>
    <n v="367660"/>
    <n v="3726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11"/>
    <n v="0"/>
    <n v="0"/>
  </r>
  <r>
    <x v="3"/>
    <x v="1"/>
    <x v="1"/>
    <x v="1"/>
    <m/>
    <x v="1"/>
    <x v="0"/>
    <x v="2"/>
    <x v="435"/>
    <s v="BIT-49 Ship To Filter Name &amp; Address Info Missing in Portal"/>
    <s v="01173 - BIT-49 Ship To Filter Name &amp; Address Info Missing in Portal"/>
    <x v="435"/>
    <x v="5"/>
    <x v="2"/>
    <x v="1761"/>
    <s v="Update Customer Data Sync logic"/>
    <s v="M | 01794 - Update Customer Data Sync logic"/>
    <s v="Backend Development | M | 01794 - Update Customer Data Sync logic"/>
    <m/>
    <n v="363185"/>
    <n v="372619"/>
    <s v="Plan"/>
    <x v="0"/>
    <n v="7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7"/>
    <n v="0"/>
    <n v="0.2"/>
    <n v="0"/>
    <n v="1"/>
    <n v="10.638297872340425"/>
    <x v="1"/>
    <x v="2"/>
    <s v="0.Done"/>
    <x v="1712"/>
    <n v="0"/>
    <n v="0"/>
  </r>
  <r>
    <x v="3"/>
    <x v="1"/>
    <x v="1"/>
    <x v="1"/>
    <m/>
    <x v="1"/>
    <x v="1"/>
    <x v="2"/>
    <x v="443"/>
    <s v="After update to global web content, customer site template does not import"/>
    <s v="01779 - After update to global web content, customer site template does not import"/>
    <x v="443"/>
    <x v="0"/>
    <x v="2"/>
    <x v="1762"/>
    <s v="Alpha for After update to global web content, customer site template does not import"/>
    <s v="01793 - Alpha for After update to global web content, customer site template does not import"/>
    <s v="Alpha Test | 01793 - Alpha for After update to global web content, customer site template does not import"/>
    <m/>
    <n v="372313"/>
    <n v="3726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13"/>
    <n v="0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3"/>
    <x v="2"/>
    <x v="1763"/>
    <s v="Development for - Document Preview does not work"/>
    <s v="M | 01792 - Development for - Document Preview does not work"/>
    <s v="Frontend Development | M | 01792 - Development for - Document Preview does not work"/>
    <m/>
    <n v="372507"/>
    <n v="37261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14"/>
    <n v="5.3191489361702127"/>
    <n v="0"/>
  </r>
  <r>
    <x v="3"/>
    <x v="1"/>
    <x v="1"/>
    <x v="1"/>
    <m/>
    <x v="1"/>
    <x v="1"/>
    <x v="2"/>
    <x v="318"/>
    <s v="Document Preview does not work "/>
    <s v="01788 - Document Preview does not work "/>
    <x v="318"/>
    <x v="7"/>
    <x v="2"/>
    <x v="1764"/>
    <s v="Tech Planning for - Document Preview does not work"/>
    <s v="M | 01791 - Tech Planning for - Document Preview does not work"/>
    <s v="Tech Planning | M | 01791 - Tech Planning for - Document Preview does not work"/>
    <m/>
    <n v="372507"/>
    <n v="37255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15"/>
    <n v="4.2553191489361701"/>
    <n v="0"/>
  </r>
  <r>
    <x v="3"/>
    <x v="1"/>
    <x v="1"/>
    <x v="1"/>
    <m/>
    <x v="1"/>
    <x v="0"/>
    <x v="2"/>
    <x v="461"/>
    <s v="Create Handling Unit Report "/>
    <s v="01444 - Create Handling Unit Report "/>
    <x v="461"/>
    <x v="5"/>
    <x v="2"/>
    <x v="1765"/>
    <s v="Create Handling Unit Report Definition"/>
    <s v="M | 01790 - Create Handling Unit Report Definition"/>
    <s v="Backend Development | M | 01790 - Create Handling Unit Report Definition"/>
    <m/>
    <n v="366215"/>
    <n v="37255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716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6"/>
    <x v="2"/>
    <x v="1766"/>
    <s v="There are ghost results displayed on the release page"/>
    <s v="M | 01789 - There are ghost results displayed on the release page"/>
    <s v="Alpha Bug | M | 01789 - There are ghost results displayed on the release page"/>
    <m/>
    <n v="366168"/>
    <n v="37251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717"/>
    <n v="0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5"/>
    <x v="2"/>
    <x v="1767"/>
    <s v="Backend Development for - Report menu categories should be alphabetical"/>
    <s v="S | 01787 - Backend Development for - Report menu categories should be alphabetical"/>
    <s v="Backend Development | S | 01787 - Backend Development for - Report menu categories should be alphabetical"/>
    <m/>
    <n v="371935"/>
    <n v="37250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718"/>
    <n v="8.5106382978723403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4"/>
    <x v="3"/>
    <x v="1768"/>
    <s v="Update wireframes to add ellipses for specific fields "/>
    <s v="M | 01786 - Update wireframes to add ellipses for specific fields "/>
    <s v="Sub-Task | M | 01786 - Update wireframes to add ellipses for specific fields "/>
    <m/>
    <n v="372474"/>
    <n v="37247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0"/>
    <x v="1"/>
    <x v="2"/>
    <s v="0.Cancelled"/>
    <x v="1719"/>
    <n v="0"/>
    <n v="0"/>
  </r>
  <r>
    <x v="3"/>
    <x v="1"/>
    <x v="1"/>
    <x v="1"/>
    <m/>
    <x v="1"/>
    <x v="0"/>
    <x v="2"/>
    <x v="287"/>
    <s v="Improve data display on all pages "/>
    <s v="01784 - Improve data display on all pages "/>
    <x v="287"/>
    <x v="7"/>
    <x v="2"/>
    <x v="1769"/>
    <s v="Tech Planning for Improve data display on all pages "/>
    <s v="M | 01785 - Tech Planning for Improve data display on all pages "/>
    <s v="Tech Planning | M | 01785 - Tech Planning for Improve data display on all pages "/>
    <m/>
    <n v="372474"/>
    <n v="37247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720"/>
    <n v="0"/>
    <n v="0"/>
  </r>
  <r>
    <x v="3"/>
    <x v="1"/>
    <x v="1"/>
    <x v="1"/>
    <m/>
    <x v="1"/>
    <x v="0"/>
    <x v="10"/>
    <x v="471"/>
    <s v="Update Customer Profiles default order"/>
    <s v="01728 - Update Customer Profiles default order"/>
    <x v="471"/>
    <x v="3"/>
    <x v="3"/>
    <x v="1770"/>
    <s v="Development for - Update Customer Profiles default order"/>
    <s v="M | 01783 - Development for - Update Customer Profiles default order"/>
    <s v="Frontend Development | M | 01783 - Development for - Update Customer Profiles default order"/>
    <m/>
    <n v="371378"/>
    <n v="37235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0"/>
    <x v="1"/>
    <x v="5"/>
    <s v="0.Cancelled"/>
    <x v="1721"/>
    <n v="0"/>
    <n v="0"/>
  </r>
  <r>
    <x v="3"/>
    <x v="1"/>
    <x v="1"/>
    <x v="1"/>
    <m/>
    <x v="1"/>
    <x v="0"/>
    <x v="10"/>
    <x v="471"/>
    <s v="Update Customer Profiles default order"/>
    <s v="01728 - Update Customer Profiles default order"/>
    <x v="471"/>
    <x v="7"/>
    <x v="2"/>
    <x v="1771"/>
    <s v="Tech planning for - Update Customer Profiles default order"/>
    <s v="M | 01782 - Tech planning for - Update Customer Profiles default order"/>
    <s v="Tech Planning | M | 01782 - Tech planning for - Update Customer Profiles default order"/>
    <m/>
    <n v="371378"/>
    <n v="37235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0"/>
    <n v="1"/>
    <n v="4.2553191489361701"/>
    <x v="1"/>
    <x v="5"/>
    <s v="0.Done"/>
    <x v="1722"/>
    <n v="0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0"/>
    <x v="2"/>
    <x v="1772"/>
    <s v="Alpha for Fixes needed for View Details dropdown desktop and mobile views"/>
    <s v="01781 - Alpha for Fixes needed for View Details dropdown desktop and mobile views"/>
    <s v="Alpha Test | 01781 - Alpha for Fixes needed for View Details dropdown desktop and mobile views"/>
    <m/>
    <n v="372116"/>
    <n v="3723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23"/>
    <n v="0"/>
    <n v="0"/>
  </r>
  <r>
    <x v="3"/>
    <x v="1"/>
    <x v="1"/>
    <x v="1"/>
    <m/>
    <x v="1"/>
    <x v="1"/>
    <x v="2"/>
    <x v="443"/>
    <s v="After update to global web content, customer site template does not import"/>
    <s v="01779 - After update to global web content, customer site template does not import"/>
    <x v="443"/>
    <x v="5"/>
    <x v="2"/>
    <x v="1773"/>
    <s v="Development for - After update to global web content, customer site template does not import"/>
    <s v="M | 01780 - Development for - After update to global web content, customer site template does not import"/>
    <s v="Backend Development | M | 01780 - Development for - After update to global web content, customer site template does not import"/>
    <m/>
    <n v="372313"/>
    <n v="37231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724"/>
    <n v="10.638297872340425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1"/>
    <x v="2"/>
    <x v="1774"/>
    <s v="QA for Document Folder &amp; Files"/>
    <s v="M | 01778 - QA for Document Folder &amp; Files"/>
    <s v="QA | M | 01778 - QA for Document Folder &amp; Files"/>
    <n v="350832"/>
    <n v="334367"/>
    <n v="37228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1725"/>
    <n v="0"/>
    <n v="0"/>
  </r>
  <r>
    <x v="3"/>
    <x v="1"/>
    <x v="1"/>
    <x v="1"/>
    <m/>
    <x v="1"/>
    <x v="2"/>
    <x v="8"/>
    <x v="468"/>
    <s v="Theme Dependency needs to be updated due to core changes"/>
    <s v="01775 - Theme Dependency needs to be updated due to core changes"/>
    <x v="468"/>
    <x v="3"/>
    <x v="2"/>
    <x v="1775"/>
    <s v="Development for - Theme Dependency needs to be updated due to core changes"/>
    <s v="M | 01776 - Development for - Theme Dependency needs to be updated due to core changes"/>
    <s v="Frontend Development | M | 01776 - Development for - Theme Dependency needs to be updated due to core changes"/>
    <m/>
    <n v="372255"/>
    <n v="37225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5.3191489361702127"/>
    <x v="1"/>
    <x v="8"/>
    <s v="0.Done"/>
    <x v="1726"/>
    <n v="0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0"/>
    <x v="2"/>
    <x v="1776"/>
    <s v="Alpha for Mobile Footer no longer displays"/>
    <s v="01774 - Alpha for Mobile Footer no longer displays"/>
    <s v="Alpha Test | 01774 - Alpha for Mobile Footer no longer displays"/>
    <m/>
    <n v="371904"/>
    <n v="3722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27"/>
    <n v="0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0"/>
    <x v="2"/>
    <x v="1777"/>
    <s v="Alpha for Update display of qty fields on Orders page"/>
    <s v="S | 01773 - Alpha for Update display of qty fields on Orders page"/>
    <s v="Alpha Test | S | 01773 - Alpha for Update display of qty fields on Orders page"/>
    <m/>
    <n v="370798"/>
    <n v="37220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0"/>
    <n v="1"/>
    <n v="2.1276595744680851"/>
    <x v="1"/>
    <x v="2"/>
    <s v="0.Done"/>
    <x v="1728"/>
    <n v="0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3"/>
    <x v="2"/>
    <x v="1778"/>
    <s v="Fixes needed for View Details dropdown desktop and mobile views"/>
    <s v="M | 01772 - Fixes needed for View Details dropdown desktop and mobile views"/>
    <s v="Frontend Development | M | 01772 - Fixes needed for View Details dropdown desktop and mobile views"/>
    <m/>
    <n v="372116"/>
    <n v="3721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29"/>
    <n v="5.3191489361702127"/>
    <n v="0"/>
  </r>
  <r>
    <x v="3"/>
    <x v="1"/>
    <x v="1"/>
    <x v="1"/>
    <m/>
    <x v="1"/>
    <x v="1"/>
    <x v="2"/>
    <x v="452"/>
    <s v="Fixes needed for View Details dropdown desktop and mobile views"/>
    <s v="01766 - Fixes needed for View Details dropdown desktop and mobile views"/>
    <x v="452"/>
    <x v="7"/>
    <x v="2"/>
    <x v="1779"/>
    <s v="Tech planning for Fixes needed for View Details dropdown desktop and mobile views"/>
    <s v="M | 01771 - Tech planning for Fixes needed for View Details dropdown desktop and mobile views"/>
    <s v="Tech Planning | M | 01771 - Tech planning for Fixes needed for View Details dropdown desktop and mobile views"/>
    <m/>
    <n v="372116"/>
    <n v="37218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30"/>
    <n v="4.2553191489361701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3"/>
    <x v="3"/>
    <x v="1780"/>
    <s v="Frontend Development for - Report menu categories should be alphabetical"/>
    <s v="M | 01770 - Frontend Development for - Report menu categories should be alphabetical"/>
    <s v="Frontend Development | M | 01770 - Frontend Development for - Report menu categories should be alphabetical"/>
    <m/>
    <n v="371935"/>
    <n v="3721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x v="2"/>
    <s v="0.Cancelled"/>
    <x v="1731"/>
    <n v="5.3191489361702127"/>
    <n v="0"/>
  </r>
  <r>
    <x v="3"/>
    <x v="1"/>
    <x v="1"/>
    <x v="1"/>
    <m/>
    <x v="1"/>
    <x v="1"/>
    <x v="2"/>
    <x v="462"/>
    <s v="Report menu categories should be alphabetical"/>
    <s v="01761 - Report menu categories should be alphabetical"/>
    <x v="462"/>
    <x v="7"/>
    <x v="2"/>
    <x v="1781"/>
    <s v="Tech Planning for - Report menu categories should be alphabetical"/>
    <s v="M | 01769 - Tech Planning for - Report menu categories should be alphabetical"/>
    <s v="Tech Planning | M | 01769 - Tech Planning for - Report menu categories should be alphabetical"/>
    <m/>
    <n v="371935"/>
    <n v="37218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32"/>
    <n v="4.2553191489361701"/>
    <n v="0"/>
  </r>
  <r>
    <x v="3"/>
    <x v="1"/>
    <x v="1"/>
    <x v="1"/>
    <m/>
    <x v="1"/>
    <x v="0"/>
    <x v="2"/>
    <x v="472"/>
    <s v="Update the Footer Content "/>
    <s v="01692 - Update the Footer Content "/>
    <x v="472"/>
    <x v="2"/>
    <x v="2"/>
    <x v="1782"/>
    <s v="Review of Update the Footer Content "/>
    <s v="01768 - Review of Update the Footer Content "/>
    <s v="Feature Review | 01768 - Review of Update the Footer Content "/>
    <m/>
    <n v="370679"/>
    <n v="3721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33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2"/>
    <x v="2"/>
    <x v="1783"/>
    <s v="Review of Update the report that is called from the Open Order Landing Page"/>
    <s v="01767 - Review of Update the report that is called from the Open Order Landing Page"/>
    <s v="Feature Review | 01767 - Review of Update the report that is called from the Open Order Landing Page"/>
    <m/>
    <n v="367987"/>
    <n v="3721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34"/>
    <n v="0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3"/>
    <x v="2"/>
    <x v="1784"/>
    <s v="Development for - Mobile Footer no longer displays"/>
    <s v="M | 01764 - Development for - Mobile Footer no longer displays"/>
    <s v="Frontend Development | M | 01764 - Development for - Mobile Footer no longer displays"/>
    <m/>
    <n v="371904"/>
    <n v="37194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735"/>
    <n v="5.3191489361702127"/>
    <n v="0"/>
  </r>
  <r>
    <x v="3"/>
    <x v="1"/>
    <x v="1"/>
    <x v="1"/>
    <m/>
    <x v="1"/>
    <x v="1"/>
    <x v="2"/>
    <x v="463"/>
    <s v="Mobile Footer no longer displays"/>
    <s v="01755 - Mobile Footer no longer displays"/>
    <x v="463"/>
    <x v="7"/>
    <x v="2"/>
    <x v="1785"/>
    <s v="Tech planning for Mobile Footer no longer displays"/>
    <s v="M | 01763 - Tech planning for Mobile Footer no longer displays"/>
    <s v="Tech Planning | M | 01763 - Tech planning for Mobile Footer no longer displays"/>
    <m/>
    <n v="371904"/>
    <n v="37194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736"/>
    <n v="4.2553191489361701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2"/>
    <x v="2"/>
    <x v="1786"/>
    <s v="Review of On the Customer profile page format is incorrect"/>
    <s v="01760 - Review of On the Customer profile page format is incorrect"/>
    <s v="Feature Review | 01760 - Review of On the Customer profile page format is incorrect"/>
    <m/>
    <n v="357595"/>
    <n v="371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x v="2"/>
    <s v="0.Done"/>
    <x v="1737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6"/>
    <x v="2"/>
    <x v="1787"/>
    <s v="Updating the max ship to terms displayed does not change the number of items in the Ship to filter"/>
    <s v="M | 01759 - Updating the max ship to terms displayed does not change the number of items in the Ship to filter"/>
    <s v="Alpha Bug | M | 01759 - Updating the max ship to terms displayed does not change the number of items in the Ship to filter"/>
    <m/>
    <n v="357596"/>
    <n v="37192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0"/>
    <n v="1"/>
    <n v="3.191489361702128"/>
    <x v="1"/>
    <x v="2"/>
    <s v="0.Done"/>
    <x v="1738"/>
    <n v="3.191489361702128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0"/>
    <x v="2"/>
    <x v="1788"/>
    <s v="Alpha for Edit Links on the User profile view are not visible with menu expanded"/>
    <s v="01758 - Alpha for Edit Links on the User profile view are not visible with menu expanded"/>
    <s v="Alpha Test | 01758 - Alpha for Edit Links on the User profile view are not visible with menu expanded"/>
    <n v="350872"/>
    <n v="371893"/>
    <n v="3719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2"/>
    <s v="0.Done"/>
    <x v="1739"/>
    <n v="0"/>
    <n v="0"/>
  </r>
  <r>
    <x v="3"/>
    <x v="1"/>
    <x v="1"/>
    <x v="1"/>
    <m/>
    <x v="1"/>
    <x v="1"/>
    <x v="2"/>
    <x v="465"/>
    <s v="Duplicate fields displayed on the Doned Shipments tab"/>
    <s v="01746 - Duplicate fields displayed on the Doned Shipments tab"/>
    <x v="465"/>
    <x v="0"/>
    <x v="2"/>
    <x v="1789"/>
    <s v="Alpha for Duplicate fields displayed on the Doned Shipments tab"/>
    <s v="01757 - Alpha for Duplicate fields displayed on the Doned Shipments tab"/>
    <s v="Alpha Test | 01757 - Alpha for Duplicate fields displayed on the Doned Shipments tab"/>
    <m/>
    <n v="371851"/>
    <n v="3719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40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0"/>
    <x v="2"/>
    <x v="1790"/>
    <s v="Alpha for Update Dashboard Content"/>
    <s v="01756 - Alpha for Update Dashboard Content"/>
    <s v="Alpha Test | 01756 - Alpha for Update Dashboard Content"/>
    <m/>
    <n v="371757"/>
    <n v="3719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41"/>
    <n v="0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0"/>
    <x v="2"/>
    <x v="1791"/>
    <s v="Alpha for User Agreement link does not show content"/>
    <s v="01754 - Alpha for User Agreement link does not show content"/>
    <s v="Alpha Test | 01754 - Alpha for User Agreement link does not show content"/>
    <m/>
    <n v="371773"/>
    <n v="3718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42"/>
    <n v="0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3"/>
    <x v="2"/>
    <x v="1792"/>
    <s v="Development for - Edit Links on the User profile view are not visible with menu expanded"/>
    <s v="M | 01753 - Development for - Edit Links on the User profile view are not visible with menu expanded"/>
    <s v="Frontend Development | M | 01753 - Development for - Edit Links on the User profile view are not visible with menu expanded"/>
    <n v="350872"/>
    <n v="371893"/>
    <n v="3718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3.125E-2"/>
    <n v="1"/>
    <n v="5.3191489361702127"/>
    <x v="0"/>
    <x v="2"/>
    <s v="0.Done"/>
    <x v="1743"/>
    <n v="5.3191489361702127"/>
    <n v="0"/>
  </r>
  <r>
    <x v="3"/>
    <x v="0"/>
    <x v="0"/>
    <x v="30"/>
    <s v="CSR - Portal Foundations"/>
    <x v="30"/>
    <x v="1"/>
    <x v="2"/>
    <x v="464"/>
    <s v="Edit Links on the User profile view are not visible with menu expanded"/>
    <s v="01751 - Edit Links on the User profile view are not visible with menu expanded"/>
    <x v="464"/>
    <x v="7"/>
    <x v="2"/>
    <x v="1793"/>
    <s v="Tech planning for Edit Links on the User profile view are not visible with menu expanded"/>
    <s v="M | 01752 - Tech planning for Edit Links on the User profile view are not visible with menu expanded"/>
    <s v="Tech Planning | M | 01752 - Tech planning for Edit Links on the User profile view are not visible with menu expanded"/>
    <n v="350872"/>
    <n v="371893"/>
    <n v="37189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3.125E-2"/>
    <n v="1"/>
    <n v="4.2553191489361701"/>
    <x v="0"/>
    <x v="2"/>
    <s v="0.Done"/>
    <x v="1744"/>
    <n v="4.2553191489361701"/>
    <n v="0"/>
  </r>
  <r>
    <x v="3"/>
    <x v="1"/>
    <x v="1"/>
    <x v="1"/>
    <m/>
    <x v="1"/>
    <x v="1"/>
    <x v="2"/>
    <x v="465"/>
    <s v="Duplicate fields displayed on the Doned Shipments tab"/>
    <s v="01746 - Duplicate fields displayed on the Doned Shipments tab"/>
    <x v="465"/>
    <x v="3"/>
    <x v="2"/>
    <x v="1794"/>
    <s v="Development for - Duplicate fields displayed on the Doned Shipments tab"/>
    <s v="M | 01750 - Development for - Duplicate fields displayed on the Doned Shipments tab"/>
    <s v="Frontend Development | M | 01750 - Development for - Duplicate fields displayed on the Doned Shipments tab"/>
    <m/>
    <n v="371851"/>
    <n v="3718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745"/>
    <n v="5.3191489361702127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1"/>
    <x v="2"/>
    <x v="1795"/>
    <s v="QA for Web Content LAR needs to be updated to reflect latest changes to TemplateContextContributor"/>
    <s v="S | 01748 - QA for Web Content LAR needs to be updated to reflect latest changes to TemplateContextContributor"/>
    <s v="QA | S | 01748 - QA for Web Content LAR needs to be updated to reflect latest changes to TemplateContextContributor"/>
    <m/>
    <n v="370113"/>
    <n v="371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746"/>
    <n v="2.1276595744680851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2"/>
    <x v="2"/>
    <x v="1796"/>
    <s v="Review of Web Content LAR needs to be updated to reflect latest changes to TemplateContextContributor"/>
    <s v="01747 - Review of Web Content LAR needs to be updated to reflect latest changes to TemplateContextContributor"/>
    <s v="Feature Review | 01747 - Review of Web Content LAR needs to be updated to reflect latest changes to TemplateContextContributor"/>
    <m/>
    <n v="370113"/>
    <n v="3718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47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3"/>
    <x v="2"/>
    <x v="1797"/>
    <s v="Development for - Update Dashboard Content"/>
    <s v="M | 01745 - Development for - Update Dashboard Content"/>
    <s v="Frontend Development | M | 01745 - Development for - Update Dashboard Content"/>
    <m/>
    <n v="371757"/>
    <n v="37184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48"/>
    <n v="0"/>
    <n v="0"/>
  </r>
  <r>
    <x v="3"/>
    <x v="1"/>
    <x v="1"/>
    <x v="1"/>
    <m/>
    <x v="1"/>
    <x v="0"/>
    <x v="2"/>
    <x v="455"/>
    <s v="Update Dashboard Content"/>
    <s v="01736 - Update Dashboard Content"/>
    <x v="455"/>
    <x v="7"/>
    <x v="2"/>
    <x v="1798"/>
    <s v="Tech Planning for Update Dashboard Content"/>
    <s v="M | 01744 - Tech Planning for Update Dashboard Content"/>
    <s v="Tech Planning | M | 01744 - Tech Planning for Update Dashboard Content"/>
    <m/>
    <n v="371757"/>
    <n v="37184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49"/>
    <n v="0"/>
    <n v="0"/>
  </r>
  <r>
    <x v="3"/>
    <x v="1"/>
    <x v="1"/>
    <x v="1"/>
    <m/>
    <x v="1"/>
    <x v="1"/>
    <x v="2"/>
    <x v="467"/>
    <s v="Release Header fields do not display correctly"/>
    <s v="01493 - Release Header fields do not display correctly"/>
    <x v="467"/>
    <x v="0"/>
    <x v="2"/>
    <x v="1799"/>
    <s v="Alpha for Release Header fields do not display correctly"/>
    <s v="01743 - Alpha for Release Header fields do not display correctly"/>
    <s v="Alpha Test | 01743 - Alpha for Release Header fields do not display correctly"/>
    <m/>
    <n v="367660"/>
    <n v="3718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750"/>
    <n v="0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3"/>
    <x v="2"/>
    <x v="1800"/>
    <s v="Development for - User Agreement link does not show content"/>
    <s v="M | 01742 - Development for - User Agreement link does not show content"/>
    <s v="Frontend Development | M | 01742 - Development for - User Agreement link does not show content"/>
    <m/>
    <n v="371773"/>
    <n v="37181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751"/>
    <n v="5.3191489361702127"/>
    <n v="0"/>
  </r>
  <r>
    <x v="3"/>
    <x v="1"/>
    <x v="1"/>
    <x v="1"/>
    <m/>
    <x v="1"/>
    <x v="1"/>
    <x v="2"/>
    <x v="445"/>
    <s v="User Agreement link does not show content for CSR roles"/>
    <s v="01737 - User Agreement link does not show content for CSR roles"/>
    <x v="445"/>
    <x v="7"/>
    <x v="2"/>
    <x v="1801"/>
    <s v="Tech planning for User Agreement link does not show content"/>
    <s v="M | 01741 - Tech planning for User Agreement link does not show content"/>
    <s v="Tech Planning | M | 01741 - Tech planning for User Agreement link does not show content"/>
    <m/>
    <n v="371773"/>
    <n v="37181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752"/>
    <n v="4.2553191489361701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2"/>
    <x v="2"/>
    <x v="1802"/>
    <s v="Review of Customer logo is not displayed on parent or child location dashboards"/>
    <s v="01740 - Review of Customer logo is not displayed on parent or child location dashboards"/>
    <s v="Feature Review | 01740 - Review of Customer logo is not displayed on parent or child location dashboards"/>
    <m/>
    <n v="368280"/>
    <n v="3717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53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6"/>
    <x v="2"/>
    <x v="1803"/>
    <s v="Duplicate variable breaks document view"/>
    <s v="M | 01739 - Duplicate variable breaks document view"/>
    <s v="Alpha Bug | M | 01739 - Duplicate variable breaks document view"/>
    <n v="350832"/>
    <n v="334367"/>
    <n v="37178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1754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2"/>
    <x v="2"/>
    <x v="1804"/>
    <s v="Review of BIT-159 CSR- editing buyer profile"/>
    <s v="01738 - Review of BIT-159 CSR- editing buyer profile"/>
    <s v="Feature Review | 01738 - Review of BIT-159 CSR- editing buyer profile"/>
    <m/>
    <n v="366332"/>
    <n v="37177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55"/>
    <n v="0"/>
    <n v="0"/>
  </r>
  <r>
    <x v="3"/>
    <x v="1"/>
    <x v="1"/>
    <x v="1"/>
    <m/>
    <x v="1"/>
    <x v="1"/>
    <x v="2"/>
    <x v="477"/>
    <s v="BIT-46 Cards on Page incorrect"/>
    <s v="01423 - BIT-46 Cards on Page incorrect"/>
    <x v="477"/>
    <x v="1"/>
    <x v="2"/>
    <x v="1805"/>
    <s v="QA for BIT-46 Cards on Page incorrect"/>
    <s v="S | 01735 - QA for BIT-46 Cards on Page incorrect"/>
    <s v="QA | S | 01735 - QA for BIT-46 Cards on Page incorrect"/>
    <m/>
    <n v="365765"/>
    <n v="37173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756"/>
    <n v="2.1276595744680851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2"/>
    <x v="2"/>
    <x v="1806"/>
    <s v="Review of BIT-159 Create Access Path for CSRs to Customer and User Profiles"/>
    <s v="01734 - Review of BIT-159 Create Access Path for CSRs to Customer and User Profiles"/>
    <s v="Feature Review | 01734 - Review of BIT-159 Create Access Path for CSRs to Customer and User Profiles"/>
    <m/>
    <n v="369796"/>
    <n v="3717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57"/>
    <n v="0"/>
    <n v="0"/>
  </r>
  <r>
    <x v="3"/>
    <x v="1"/>
    <x v="1"/>
    <x v="1"/>
    <m/>
    <x v="1"/>
    <x v="0"/>
    <x v="2"/>
    <x v="259"/>
    <s v="BIT 176 -  BOL# Incorrect for SAP Shipment"/>
    <s v="01718 - BIT 176 -  BOL# Incorrect for SAP Shipment"/>
    <x v="259"/>
    <x v="5"/>
    <x v="2"/>
    <x v="1807"/>
    <s v="Change BoL URL creation logic"/>
    <s v="S | 01733 - Change BoL URL creation logic"/>
    <s v="Backend Development | S | 01733 - Change BoL URL creation logic"/>
    <m/>
    <n v="371152"/>
    <n v="37148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758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3"/>
    <x v="2"/>
    <x v="1808"/>
    <s v="Update UI for the Open and Closed Order Status Report "/>
    <s v="M | 01732 - Update UI for the Open and Closed Order Status Report "/>
    <s v="Frontend Development | M | 01732 - Update UI for the Open and Closed Order Status Report "/>
    <m/>
    <n v="367992"/>
    <n v="3714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0"/>
    <n v="1"/>
    <n v="5.3191489361702127"/>
    <x v="1"/>
    <x v="2"/>
    <s v="0.Done"/>
    <x v="175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6"/>
    <x v="2"/>
    <x v="1809"/>
    <s v="CSRs can not access customer location document folders"/>
    <s v="M | 01731 - CSRs can not access customer location document folders"/>
    <s v="Alpha Bug | M | 01731 - CSRs can not access customer location document folders"/>
    <n v="350832"/>
    <n v="334367"/>
    <n v="371479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1760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6"/>
    <x v="3"/>
    <x v="1810"/>
    <s v="Order status dropdown is missing from the Open Closed Order Status Report "/>
    <s v="M | 01730 - Order status dropdown is missing from the Open Closed Order Status Report "/>
    <s v="Alpha Bug | M | 01730 - Order status dropdown is missing from the Open Closed Order Status Report "/>
    <m/>
    <n v="367992"/>
    <n v="3714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0"/>
    <n v="1"/>
    <n v="0"/>
    <x v="1"/>
    <x v="2"/>
    <s v="0.Cancelled"/>
    <x v="1761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1"/>
    <x v="3"/>
    <x v="1811"/>
    <s v="QA for Requirement changes for Reports"/>
    <s v="01727 - QA for Requirement changes for Reports"/>
    <s v="QA | 01727 - QA for Requirement changes for Reports"/>
    <n v="351658"/>
    <n v="360457"/>
    <n v="3713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x v="2"/>
    <s v="0.Cancelled"/>
    <x v="1762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2"/>
    <x v="3"/>
    <x v="1812"/>
    <s v="Review of Requirement changes for Reports"/>
    <s v="01726 - Review of Requirement changes for Reports"/>
    <s v="Feature Review | 01726 - Review of Requirement changes for Reports"/>
    <n v="351658"/>
    <n v="360457"/>
    <n v="3713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x v="2"/>
    <s v="0.Cancelled"/>
    <x v="1763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0"/>
    <x v="3"/>
    <x v="1813"/>
    <s v="Alpha for Requirement changes for Reports"/>
    <s v="01725 - Alpha for Requirement changes for Reports"/>
    <s v="Alpha Test | 01725 - Alpha for Requirement changes for Reports"/>
    <n v="351658"/>
    <n v="360457"/>
    <n v="3713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3.8461538461538464E-2"/>
    <n v="1"/>
    <n v="0"/>
    <x v="0"/>
    <x v="2"/>
    <s v="0.Cancelled"/>
    <x v="1764"/>
    <n v="0"/>
    <n v="0"/>
  </r>
  <r>
    <x v="3"/>
    <x v="1"/>
    <x v="1"/>
    <x v="1"/>
    <m/>
    <x v="1"/>
    <x v="0"/>
    <x v="2"/>
    <x v="472"/>
    <s v="Update the Footer Content "/>
    <s v="01692 - Update the Footer Content "/>
    <x v="472"/>
    <x v="1"/>
    <x v="2"/>
    <x v="1814"/>
    <s v="QA for Update the Footer Content"/>
    <s v="M | 01723 - QA for Update the Footer Content"/>
    <s v="QA | M | 01723 - QA for Update the Footer Content"/>
    <m/>
    <n v="370679"/>
    <n v="37122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765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1"/>
    <x v="2"/>
    <x v="1815"/>
    <s v="QA for Update Report Link on the Orders Landing Page"/>
    <s v="M | 01722 - QA for Update Report Link on the Orders Landing Page"/>
    <s v="QA | M | 01722 - QA for Update Report Link on the Orders Landing Page"/>
    <m/>
    <n v="367987"/>
    <n v="37122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766"/>
    <n v="0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1"/>
    <x v="2"/>
    <x v="1816"/>
    <s v="QA for BIT-159 Create Access Path for CSRs to Customer and User Profiles "/>
    <s v="M | 01721 - QA for BIT-159 Create Access Path for CSRs to Customer and User Profiles "/>
    <s v="QA | M | 01721 - QA for BIT-159 Create Access Path for CSRs to Customer and User Profiles "/>
    <m/>
    <n v="369796"/>
    <n v="37117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767"/>
    <n v="3.191489361702128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0"/>
    <x v="2"/>
    <x v="1817"/>
    <s v="Alpha for Web Content LAR needs to be updated to reflect latest changes to TemplateContextContributor"/>
    <s v="01720 - Alpha for Web Content LAR needs to be updated to reflect latest changes to TemplateContextContributor"/>
    <s v="Alpha Test | 01720 - Alpha for Web Content LAR needs to be updated to reflect latest changes to TemplateContextContributor"/>
    <m/>
    <n v="370113"/>
    <n v="3711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68"/>
    <n v="0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1"/>
    <x v="2"/>
    <x v="1818"/>
    <s v="QA for Customer Logo is not displayed on parent or child location dashboards"/>
    <s v="M | 01717 - QA for Customer Logo is not displayed on parent or child location dashboards"/>
    <s v="QA | M | 01717 - QA for Customer Logo is not displayed on parent or child location dashboards"/>
    <m/>
    <n v="368280"/>
    <n v="37111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769"/>
    <n v="3.191489361702128"/>
    <n v="0"/>
  </r>
  <r>
    <x v="3"/>
    <x v="1"/>
    <x v="1"/>
    <x v="1"/>
    <m/>
    <x v="1"/>
    <x v="1"/>
    <x v="10"/>
    <x v="480"/>
    <s v="BIT-113 FRM 283- Typos on report landing page"/>
    <s v="01363 - BIT-113 FRM 283- Typos on report landing page"/>
    <x v="480"/>
    <x v="1"/>
    <x v="2"/>
    <x v="1819"/>
    <s v="QA for Typos on Report Landing Page"/>
    <s v="M | 01716 - QA for Typos on Report Landing Page"/>
    <s v="QA | M | 01716 - QA for Typos on Report Landing Page"/>
    <m/>
    <n v="365313"/>
    <n v="37111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33333333333333331"/>
    <n v="0"/>
    <n v="1"/>
    <n v="3.191489361702128"/>
    <x v="1"/>
    <x v="5"/>
    <s v="0.Done"/>
    <x v="1770"/>
    <n v="3.191489361702128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1"/>
    <x v="2"/>
    <x v="1820"/>
    <s v="QA for update for View Details Logic "/>
    <s v="M | 01715 - QA for update for View Details Logic "/>
    <s v="QA | M | 01715 - QA for update for View Details Logic "/>
    <n v="346910"/>
    <n v="340378"/>
    <n v="371117"/>
    <s v="Plan"/>
    <x v="21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1.020408163265306E-2"/>
    <n v="1"/>
    <n v="3.191489361702128"/>
    <x v="0"/>
    <x v="2"/>
    <s v="0.Done"/>
    <x v="1771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1"/>
    <x v="2"/>
    <x v="1821"/>
    <s v="QA for BIT-159 CSR editing buyer profile "/>
    <s v="M | 01714 - QA for BIT-159 CSR editing buyer profile "/>
    <s v="QA | M | 01714 - QA for BIT-159 CSR editing buyer profile "/>
    <m/>
    <n v="366332"/>
    <n v="37111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772"/>
    <n v="3.191489361702128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6"/>
    <x v="2"/>
    <x v="1822"/>
    <s v="Add help text on settings configuration menu for number range "/>
    <s v="M | 01713 - Add help text on settings configuration menu for number range "/>
    <s v="Alpha Bug | M | 01713 - Add help text on settings configuration menu for number range "/>
    <m/>
    <n v="357596"/>
    <n v="37111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0"/>
    <n v="1"/>
    <n v="3.191489361702128"/>
    <x v="1"/>
    <x v="2"/>
    <s v="0.Done"/>
    <x v="1773"/>
    <n v="3.191489361702128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2"/>
    <x v="2"/>
    <x v="1823"/>
    <s v="Review of Ship To Filter Issue with Name Format and number of items"/>
    <s v="01712 - Review of Ship To Filter Issue with Name Format and number of items"/>
    <s v="Feature Review | 01712 - Review of Ship To Filter Issue with Name Format and number of items"/>
    <m/>
    <n v="357596"/>
    <n v="3711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0"/>
    <n v="1"/>
    <n v="0"/>
    <x v="1"/>
    <x v="2"/>
    <s v="0.Done"/>
    <x v="1774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0"/>
    <x v="2"/>
    <x v="1824"/>
    <s v="Alpha for Ship To Filter Issue with Name Format and number of items"/>
    <s v="S | 01711 - Alpha for Ship To Filter Issue with Name Format and number of items"/>
    <s v="Alpha Test | S | 01711 - Alpha for Ship To Filter Issue with Name Format and number of items"/>
    <m/>
    <n v="357596"/>
    <n v="37110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0"/>
    <n v="1"/>
    <n v="2.1276595744680851"/>
    <x v="1"/>
    <x v="2"/>
    <s v="0.Done"/>
    <x v="1775"/>
    <n v="2.1276595744680851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3"/>
    <x v="2"/>
    <x v="1825"/>
    <s v="Development for - Update display of qty fields on Orders page"/>
    <s v="M | 01710 - Development for - Update display of qty fields on Orders page"/>
    <s v="Frontend Development | M | 01710 - Development for - Update display of qty fields on Orders page"/>
    <m/>
    <n v="370798"/>
    <n v="37107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776"/>
    <n v="0"/>
    <n v="0"/>
  </r>
  <r>
    <x v="3"/>
    <x v="1"/>
    <x v="1"/>
    <x v="1"/>
    <m/>
    <x v="1"/>
    <x v="0"/>
    <x v="2"/>
    <x v="353"/>
    <s v="Update display of qty fields on Orders page"/>
    <s v="01697 - Update display of qty fields on Orders page"/>
    <x v="353"/>
    <x v="7"/>
    <x v="2"/>
    <x v="1826"/>
    <s v="Tech Planning Update display of qty fields on Orders page"/>
    <s v="M | 01709 - Tech Planning Update display of qty fields on Orders page"/>
    <s v="Tech Planning | M | 01709 - Tech Planning Update display of qty fields on Orders page"/>
    <m/>
    <n v="370798"/>
    <n v="371073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2"/>
    <s v="0.Done"/>
    <x v="1777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5"/>
    <x v="2"/>
    <x v="1827"/>
    <s v="Carrier List Changes"/>
    <s v="M | 01708 - Carrier List Changes"/>
    <s v="Backend Development | M | 01708 - Carrier List Changes"/>
    <m/>
    <n v="370096"/>
    <n v="371056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25"/>
    <n v="0"/>
    <n v="1"/>
    <n v="10.638297872340425"/>
    <x v="1"/>
    <x v="2"/>
    <s v="0.Done"/>
    <x v="1778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3"/>
    <x v="2"/>
    <x v="1828"/>
    <s v="Development for - Mobile and Tablet View of Orders is not aligned correctly"/>
    <s v="M | 01707 - Development for - Mobile and Tablet View of Orders is not aligned correctly"/>
    <s v="Frontend Development | M | 01707 - Development for - Mobile and Tablet View of Orders is not aligned correctly"/>
    <m/>
    <n v="370997"/>
    <n v="3710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79"/>
    <n v="5.3191489361702127"/>
    <n v="0"/>
  </r>
  <r>
    <x v="3"/>
    <x v="1"/>
    <x v="1"/>
    <x v="1"/>
    <m/>
    <x v="1"/>
    <x v="0"/>
    <x v="2"/>
    <x v="472"/>
    <s v="Update the Footer Content "/>
    <s v="01692 - Update the Footer Content "/>
    <x v="472"/>
    <x v="0"/>
    <x v="2"/>
    <x v="1829"/>
    <s v="Alpha for Update the Footer Content "/>
    <s v="01706 - Alpha for Update the Footer Content "/>
    <s v="Alpha Test | 01706 - Alpha for Update the Footer Content "/>
    <m/>
    <n v="370679"/>
    <n v="3710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780"/>
    <n v="0"/>
    <n v="0"/>
  </r>
  <r>
    <x v="3"/>
    <x v="1"/>
    <x v="1"/>
    <x v="1"/>
    <m/>
    <x v="1"/>
    <x v="1"/>
    <x v="2"/>
    <x v="444"/>
    <s v="Mobile and Tablet View of Orders  is not aligned correctly "/>
    <s v="01704 - Mobile and Tablet View of Orders  is not aligned correctly "/>
    <x v="444"/>
    <x v="7"/>
    <x v="2"/>
    <x v="1830"/>
    <s v="Tech Planning for Mobile and Tablet View of Orders is not aligned correctly"/>
    <s v="M | 01705 - Tech Planning for Mobile and Tablet View of Orders is not aligned correctly"/>
    <s v="Tech Planning | M | 01705 - Tech Planning for Mobile and Tablet View of Orders is not aligned correctly"/>
    <m/>
    <n v="370997"/>
    <n v="3710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81"/>
    <n v="4.2553191489361701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5"/>
    <x v="2"/>
    <x v="1831"/>
    <s v="Update Inventory WS Client and Mapping"/>
    <s v="M | 01703 - Update Inventory WS Client and Mapping"/>
    <s v="Backend Development | M | 01703 - Update Inventory WS Client and Mapping"/>
    <m/>
    <n v="370098"/>
    <n v="370979"/>
    <s v="Plan"/>
    <x v="0"/>
    <n v="1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4"/>
    <n v="0"/>
    <n v="0.16666666666666666"/>
    <n v="0"/>
    <n v="1"/>
    <n v="10.638297872340425"/>
    <x v="1"/>
    <x v="2"/>
    <s v="0.Done"/>
    <x v="1782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5"/>
    <x v="2"/>
    <x v="1832"/>
    <s v="Update Shipment WS Client and mapping"/>
    <s v="M | 01702 - Update Shipment WS Client and mapping"/>
    <s v="Backend Development | M | 01702 - Update Shipment WS Client and mapping"/>
    <m/>
    <n v="370096"/>
    <n v="370897"/>
    <s v="Plan"/>
    <x v="0"/>
    <n v="28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8"/>
    <n v="0"/>
    <n v="0.125"/>
    <n v="0"/>
    <n v="1"/>
    <n v="10.638297872340425"/>
    <x v="1"/>
    <x v="2"/>
    <s v="0.Done"/>
    <x v="1783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2"/>
    <x v="2"/>
    <x v="1833"/>
    <s v="Review of List shipments from specific Order"/>
    <s v="S | 01701 - Review of List shipments from specific Order"/>
    <s v="Feature Review | S | 01701 - Review of List shipments from specific Order"/>
    <n v="346910"/>
    <n v="357589"/>
    <n v="37084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020408163265306E-2"/>
    <n v="1"/>
    <n v="2.1276595744680851"/>
    <x v="0"/>
    <x v="2"/>
    <s v="0.Done"/>
    <x v="1784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6"/>
    <x v="2"/>
    <x v="1834"/>
    <s v="MalformedURLException is thrown when BIN service property is blank"/>
    <s v="XS | 01700 - MalformedURLException is thrown when BIN service property is blank"/>
    <s v="Alpha Bug | XS | 01700 - MalformedURLException is thrown when BIN service property is blank"/>
    <n v="347928"/>
    <n v="350405"/>
    <n v="37083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9.0909090909090912E-2"/>
    <n v="1.5873015873015872E-2"/>
    <n v="1"/>
    <n v="1.0638297872340425"/>
    <x v="0"/>
    <x v="2"/>
    <s v="0.Done"/>
    <x v="1785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3"/>
    <x v="2"/>
    <x v="1835"/>
    <s v="Add filter on Customer Location view"/>
    <s v="M | 01699 - Add filter on Customer Location view"/>
    <s v="Frontend Development | M | 01699 - Add filter on Customer Location view"/>
    <n v="348696"/>
    <n v="362834"/>
    <n v="37081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8.3333333333333329E-2"/>
    <n v="2.9411764705882353E-2"/>
    <n v="1"/>
    <n v="5.3191489361702127"/>
    <x v="0"/>
    <x v="2"/>
    <s v="0.Done"/>
    <x v="1786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5"/>
    <x v="2"/>
    <x v="1836"/>
    <s v="Order Customer location list alphabetically by parent name "/>
    <s v="M | 01698 - Order Customer location list alphabetically by parent name "/>
    <s v="Backend Development | M | 01698 - Order Customer location list alphabetically by parent name "/>
    <n v="348696"/>
    <n v="362834"/>
    <n v="37080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8.3333333333333329E-2"/>
    <n v="2.9411764705882353E-2"/>
    <n v="1"/>
    <n v="10.638297872340425"/>
    <x v="0"/>
    <x v="2"/>
    <s v="0.Done"/>
    <x v="1787"/>
    <n v="0"/>
    <n v="0"/>
  </r>
  <r>
    <x v="3"/>
    <x v="1"/>
    <x v="1"/>
    <x v="1"/>
    <m/>
    <x v="1"/>
    <x v="0"/>
    <x v="2"/>
    <x v="472"/>
    <s v="Update the Footer Content "/>
    <s v="01692 - Update the Footer Content "/>
    <x v="472"/>
    <x v="7"/>
    <x v="3"/>
    <x v="1837"/>
    <s v="Tech planning for Update the Footer Content"/>
    <s v="M | 01695 - Tech planning for Update the Footer Content"/>
    <s v="Tech Planning | M | 01695 - Tech planning for Update the Footer Content"/>
    <m/>
    <n v="370679"/>
    <n v="37071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0"/>
    <x v="1"/>
    <x v="2"/>
    <s v="0.Cancelled"/>
    <x v="1788"/>
    <n v="0"/>
    <n v="0"/>
  </r>
  <r>
    <x v="3"/>
    <x v="1"/>
    <x v="1"/>
    <x v="1"/>
    <m/>
    <x v="1"/>
    <x v="0"/>
    <x v="2"/>
    <x v="472"/>
    <s v="Update the Footer Content "/>
    <s v="01692 - Update the Footer Content "/>
    <x v="472"/>
    <x v="3"/>
    <x v="2"/>
    <x v="1838"/>
    <s v="Footer Content"/>
    <s v="M | 01694 - Footer Content"/>
    <s v="Frontend Development | M | 01694 - Footer Content"/>
    <m/>
    <n v="370679"/>
    <n v="3706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789"/>
    <n v="0"/>
    <n v="0"/>
  </r>
  <r>
    <x v="3"/>
    <x v="1"/>
    <x v="1"/>
    <x v="1"/>
    <m/>
    <x v="1"/>
    <x v="0"/>
    <x v="2"/>
    <x v="472"/>
    <s v="Update the Footer Content "/>
    <s v="01692 - Update the Footer Content "/>
    <x v="472"/>
    <x v="7"/>
    <x v="2"/>
    <x v="1839"/>
    <s v="Tech Planning for Update Footer Content"/>
    <s v="M | 01693 - Tech Planning for Update Footer Content"/>
    <s v="Tech Planning | M | 01693 - Tech Planning for Update Footer Content"/>
    <m/>
    <n v="370679"/>
    <n v="370680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790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5"/>
    <x v="2"/>
    <x v="1840"/>
    <s v="Replicate Order Sync refactoring for Shipment"/>
    <s v="M | 01691 - Replicate Order Sync refactoring for Shipment"/>
    <s v="Backend Development | M | 01691 - Replicate Order Sync refactoring for Shipment"/>
    <m/>
    <n v="370096"/>
    <n v="370611"/>
    <s v="Plan"/>
    <x v="0"/>
    <n v="3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"/>
    <n v="0"/>
    <n v="0.125"/>
    <n v="0"/>
    <n v="1"/>
    <n v="10.638297872340425"/>
    <x v="1"/>
    <x v="2"/>
    <s v="0.Done"/>
    <x v="1791"/>
    <n v="0"/>
    <n v="0"/>
  </r>
  <r>
    <x v="3"/>
    <x v="0"/>
    <x v="0"/>
    <x v="27"/>
    <s v="Bemis CP Theme"/>
    <x v="27"/>
    <x v="1"/>
    <x v="6"/>
    <x v="483"/>
    <s v="Add dependency in Theme for freemarker contributor"/>
    <s v="01684 - Add dependency in Theme for freemarker contributor"/>
    <x v="483"/>
    <x v="0"/>
    <x v="3"/>
    <x v="1841"/>
    <s v="Alpha for Add dependency in Theme for freemarker contributor"/>
    <s v="01690 - Alpha for Add dependency in Theme for freemarker contributor"/>
    <s v="Alpha Test | 01690 - Alpha for Add dependency in Theme for freemarker contributor"/>
    <n v="351507"/>
    <n v="370170"/>
    <n v="3703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x v="6"/>
    <s v="0.Cancelled"/>
    <x v="1792"/>
    <n v="0"/>
    <n v="0"/>
  </r>
  <r>
    <x v="3"/>
    <x v="1"/>
    <x v="1"/>
    <x v="1"/>
    <m/>
    <x v="1"/>
    <x v="0"/>
    <x v="6"/>
    <x v="484"/>
    <s v="Create a hook so that CSR users can see which users have Doned setup"/>
    <s v="01687 - Create a hook so that CSR users can see which users have Doned setup"/>
    <x v="484"/>
    <x v="3"/>
    <x v="3"/>
    <x v="1842"/>
    <s v="Development for Create a hook so that CSR users can see which users have Doned setup"/>
    <s v="M | 01689 - Development for Create a hook so that CSR users can see which users have Doned setup"/>
    <s v="Frontend Development | M | 01689 - Development for Create a hook so that CSR users can see which users have Doned setup"/>
    <m/>
    <n v="370326"/>
    <n v="37032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5"/>
    <n v="0"/>
    <n v="1"/>
    <n v="0"/>
    <x v="1"/>
    <x v="6"/>
    <s v="0.Cancelled"/>
    <x v="1793"/>
    <n v="0"/>
    <n v="0"/>
  </r>
  <r>
    <x v="3"/>
    <x v="1"/>
    <x v="1"/>
    <x v="1"/>
    <m/>
    <x v="1"/>
    <x v="0"/>
    <x v="6"/>
    <x v="484"/>
    <s v="Create a hook so that CSR users can see which users have Doned setup"/>
    <s v="01687 - Create a hook so that CSR users can see which users have Doned setup"/>
    <x v="484"/>
    <x v="7"/>
    <x v="2"/>
    <x v="1843"/>
    <s v="Planning for Create a hook so that CSR users can see which users have Doned setup"/>
    <s v="M | 01688 - Planning for Create a hook so that CSR users can see which users have Doned setup"/>
    <s v="Tech Planning | M | 01688 - Planning for Create a hook so that CSR users can see which users have Doned setup"/>
    <m/>
    <n v="370326"/>
    <n v="37032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0"/>
    <n v="1"/>
    <n v="4.2553191489361701"/>
    <x v="1"/>
    <x v="6"/>
    <s v="0.Done"/>
    <x v="1794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0"/>
    <x v="2"/>
    <x v="1844"/>
    <s v="Alpha for Update the report that is called from the Open Order Landing Page"/>
    <s v="01686 - Alpha for Update the report that is called from the Open Order Landing Page"/>
    <s v="Alpha Test | 01686 - Alpha for Update the report that is called from the Open Order Landing Page"/>
    <m/>
    <n v="367987"/>
    <n v="3702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795"/>
    <n v="0"/>
    <n v="0"/>
  </r>
  <r>
    <x v="3"/>
    <x v="1"/>
    <x v="1"/>
    <x v="1"/>
    <m/>
    <x v="1"/>
    <x v="0"/>
    <x v="2"/>
    <x v="422"/>
    <s v="Update search criteria on Release Landing Page "/>
    <s v="01442 - Update search criteria on Release Landing Page "/>
    <x v="422"/>
    <x v="5"/>
    <x v="2"/>
    <x v="1845"/>
    <s v="Update Search Criteria for Release"/>
    <s v="S | 01685 - Update Search Criteria for Release"/>
    <s v="Backend Development | S | 01685 - Update Search Criteria for Release"/>
    <m/>
    <n v="366168"/>
    <n v="37018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1796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6"/>
    <x v="3"/>
    <x v="1846"/>
    <s v="User Profile displayed for CSR is the same as Buyer User Profile"/>
    <s v="M | 01683 - User Profile displayed for CSR is the same as Buyer User Profile"/>
    <s v="Alpha Bug | M | 01683 - User Profile displayed for CSR is the same as Buyer User Profile"/>
    <n v="348696"/>
    <n v="362834"/>
    <n v="37016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x v="2"/>
    <s v="0.Cancelled"/>
    <x v="1797"/>
    <n v="0"/>
    <n v="0"/>
  </r>
  <r>
    <x v="3"/>
    <x v="0"/>
    <x v="0"/>
    <x v="22"/>
    <s v="System Architecture"/>
    <x v="22"/>
    <x v="2"/>
    <x v="3"/>
    <x v="408"/>
    <s v="Manage Technical Debt"/>
    <s v="00717 - Manage Technical Debt"/>
    <x v="408"/>
    <x v="5"/>
    <x v="2"/>
    <x v="1847"/>
    <s v="Run buildLang task for all applicable modules"/>
    <s v="M | 01682 - Run buildLang task for all applicable modules"/>
    <s v="Backend Development | M | 01682 - Run buildLang task for all applicable modules"/>
    <n v="351453"/>
    <n v="356507"/>
    <n v="370163"/>
    <s v="Plan"/>
    <x v="0"/>
    <n v="0"/>
    <n v="0"/>
    <n v="200"/>
    <n v="32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33333333333333331"/>
    <n v="1.8518518518518517E-2"/>
    <n v="1"/>
    <n v="10.638297872340425"/>
    <x v="0"/>
    <x v="3"/>
    <s v="0.Done"/>
    <x v="1798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3"/>
    <x v="1848"/>
    <s v="Missing link for CSR to edit user profile"/>
    <s v="M | 01681 - Missing link for CSR to edit user profile"/>
    <s v="Alpha Bug | M | 01681 - Missing link for CSR to edit user profile"/>
    <n v="348696"/>
    <n v="348698"/>
    <n v="37016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0"/>
    <x v="0"/>
    <x v="2"/>
    <s v="0.Cancelled"/>
    <x v="1799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6"/>
    <x v="2"/>
    <x v="1849"/>
    <s v="Dropdown for view details needs to be wider"/>
    <s v="M | 01680 - Dropdown for view details needs to be wider"/>
    <s v="Alpha Bug | M | 01680 - Dropdown for view details needs to be wider"/>
    <n v="346910"/>
    <n v="340378"/>
    <n v="370157"/>
    <s v="Plan"/>
    <x v="21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1.020408163265306E-2"/>
    <n v="1"/>
    <n v="3.191489361702128"/>
    <x v="0"/>
    <x v="2"/>
    <s v="0.Done"/>
    <x v="1800"/>
    <n v="0"/>
    <n v="0"/>
  </r>
  <r>
    <x v="3"/>
    <x v="1"/>
    <x v="1"/>
    <x v="1"/>
    <m/>
    <x v="1"/>
    <x v="0"/>
    <x v="2"/>
    <x v="339"/>
    <s v="Refactor Shipment Sync/WS Classes for data refresh calls."/>
    <s v="01668 - Refactor Shipment Sync/WS Classes for data refresh calls."/>
    <x v="339"/>
    <x v="7"/>
    <x v="2"/>
    <x v="1850"/>
    <s v="Tech Planning - Data Sync Changes - Shipment"/>
    <s v="M | 01679 - Tech Planning - Data Sync Changes - Shipment"/>
    <s v="Tech Planning | M | 01679 - Tech Planning - Data Sync Changes - Shipment"/>
    <m/>
    <n v="370096"/>
    <n v="37014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801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5"/>
    <x v="2"/>
    <x v="1851"/>
    <s v="New Sort Functionality for Orders - Backend"/>
    <s v="S | 01678 - New Sort Functionality for Orders - Backend"/>
    <s v="Backend Development | S | 01678 - New Sort Functionality for Orders - Backend"/>
    <m/>
    <n v="367339"/>
    <n v="37012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0"/>
    <n v="1"/>
    <n v="8.5106382978723403"/>
    <x v="1"/>
    <x v="2"/>
    <s v="0.Done"/>
    <x v="1802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3"/>
    <x v="2"/>
    <x v="1852"/>
    <s v="Update Order landing page styling after adding new sort functionality"/>
    <s v="S | 01677 - Update Order landing page styling after adding new sort functionality"/>
    <s v="Frontend Development | S | 01677 - Update Order landing page styling after adding new sort functionality"/>
    <m/>
    <n v="367339"/>
    <n v="370125"/>
    <s v="Plan"/>
    <x v="0"/>
    <n v="3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3"/>
    <n v="0"/>
    <n v="0.125"/>
    <n v="0"/>
    <n v="1"/>
    <n v="4.2553191489361701"/>
    <x v="1"/>
    <x v="2"/>
    <s v="0.Done"/>
    <x v="1803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8"/>
    <x v="2"/>
    <x v="1853"/>
    <s v="Document/Update requirements for new sort functionality"/>
    <s v="S | 01676 - Document/Update requirements for new sort functionality"/>
    <s v="Feature Planning | S | 01676 - Document/Update requirements for new sort functionality"/>
    <m/>
    <n v="367339"/>
    <n v="37012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804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9"/>
    <x v="2"/>
    <x v="1854"/>
    <s v="Update mockups with new sort functionality"/>
    <s v="S | 01675 - Update mockups with new sort functionality"/>
    <s v="UX | S | 01675 - Update mockups with new sort functionality"/>
    <m/>
    <n v="367339"/>
    <n v="370121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805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5"/>
    <x v="2"/>
    <x v="1855"/>
    <s v="Replicate Order Sync refactoring for Inventory"/>
    <s v="M | 01674 - Replicate Order Sync refactoring for Inventory"/>
    <s v="Backend Development | M | 01674 - Replicate Order Sync refactoring for Inventory"/>
    <m/>
    <n v="370098"/>
    <n v="370119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0.16666666666666666"/>
    <n v="0"/>
    <n v="1"/>
    <n v="10.638297872340425"/>
    <x v="1"/>
    <x v="2"/>
    <s v="0.Done"/>
    <x v="1806"/>
    <n v="0"/>
    <n v="0"/>
  </r>
  <r>
    <x v="3"/>
    <x v="1"/>
    <x v="1"/>
    <x v="1"/>
    <m/>
    <x v="1"/>
    <x v="0"/>
    <x v="2"/>
    <x v="440"/>
    <s v="Refactor Inventory Sync/WS Classes for data refresh calls."/>
    <s v="01669 - Refactor Inventory Sync/WS Classes for data refresh calls."/>
    <x v="440"/>
    <x v="7"/>
    <x v="2"/>
    <x v="1856"/>
    <s v="Tech Planning - Data Sync Changes - Inventory "/>
    <s v="M | 01673 - Tech Planning - Data Sync Changes - Inventory "/>
    <s v="Tech Planning | M | 01673 - Tech Planning - Data Sync Changes - Inventory "/>
    <m/>
    <n v="370098"/>
    <n v="37011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807"/>
    <n v="0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3"/>
    <x v="2"/>
    <x v="1857"/>
    <s v="Development for - Web Content LAR needs to be updated to reflect latest changes to TemplateContextContributor"/>
    <s v="M | 01672 - Development for - Web Content LAR needs to be updated to reflect latest changes to TemplateContextContributor"/>
    <s v="Frontend Development | M | 01672 - Development for - Web Content LAR needs to be updated to reflect latest changes to TemplateContextContributor"/>
    <m/>
    <n v="370113"/>
    <n v="37011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808"/>
    <n v="5.3191489361702127"/>
    <n v="0"/>
  </r>
  <r>
    <x v="3"/>
    <x v="1"/>
    <x v="1"/>
    <x v="1"/>
    <m/>
    <x v="1"/>
    <x v="1"/>
    <x v="2"/>
    <x v="474"/>
    <s v="Web Content LAR needs to be updated to reflect latest changes to TemplateContextContributor"/>
    <s v="01670 - Web Content LAR needs to be updated to reflect latest changes to TemplateContextContributor"/>
    <x v="474"/>
    <x v="7"/>
    <x v="2"/>
    <x v="1858"/>
    <s v="Tech planning for Web Content LAR needs to be updated to reflect latest changes to TemplateContextContributor"/>
    <s v="M | 01671 - Tech planning for Web Content LAR needs to be updated to reflect latest changes to TemplateContextContributor"/>
    <s v="Tech Planning | M | 01671 - Tech planning for Web Content LAR needs to be updated to reflect latest changes to TemplateContextContributor"/>
    <m/>
    <n v="370113"/>
    <n v="37011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09"/>
    <n v="4.2553191489361701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5"/>
    <x v="2"/>
    <x v="1859"/>
    <s v="Enable all locations as default setting when user logs in "/>
    <s v="M | 01667 - Enable all locations as default setting when user logs in "/>
    <s v="Backend Development | M | 01667 - Enable all locations as default setting when user logs in "/>
    <m/>
    <n v="370076"/>
    <n v="37008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0"/>
    <n v="1"/>
    <n v="10.638297872340425"/>
    <x v="1"/>
    <x v="2"/>
    <s v="0.Done"/>
    <x v="1810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3"/>
    <x v="3"/>
    <x v="1860"/>
    <s v="Update default selection when user logs in to the portal "/>
    <s v="M | 01666 - Update default selection when user logs in to the portal "/>
    <s v="Frontend Development | M | 01666 - Update default selection when user logs in to the portal "/>
    <m/>
    <n v="370076"/>
    <n v="37008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0"/>
    <x v="1"/>
    <x v="2"/>
    <s v="0.Cancelled"/>
    <x v="1811"/>
    <n v="0"/>
    <n v="0"/>
  </r>
  <r>
    <x v="3"/>
    <x v="1"/>
    <x v="1"/>
    <x v="1"/>
    <m/>
    <x v="1"/>
    <x v="0"/>
    <x v="2"/>
    <x v="431"/>
    <s v="Update default settings for locations filter"/>
    <s v="01661 - Update default settings for locations filter"/>
    <x v="431"/>
    <x v="7"/>
    <x v="2"/>
    <x v="1861"/>
    <s v="Tech Planning for Default Location Settings and Persistance"/>
    <s v="M | 01665 - Tech Planning for Default Location Settings and Persistance"/>
    <s v="Tech Planning | M | 01665 - Tech Planning for Default Location Settings and Persistance"/>
    <m/>
    <n v="370076"/>
    <n v="37008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812"/>
    <n v="0"/>
    <n v="0"/>
  </r>
  <r>
    <x v="3"/>
    <x v="1"/>
    <x v="1"/>
    <x v="1"/>
    <m/>
    <x v="1"/>
    <x v="0"/>
    <x v="2"/>
    <x v="459"/>
    <s v="Update the report that is called from the Open Order Landing Page"/>
    <s v="01526 - Update the report that is called from the Open Order Landing Page"/>
    <x v="459"/>
    <x v="5"/>
    <x v="2"/>
    <x v="1862"/>
    <s v="Update Report Link on the Orders Landing Page"/>
    <s v="M | 01664 - Update Report Link on the Orders Landing Page"/>
    <s v="Backend Development | M | 01664 - Update Report Link on the Orders Landing Page"/>
    <m/>
    <n v="367987"/>
    <n v="37008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813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2"/>
    <x v="2"/>
    <x v="1863"/>
    <s v="Review of Create Page for CSRs to View Customer Locations "/>
    <s v="01663 - Review of Create Page for CSRs to View Customer Locations "/>
    <s v="Feature Review | 01663 - Review of Create Page for CSRs to View Customer Locations "/>
    <n v="348696"/>
    <n v="362834"/>
    <n v="3700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8.3333333333333329E-2"/>
    <n v="2.9411764705882353E-2"/>
    <n v="1"/>
    <n v="0"/>
    <x v="0"/>
    <x v="2"/>
    <s v="0.Done"/>
    <x v="1814"/>
    <n v="0"/>
    <n v="0"/>
  </r>
  <r>
    <x v="3"/>
    <x v="1"/>
    <x v="1"/>
    <x v="1"/>
    <m/>
    <x v="1"/>
    <x v="1"/>
    <x v="10"/>
    <x v="485"/>
    <s v="Inventory display not correct for order 073G001269 "/>
    <s v="01588 - Inventory display not correct for order 073G001269 "/>
    <x v="485"/>
    <x v="7"/>
    <x v="2"/>
    <x v="1864"/>
    <s v="Analysis"/>
    <s v="XS | 01662 - Analysis"/>
    <s v="Tech Planning | XS | 01662 - Analysis"/>
    <m/>
    <n v="368993"/>
    <n v="370079"/>
    <s v="Plan"/>
    <x v="0"/>
    <n v="2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2"/>
    <n v="0"/>
    <n v="1"/>
    <n v="0"/>
    <n v="1"/>
    <n v="1.0638297872340425"/>
    <x v="1"/>
    <x v="5"/>
    <s v="0.Done"/>
    <x v="1815"/>
    <n v="1.0638297872340425"/>
    <n v="2"/>
  </r>
  <r>
    <x v="3"/>
    <x v="1"/>
    <x v="1"/>
    <x v="1"/>
    <m/>
    <x v="1"/>
    <x v="1"/>
    <x v="2"/>
    <x v="442"/>
    <s v="Formatting Error when Resizing"/>
    <s v="01240 - Formatting Error when Resizing"/>
    <x v="442"/>
    <x v="0"/>
    <x v="2"/>
    <x v="1865"/>
    <s v="Alpha for Formatting Error when Resizing"/>
    <s v="01660 - Alpha for Formatting Error when Resizing"/>
    <s v="Alpha Test | 01660 - Alpha for Formatting Error when Resizing"/>
    <m/>
    <n v="364197"/>
    <n v="3698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16"/>
    <n v="0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0"/>
    <x v="2"/>
    <x v="1866"/>
    <s v="Alpha for BIT-159 Create Access Path for CSRs to Customer and User Profiles"/>
    <s v="01659 - Alpha for BIT-159 Create Access Path for CSRs to Customer and User Profiles"/>
    <s v="Alpha Test | 01659 - Alpha for BIT-159 Create Access Path for CSRs to Customer and User Profiles"/>
    <m/>
    <n v="369796"/>
    <n v="3698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17"/>
    <n v="0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0"/>
    <x v="2"/>
    <x v="1867"/>
    <s v="Alpha for Menu position does not remain closed when navigating from one page to another "/>
    <s v="01655 - Alpha for Menu position does not remain closed when navigating from one page to another "/>
    <s v="Alpha Test | 01655 - Alpha for Menu position does not remain closed when navigating from one page to another "/>
    <m/>
    <n v="369314"/>
    <n v="3698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18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5"/>
    <x v="2"/>
    <x v="1868"/>
    <s v="Order - update search criteria"/>
    <s v="M | 01654 - Order - update search criteria"/>
    <s v="Backend Development | M | 01654 - Order - update search criteria"/>
    <m/>
    <n v="366166"/>
    <n v="36987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1819"/>
    <n v="0"/>
    <n v="0"/>
  </r>
  <r>
    <x v="3"/>
    <x v="1"/>
    <x v="1"/>
    <x v="1"/>
    <m/>
    <x v="1"/>
    <x v="1"/>
    <x v="2"/>
    <x v="477"/>
    <s v="BIT-46 Cards on Page incorrect"/>
    <s v="01423 - BIT-46 Cards on Page incorrect"/>
    <x v="477"/>
    <x v="2"/>
    <x v="2"/>
    <x v="1869"/>
    <s v="Review of BIT-46 Cards on Page incorrect"/>
    <s v="01653 - Review of BIT-46 Cards on Page incorrect"/>
    <s v="Feature Review | 01653 - Review of BIT-46 Cards on Page incorrect"/>
    <m/>
    <n v="365765"/>
    <n v="3698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20"/>
    <n v="0"/>
    <n v="0"/>
  </r>
  <r>
    <x v="3"/>
    <x v="1"/>
    <x v="1"/>
    <x v="1"/>
    <m/>
    <x v="1"/>
    <x v="1"/>
    <x v="2"/>
    <x v="486"/>
    <s v="BIT-85 Column picks disappear in report form"/>
    <s v="01270 - BIT-85 Column picks disappear in report form"/>
    <x v="486"/>
    <x v="1"/>
    <x v="2"/>
    <x v="1870"/>
    <s v="QA for BIT-85 Column picks disappear in report form"/>
    <s v="01651 - QA for BIT-85 Column picks disappear in report form"/>
    <s v="QA | 01651 - QA for BIT-85 Column picks disappear in report form"/>
    <m/>
    <n v="364250"/>
    <n v="3698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21"/>
    <n v="0"/>
    <n v="0"/>
  </r>
  <r>
    <x v="3"/>
    <x v="1"/>
    <x v="1"/>
    <x v="1"/>
    <m/>
    <x v="1"/>
    <x v="1"/>
    <x v="2"/>
    <x v="486"/>
    <s v="BIT-85 Column picks disappear in report form"/>
    <s v="01270 - BIT-85 Column picks disappear in report form"/>
    <x v="486"/>
    <x v="2"/>
    <x v="2"/>
    <x v="1871"/>
    <s v="Review of BIT-85 Column picks disappear in report form"/>
    <s v="01650 - Review of BIT-85 Column picks disappear in report form"/>
    <s v="Feature Review | 01650 - Review of BIT-85 Column picks disappear in report form"/>
    <m/>
    <n v="364250"/>
    <n v="3698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22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6"/>
    <x v="2"/>
    <x v="1872"/>
    <s v="BIT-159 CSR- editing buyer profile incorrect redirect for ending impersonation"/>
    <s v="M | 01649 - BIT-159 CSR- editing buyer profile incorrect redirect for ending impersonation"/>
    <s v="Alpha Bug | M | 01649 - BIT-159 CSR- editing buyer profile incorrect redirect for ending impersonation"/>
    <m/>
    <n v="366332"/>
    <n v="3698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823"/>
    <n v="3.191489361702128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3"/>
    <x v="1873"/>
    <s v="Logging enhancements"/>
    <s v="M | 01648 - Logging enhancements"/>
    <s v="Backend Development | M | 01648 - Logging enhancements"/>
    <m/>
    <n v="369826"/>
    <n v="36984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0"/>
    <x v="1"/>
    <x v="2"/>
    <s v="0.Cancelled"/>
    <x v="1824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3"/>
    <x v="1874"/>
    <s v="Update Order Data Model"/>
    <s v="M | 01647 - Update Order Data Model"/>
    <s v="Backend Development | M | 01647 - Update Order Data Model"/>
    <m/>
    <n v="369826"/>
    <n v="36983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0"/>
    <x v="1"/>
    <x v="2"/>
    <s v="0.Cancelled"/>
    <x v="1825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2"/>
    <x v="1875"/>
    <s v="Refactor data filters/sanitizers"/>
    <s v="M | 01646 - Refactor data filters/sanitizers"/>
    <s v="Backend Development | M | 01646 - Refactor data filters/sanitizers"/>
    <m/>
    <n v="369826"/>
    <n v="36983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111111111111111"/>
    <n v="0"/>
    <n v="1"/>
    <n v="10.638297872340425"/>
    <x v="1"/>
    <x v="2"/>
    <s v="0.Done"/>
    <x v="1826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5"/>
    <x v="2"/>
    <x v="1876"/>
    <s v="Refactor Order Sync/WS Classes for data refresh calls."/>
    <s v="M | 01645 - Refactor Order Sync/WS Classes for data refresh calls."/>
    <s v="Backend Development | M | 01645 - Refactor Order Sync/WS Classes for data refresh calls."/>
    <m/>
    <n v="369826"/>
    <n v="369835"/>
    <s v="Plan"/>
    <x v="0"/>
    <n v="31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1"/>
    <n v="0"/>
    <n v="0.1111111111111111"/>
    <n v="0"/>
    <n v="1"/>
    <n v="10.638297872340425"/>
    <x v="1"/>
    <x v="2"/>
    <s v="0.Done"/>
    <x v="1827"/>
    <n v="0"/>
    <n v="0"/>
  </r>
  <r>
    <x v="3"/>
    <x v="1"/>
    <x v="1"/>
    <x v="1"/>
    <m/>
    <x v="1"/>
    <x v="0"/>
    <x v="2"/>
    <x v="437"/>
    <s v="Update Sales Order Data Sync logic"/>
    <s v="01643 - Update Sales Order Data Sync logic"/>
    <x v="437"/>
    <x v="7"/>
    <x v="2"/>
    <x v="1877"/>
    <s v="Tech Planning - Data Sync Changes"/>
    <s v="M | 01644 - Tech Planning - Data Sync Changes"/>
    <s v="Tech Planning | M | 01644 - Tech Planning - Data Sync Changes"/>
    <m/>
    <n v="369826"/>
    <n v="36982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0"/>
    <n v="1"/>
    <n v="4.2553191489361701"/>
    <x v="1"/>
    <x v="2"/>
    <s v="0.Done"/>
    <x v="1828"/>
    <n v="0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3"/>
    <x v="2"/>
    <x v="1878"/>
    <s v="Development for - BIT-159 Create Access Path for CSRs to Customer and User Profiles"/>
    <s v="M | 01642 - Development for - BIT-159 Create Access Path for CSRs to Customer and User Profiles"/>
    <s v="Frontend Development | M | 01642 - Development for - BIT-159 Create Access Path for CSRs to Customer and User Profiles"/>
    <m/>
    <n v="369796"/>
    <n v="36980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829"/>
    <n v="5.3191489361702127"/>
    <n v="0"/>
  </r>
  <r>
    <x v="3"/>
    <x v="1"/>
    <x v="1"/>
    <x v="1"/>
    <m/>
    <x v="1"/>
    <x v="1"/>
    <x v="2"/>
    <x v="478"/>
    <s v="BIT-159 Create Access Path for CSRs to Customer and User Profiles"/>
    <s v="01639 - BIT-159 Create Access Path for CSRs to Customer and User Profiles"/>
    <x v="478"/>
    <x v="7"/>
    <x v="2"/>
    <x v="1879"/>
    <s v="tech planning for creating a path for CSR's to access user profiles and customer profiles"/>
    <s v="M | 01641 - tech planning for creating a path for CSR's to access user profiles and customer profiles"/>
    <s v="Tech Planning | M | 01641 - tech planning for creating a path for CSR's to access user profiles and customer profiles"/>
    <m/>
    <n v="369796"/>
    <n v="36980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30"/>
    <n v="4.2553191489361701"/>
    <n v="0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0"/>
    <x v="2"/>
    <x v="1880"/>
    <s v="Alpha for User Agreement Link "/>
    <s v="01638 - Alpha for User Agreement Link "/>
    <s v="Alpha Test | 01638 - Alpha for User Agreement Link "/>
    <m/>
    <n v="366329"/>
    <n v="3697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31"/>
    <n v="0"/>
    <n v="0"/>
  </r>
  <r>
    <x v="3"/>
    <x v="1"/>
    <x v="1"/>
    <x v="1"/>
    <m/>
    <x v="1"/>
    <x v="1"/>
    <x v="2"/>
    <x v="487"/>
    <s v="Customer Site Template was not updated correctly"/>
    <s v="01491 - Customer Site Template was not updated correctly"/>
    <x v="487"/>
    <x v="1"/>
    <x v="2"/>
    <x v="1881"/>
    <s v="QA for Customer Site Template was not updated correctly"/>
    <s v="S | 01637 - QA for Customer Site Template was not updated correctly"/>
    <s v="QA | S | 01637 - QA for Customer Site Template was not updated correctly"/>
    <m/>
    <n v="367626"/>
    <n v="36978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32"/>
    <n v="2.1276595744680851"/>
    <n v="0"/>
  </r>
  <r>
    <x v="3"/>
    <x v="1"/>
    <x v="1"/>
    <x v="1"/>
    <m/>
    <x v="1"/>
    <x v="1"/>
    <x v="2"/>
    <x v="488"/>
    <s v="The Company logo will not populate on Welcome page"/>
    <s v="01417 - The Company logo will not populate on Welcome page"/>
    <x v="488"/>
    <x v="1"/>
    <x v="2"/>
    <x v="1882"/>
    <s v="QA for The Company logo will not populate on Welcome page"/>
    <s v="S | 01636 - QA for The Company logo will not populate on Welcome page"/>
    <s v="QA | S | 01636 - QA for The Company logo will not populate on Welcome page"/>
    <m/>
    <n v="365698"/>
    <n v="36978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833"/>
    <n v="2.1276595744680851"/>
    <n v="0"/>
  </r>
  <r>
    <x v="3"/>
    <x v="1"/>
    <x v="1"/>
    <x v="1"/>
    <m/>
    <x v="1"/>
    <x v="1"/>
    <x v="2"/>
    <x v="489"/>
    <s v="BIT-95 All reports from the Reports Landing Page"/>
    <s v="01312 - BIT-95 All reports from the Reports Landing Page"/>
    <x v="489"/>
    <x v="1"/>
    <x v="2"/>
    <x v="1883"/>
    <s v="QA for BIT-95 All reports from the Reports Landing Page"/>
    <s v="01635 - QA for BIT-95 All reports from the Reports Landing Page"/>
    <s v="QA | 01635 - QA for BIT-95 All reports from the Reports Landing Page"/>
    <m/>
    <n v="364627"/>
    <n v="3697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34"/>
    <n v="0"/>
    <n v="0"/>
  </r>
  <r>
    <x v="3"/>
    <x v="1"/>
    <x v="1"/>
    <x v="1"/>
    <m/>
    <x v="1"/>
    <x v="1"/>
    <x v="2"/>
    <x v="489"/>
    <s v="BIT-95 All reports from the Reports Landing Page"/>
    <s v="01312 - BIT-95 All reports from the Reports Landing Page"/>
    <x v="489"/>
    <x v="2"/>
    <x v="2"/>
    <x v="1884"/>
    <s v="Review of BIT-95 All reports from the Reports Landing Page"/>
    <s v="01634 - Review of BIT-95 All reports from the Reports Landing Page"/>
    <s v="Feature Review | 01634 - Review of BIT-95 All reports from the Reports Landing Page"/>
    <m/>
    <n v="364627"/>
    <n v="3697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35"/>
    <n v="0"/>
    <n v="0"/>
  </r>
  <r>
    <x v="3"/>
    <x v="1"/>
    <x v="1"/>
    <x v="1"/>
    <m/>
    <x v="1"/>
    <x v="1"/>
    <x v="2"/>
    <x v="489"/>
    <s v="BIT-95 All reports from the Reports Landing Page"/>
    <s v="01312 - BIT-95 All reports from the Reports Landing Page"/>
    <x v="489"/>
    <x v="0"/>
    <x v="2"/>
    <x v="1885"/>
    <s v="Alpha for BIT-95 All reports from the Reports Landing Page"/>
    <s v="01633 - Alpha for BIT-95 All reports from the Reports Landing Page"/>
    <s v="Alpha Test | 01633 - Alpha for BIT-95 All reports from the Reports Landing Page"/>
    <m/>
    <n v="364627"/>
    <n v="36976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36"/>
    <n v="0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1886"/>
    <s v="SonarQube infrastructure setup"/>
    <s v="M | 01632 - SonarQube infrastructure setup"/>
    <s v="Sub-Task | M | 01632 - SonarQube infrastructure setup"/>
    <n v="351453"/>
    <n v="336162"/>
    <n v="36976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8.5106382978723403"/>
    <x v="0"/>
    <x v="3"/>
    <s v="0.Done"/>
    <x v="1837"/>
    <n v="0"/>
    <n v="0"/>
  </r>
  <r>
    <x v="3"/>
    <x v="1"/>
    <x v="1"/>
    <x v="1"/>
    <m/>
    <x v="1"/>
    <x v="1"/>
    <x v="2"/>
    <x v="490"/>
    <s v="BIT-107 Order Report URL too long "/>
    <s v="01348 - BIT-107 Order Report URL too long "/>
    <x v="490"/>
    <x v="1"/>
    <x v="2"/>
    <x v="1887"/>
    <s v="QA for BIT-107 Order Report URL too long "/>
    <s v="S | 01631 - QA for BIT-107 Order Report URL too long "/>
    <s v="QA | S | 01631 - QA for BIT-107 Order Report URL too long "/>
    <m/>
    <n v="365037"/>
    <n v="3697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838"/>
    <n v="2.1276595744680851"/>
    <n v="0"/>
  </r>
  <r>
    <x v="3"/>
    <x v="1"/>
    <x v="1"/>
    <x v="1"/>
    <m/>
    <x v="1"/>
    <x v="1"/>
    <x v="2"/>
    <x v="490"/>
    <s v="BIT-107 Order Report URL too long "/>
    <s v="01348 - BIT-107 Order Report URL too long "/>
    <x v="490"/>
    <x v="2"/>
    <x v="2"/>
    <x v="1888"/>
    <s v="Review of BIT-107 Order Report URL too long "/>
    <s v="01630 - Review of BIT-107 Order Report URL too long "/>
    <s v="Feature Review | 01630 - Review of BIT-107 Order Report URL too long "/>
    <m/>
    <n v="365037"/>
    <n v="3697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839"/>
    <n v="0"/>
    <n v="0"/>
  </r>
  <r>
    <x v="3"/>
    <x v="1"/>
    <x v="1"/>
    <x v="1"/>
    <m/>
    <x v="1"/>
    <x v="1"/>
    <x v="2"/>
    <x v="491"/>
    <s v="BIT-129 Invoice Report Field"/>
    <s v="01415 - BIT-129 Invoice Report Field"/>
    <x v="491"/>
    <x v="1"/>
    <x v="2"/>
    <x v="1889"/>
    <s v="QA for BIT-129 Invoice Report Field"/>
    <s v="01629 - QA for BIT-129 Invoice Report Field"/>
    <s v="QA | 01629 - QA for BIT-129 Invoice Report Field"/>
    <m/>
    <n v="365693"/>
    <n v="36975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0"/>
    <n v="0"/>
    <n v="0"/>
  </r>
  <r>
    <x v="3"/>
    <x v="1"/>
    <x v="1"/>
    <x v="1"/>
    <m/>
    <x v="1"/>
    <x v="1"/>
    <x v="2"/>
    <x v="491"/>
    <s v="BIT-129 Invoice Report Field"/>
    <s v="01415 - BIT-129 Invoice Report Field"/>
    <x v="491"/>
    <x v="2"/>
    <x v="2"/>
    <x v="1890"/>
    <s v="Review of BIT-129 Invoice Report Field"/>
    <s v="01628 - Review of BIT-129 Invoice Report Field"/>
    <s v="Feature Review | 01628 - Review of BIT-129 Invoice Report Field"/>
    <m/>
    <n v="365693"/>
    <n v="3697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1"/>
    <n v="0"/>
    <n v="0"/>
  </r>
  <r>
    <x v="3"/>
    <x v="1"/>
    <x v="1"/>
    <x v="1"/>
    <m/>
    <x v="1"/>
    <x v="1"/>
    <x v="2"/>
    <x v="491"/>
    <s v="BIT-129 Invoice Report Field"/>
    <s v="01415 - BIT-129 Invoice Report Field"/>
    <x v="491"/>
    <x v="0"/>
    <x v="2"/>
    <x v="1891"/>
    <s v="Alpha for BIT-129 Invoice Report Field"/>
    <s v="01627 - Alpha for BIT-129 Invoice Report Field"/>
    <s v="Alpha Test | 01627 - Alpha for BIT-129 Invoice Report Field"/>
    <m/>
    <n v="365693"/>
    <n v="3697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2"/>
    <n v="0"/>
    <n v="0"/>
  </r>
  <r>
    <x v="3"/>
    <x v="1"/>
    <x v="1"/>
    <x v="1"/>
    <m/>
    <x v="1"/>
    <x v="1"/>
    <x v="10"/>
    <x v="492"/>
    <s v="Order does not exist in portal"/>
    <s v="01291 - Order does not exist in portal"/>
    <x v="492"/>
    <x v="7"/>
    <x v="2"/>
    <x v="1892"/>
    <s v="Evaluate missing order"/>
    <s v="S | 01626 - Evaluate missing order"/>
    <s v="Tech Planning | S | 01626 - Evaluate missing order"/>
    <m/>
    <n v="364406"/>
    <n v="36973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5"/>
    <s v="0.Done"/>
    <x v="1843"/>
    <n v="2.1276595744680851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0"/>
    <x v="2"/>
    <x v="1893"/>
    <s v="Alpha for Customer logo is not displayed on parent or child location dashboards"/>
    <s v="01625 - Alpha for Customer logo is not displayed on parent or child location dashboards"/>
    <s v="Alpha Test | 01625 - Alpha for Customer logo is not displayed on parent or child location dashboards"/>
    <m/>
    <n v="368280"/>
    <n v="36957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44"/>
    <n v="0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3"/>
    <x v="2"/>
    <x v="1894"/>
    <s v="Development for - Menu position does not remain closed when navigating from one page to another"/>
    <s v="M | 01624 - Development for - Menu position does not remain closed when navigating from one page to another"/>
    <s v="Frontend Development | M | 01624 - Development for - Menu position does not remain closed when navigating from one page to another"/>
    <m/>
    <n v="369314"/>
    <n v="36948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845"/>
    <n v="0"/>
    <n v="0"/>
  </r>
  <r>
    <x v="3"/>
    <x v="1"/>
    <x v="1"/>
    <x v="1"/>
    <m/>
    <x v="1"/>
    <x v="0"/>
    <x v="2"/>
    <x v="453"/>
    <s v="Menu position does not remain closed when navigating from one page to another "/>
    <s v="01622 - Menu position does not remain closed when navigating from one page to another "/>
    <x v="453"/>
    <x v="7"/>
    <x v="2"/>
    <x v="1895"/>
    <s v="Tech planning for Menu position does not remain closed when navigating from one page to another"/>
    <s v="M | 01623 - Tech planning for Menu position does not remain closed when navigating from one page to another"/>
    <s v="Tech Planning | M | 01623 - Tech planning for Menu position does not remain closed when navigating from one page to another"/>
    <m/>
    <n v="369314"/>
    <n v="369468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46"/>
    <n v="0"/>
    <n v="0"/>
  </r>
  <r>
    <x v="3"/>
    <x v="1"/>
    <x v="1"/>
    <x v="1"/>
    <m/>
    <x v="1"/>
    <x v="1"/>
    <x v="2"/>
    <x v="493"/>
    <s v="BIT-143 Sub-header font color on Reports Landing page are incorrect"/>
    <s v="01262 - BIT-143 Sub-header font color on Reports Landing page are incorrect"/>
    <x v="493"/>
    <x v="1"/>
    <x v="2"/>
    <x v="1896"/>
    <s v="QA for Sub-header font color on Reports Landing page are incorrect"/>
    <s v="01621 - QA for Sub-header font color on Reports Landing page are incorrect"/>
    <s v="QA | 01621 - QA for Sub-header font color on Reports Landing page are incorrect"/>
    <m/>
    <n v="364226"/>
    <n v="3692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7"/>
    <n v="0"/>
    <n v="0"/>
  </r>
  <r>
    <x v="3"/>
    <x v="1"/>
    <x v="1"/>
    <x v="1"/>
    <m/>
    <x v="1"/>
    <x v="1"/>
    <x v="2"/>
    <x v="493"/>
    <s v="BIT-143 Sub-header font color on Reports Landing page are incorrect"/>
    <s v="01262 - BIT-143 Sub-header font color on Reports Landing page are incorrect"/>
    <x v="493"/>
    <x v="2"/>
    <x v="2"/>
    <x v="1897"/>
    <s v="Review of Sub-header font color on Reports Landing page are incorrect"/>
    <s v="01620 - Review of Sub-header font color on Reports Landing page are incorrect"/>
    <s v="Feature Review | 01620 - Review of Sub-header font color on Reports Landing page are incorrect"/>
    <m/>
    <n v="364226"/>
    <n v="36928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8"/>
    <n v="0"/>
    <n v="0"/>
  </r>
  <r>
    <x v="3"/>
    <x v="1"/>
    <x v="1"/>
    <x v="1"/>
    <m/>
    <x v="1"/>
    <x v="1"/>
    <x v="2"/>
    <x v="493"/>
    <s v="BIT-143 Sub-header font color on Reports Landing page are incorrect"/>
    <s v="01262 - BIT-143 Sub-header font color on Reports Landing page are incorrect"/>
    <x v="493"/>
    <x v="0"/>
    <x v="2"/>
    <x v="1898"/>
    <s v="Alpha for Sub-header font color on Reports Landing page are incorrect"/>
    <s v="01619 - Alpha for Sub-header font color on Reports Landing page are incorrect"/>
    <s v="Alpha Test | 01619 - Alpha for Sub-header font color on Reports Landing page are incorrect"/>
    <m/>
    <n v="364226"/>
    <n v="3692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49"/>
    <n v="0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1"/>
    <x v="2"/>
    <x v="1899"/>
    <s v="QA for Wording on Dynamic Reports preview page needs to be changed to improve usability"/>
    <s v="01618 - QA for Wording on Dynamic Reports preview page needs to be changed to improve usability"/>
    <s v="QA | 01618 - QA for Wording on Dynamic Reports preview page needs to be changed to improve usability"/>
    <m/>
    <n v="366331"/>
    <n v="3692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850"/>
    <n v="0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2"/>
    <x v="2"/>
    <x v="1900"/>
    <s v="Review of Wording on Dynamic Reports preview page needs to be changed to improve usability"/>
    <s v="01617 - Review of Wording on Dynamic Reports preview page needs to be changed to improve usability"/>
    <s v="Feature Review | 01617 - Review of Wording on Dynamic Reports preview page needs to be changed to improve usability"/>
    <m/>
    <n v="366331"/>
    <n v="3692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851"/>
    <n v="0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0"/>
    <x v="2"/>
    <x v="1901"/>
    <s v="Alpha for Wording on Dynamic Reports preview page needs to be changed to improve usability"/>
    <s v="01616 - Alpha for Wording on Dynamic Reports preview page needs to be changed to improve usability"/>
    <s v="Alpha Test | 01616 - Alpha for Wording on Dynamic Reports preview page needs to be changed to improve usability"/>
    <m/>
    <n v="366331"/>
    <n v="36926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852"/>
    <n v="0"/>
    <n v="0"/>
  </r>
  <r>
    <x v="3"/>
    <x v="1"/>
    <x v="1"/>
    <x v="1"/>
    <m/>
    <x v="1"/>
    <x v="1"/>
    <x v="2"/>
    <x v="442"/>
    <s v="Formatting Error when Resizing"/>
    <s v="01240 - Formatting Error when Resizing"/>
    <x v="442"/>
    <x v="6"/>
    <x v="2"/>
    <x v="1902"/>
    <s v="Menu Navigation button is no longer visible on Mobile/Tablet views"/>
    <s v="M | 01615 - Menu Navigation button is no longer visible on Mobile/Tablet views"/>
    <s v="Alpha Bug | M | 01615 - Menu Navigation button is no longer visible on Mobile/Tablet views"/>
    <m/>
    <n v="364197"/>
    <n v="36926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853"/>
    <n v="3.191489361702128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0"/>
    <x v="2"/>
    <x v="1903"/>
    <s v="Alpha Test for Cancel button on locations filter"/>
    <s v="M | 01614 - Alpha Test for Cancel button on locations filter"/>
    <s v="Alpha Test | M | 01614 - Alpha Test for Cancel button on locations filter"/>
    <m/>
    <n v="364239"/>
    <n v="36925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854"/>
    <n v="4.2553191489361701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1"/>
    <x v="2"/>
    <x v="1904"/>
    <s v="QA for Customer Profile Format"/>
    <s v="M | 01613 - QA for Customer Profile Format"/>
    <s v="QA | M | 01613 - QA for Customer Profile Format"/>
    <m/>
    <n v="357595"/>
    <n v="36925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0"/>
    <n v="1"/>
    <n v="3.191489361702128"/>
    <x v="1"/>
    <x v="2"/>
    <s v="0.Done"/>
    <x v="1855"/>
    <n v="3.191489361702128"/>
    <n v="0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6"/>
    <x v="2"/>
    <x v="1905"/>
    <s v="User Agreement Link - add user agreement page to bemis site template"/>
    <s v="M | 01612 - User Agreement Link - add user agreement page to bemis site template"/>
    <s v="Alpha Bug | M | 01612 - User Agreement Link - add user agreement page to bemis site template"/>
    <m/>
    <n v="366329"/>
    <n v="36924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856"/>
    <n v="3.191489361702128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0"/>
    <x v="2"/>
    <x v="1906"/>
    <s v="Alpha Test for customer profile format"/>
    <s v="M | 01611 - Alpha Test for customer profile format"/>
    <s v="Alpha Test | M | 01611 - Alpha Test for customer profile format"/>
    <m/>
    <n v="357595"/>
    <n v="3692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0"/>
    <n v="1"/>
    <n v="4.2553191489361701"/>
    <x v="1"/>
    <x v="2"/>
    <s v="0.Done"/>
    <x v="1857"/>
    <n v="4.2553191489361701"/>
    <n v="0"/>
  </r>
  <r>
    <x v="3"/>
    <x v="1"/>
    <x v="1"/>
    <x v="1"/>
    <m/>
    <x v="1"/>
    <x v="1"/>
    <x v="2"/>
    <x v="495"/>
    <s v="The calculation for the total location qty and batch lines displayed do not match  "/>
    <s v="01535 - The calculation for the total location qty and batch lines displayed do not match  "/>
    <x v="495"/>
    <x v="1"/>
    <x v="2"/>
    <x v="1907"/>
    <s v="QA for The calculation for the total location qty and batch lines displayed do not match  "/>
    <s v="01610 - QA for The calculation for the total location qty and batch lines displayed do not match  "/>
    <s v="QA | 01610 - QA for The calculation for the total location qty and batch lines displayed do not match  "/>
    <m/>
    <n v="368056"/>
    <n v="36923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58"/>
    <n v="0"/>
    <n v="0"/>
  </r>
  <r>
    <x v="3"/>
    <x v="1"/>
    <x v="1"/>
    <x v="1"/>
    <m/>
    <x v="1"/>
    <x v="1"/>
    <x v="2"/>
    <x v="495"/>
    <s v="The calculation for the total location qty and batch lines displayed do not match  "/>
    <s v="01535 - The calculation for the total location qty and batch lines displayed do not match  "/>
    <x v="495"/>
    <x v="2"/>
    <x v="2"/>
    <x v="1908"/>
    <s v="Review of The calculation for the total location qty and batch lines displayed do not match  "/>
    <s v="01609 - Review of The calculation for the total location qty and batch lines displayed do not match  "/>
    <s v="Feature Review | 01609 - Review of The calculation for the total location qty and batch lines displayed do not match  "/>
    <m/>
    <n v="368056"/>
    <n v="3692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59"/>
    <n v="0"/>
    <n v="0"/>
  </r>
  <r>
    <x v="3"/>
    <x v="1"/>
    <x v="1"/>
    <x v="1"/>
    <m/>
    <x v="1"/>
    <x v="1"/>
    <x v="2"/>
    <x v="495"/>
    <s v="The calculation for the total location qty and batch lines displayed do not match  "/>
    <s v="01535 - The calculation for the total location qty and batch lines displayed do not match  "/>
    <x v="495"/>
    <x v="0"/>
    <x v="2"/>
    <x v="1909"/>
    <s v="Alpha for The calculation for the total location qty and batch lines displayed do not match  "/>
    <s v="01608 - Alpha for The calculation for the total location qty and batch lines displayed do not match  "/>
    <s v="Alpha Test | 01608 - Alpha for The calculation for the total location qty and batch lines displayed do not match  "/>
    <m/>
    <n v="368056"/>
    <n v="3692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60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1"/>
    <x v="2"/>
    <x v="1910"/>
    <s v="QA Task - Scheduled Releases Customer PO "/>
    <s v="M | 01607 - QA Task - Scheduled Releases Customer PO "/>
    <s v="QA | M | 01607 - QA Task - Scheduled Releases Customer PO "/>
    <m/>
    <n v="365314"/>
    <n v="36923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861"/>
    <n v="3.191489361702128"/>
    <n v="0"/>
  </r>
  <r>
    <x v="3"/>
    <x v="1"/>
    <x v="1"/>
    <x v="1"/>
    <m/>
    <x v="1"/>
    <x v="1"/>
    <x v="2"/>
    <x v="488"/>
    <s v="The Company logo will not populate on Welcome page"/>
    <s v="01417 - The Company logo will not populate on Welcome page"/>
    <x v="488"/>
    <x v="2"/>
    <x v="2"/>
    <x v="1911"/>
    <s v="Review of The Company logo will not populate on Welcome page"/>
    <s v="01606 - Review of The Company logo will not populate on Welcome page"/>
    <s v="Feature Review | 01606 - Review of The Company logo will not populate on Welcome page"/>
    <m/>
    <n v="365698"/>
    <n v="3692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62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0"/>
    <x v="2"/>
    <x v="1912"/>
    <s v="Alpha for Product Description on Shipments"/>
    <s v="M | 01605 - Alpha for Product Description on Shipments"/>
    <s v="Alpha Test | M | 01605 - Alpha for Product Description on Shipments"/>
    <m/>
    <n v="364968"/>
    <n v="36920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863"/>
    <n v="4.2553191489361701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6"/>
    <x v="3"/>
    <x v="1913"/>
    <s v="Clicking on a customer profile should show customer profile info"/>
    <s v="M | 01604 - Clicking on a customer profile should show customer profile info"/>
    <s v="Alpha Bug | M | 01604 - Clicking on a customer profile should show customer profile info"/>
    <n v="348696"/>
    <n v="362834"/>
    <n v="36920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2.9411764705882353E-2"/>
    <n v="1"/>
    <n v="0"/>
    <x v="0"/>
    <x v="2"/>
    <s v="0.Cancelled"/>
    <x v="1864"/>
    <n v="0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6"/>
    <x v="2"/>
    <x v="1914"/>
    <s v="Customer Profile fetching logo from the parent customer"/>
    <s v="S | 01603 - Customer Profile fetching logo from the parent customer"/>
    <s v="Alpha Bug | S | 01603 - Customer Profile fetching logo from the parent customer"/>
    <m/>
    <n v="368280"/>
    <n v="36918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865"/>
    <n v="2.1276595744680851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2"/>
    <x v="2"/>
    <x v="1915"/>
    <s v="Review of Link Bemis/TheHub Logo back CSR Bemis Site"/>
    <s v="01602 - Review of Link Bemis/TheHub Logo back CSR Bemis Site"/>
    <s v="Feature Review | 01602 - Review of Link Bemis/TheHub Logo back CSR Bemis Site"/>
    <n v="350872"/>
    <n v="360677"/>
    <n v="3691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7"/>
    <s v="0.Done"/>
    <x v="1866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0"/>
    <x v="2"/>
    <x v="1916"/>
    <s v="Alpha for CSR- editing buyer profile"/>
    <s v="01601 - Alpha for CSR- editing buyer profile"/>
    <s v="Alpha Test | 01601 - Alpha for CSR- editing buyer profile"/>
    <m/>
    <n v="366332"/>
    <n v="3691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867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2"/>
    <x v="2"/>
    <x v="1917"/>
    <s v="Review of Buyer - Security"/>
    <s v="XS | 01600 - Review of Buyer - Security"/>
    <s v="Feature Review | XS | 01600 - Review of Buyer - Security"/>
    <n v="350832"/>
    <n v="354328"/>
    <n v="36918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x v="2"/>
    <s v="0.Done"/>
    <x v="1868"/>
    <n v="0"/>
    <n v="0"/>
  </r>
  <r>
    <x v="3"/>
    <x v="0"/>
    <x v="0"/>
    <x v="25"/>
    <s v="CSR - Customer and User Profile"/>
    <x v="25"/>
    <x v="0"/>
    <x v="2"/>
    <x v="456"/>
    <s v="Allow Buyers to update display settings "/>
    <s v="01396 - Allow Buyers to update display settings "/>
    <x v="456"/>
    <x v="2"/>
    <x v="2"/>
    <x v="1918"/>
    <s v="Review of Allow Buyers to update display settings "/>
    <s v="01599 - Review of Allow Buyers to update display settings "/>
    <s v="Feature Review | 01599 - Review of Allow Buyers to update display settings "/>
    <n v="348696"/>
    <n v="365558"/>
    <n v="3691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2.9411764705882353E-2"/>
    <n v="1"/>
    <n v="0"/>
    <x v="0"/>
    <x v="2"/>
    <s v="0.Done"/>
    <x v="1869"/>
    <n v="0"/>
    <n v="0"/>
  </r>
  <r>
    <x v="3"/>
    <x v="1"/>
    <x v="1"/>
    <x v="1"/>
    <m/>
    <x v="1"/>
    <x v="1"/>
    <x v="2"/>
    <x v="476"/>
    <s v="BIT-159 CSR- editing buyer profile"/>
    <s v="01451 - BIT-159 CSR- editing buyer profile"/>
    <x v="476"/>
    <x v="6"/>
    <x v="2"/>
    <x v="1919"/>
    <s v="CSR Portal View - remove 'My Profile' and 'My Company Location' links"/>
    <s v="M | 01598 - CSR Portal View - remove 'My Profile' and 'My Company Location' links"/>
    <s v="Alpha Bug | M | 01598 - CSR Portal View - remove 'My Profile' and 'My Company Location' links"/>
    <m/>
    <n v="366332"/>
    <n v="36917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870"/>
    <n v="3.191489361702128"/>
    <n v="0"/>
  </r>
  <r>
    <x v="3"/>
    <x v="1"/>
    <x v="1"/>
    <x v="1"/>
    <m/>
    <x v="1"/>
    <x v="1"/>
    <x v="10"/>
    <x v="480"/>
    <s v="BIT-113 FRM 283- Typos on report landing page"/>
    <s v="01363 - BIT-113 FRM 283- Typos on report landing page"/>
    <x v="480"/>
    <x v="7"/>
    <x v="2"/>
    <x v="1920"/>
    <s v="Tech planing for fixing typos"/>
    <s v="M | 01597 - Tech planing for fixing typos"/>
    <s v="Tech Planning | M | 01597 - Tech planing for fixing typos"/>
    <m/>
    <n v="365313"/>
    <n v="369169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0"/>
    <n v="1"/>
    <n v="4.2553191489361701"/>
    <x v="1"/>
    <x v="5"/>
    <s v="0.Done"/>
    <x v="1871"/>
    <n v="4.2553191489361701"/>
    <n v="0"/>
  </r>
  <r>
    <x v="3"/>
    <x v="1"/>
    <x v="1"/>
    <x v="1"/>
    <m/>
    <x v="1"/>
    <x v="1"/>
    <x v="2"/>
    <x v="498"/>
    <s v="BIT-166 Disabled User shows up in Members section on company profile page"/>
    <s v="01558 - BIT-166 Disabled User shows up in Members section on company profile page"/>
    <x v="498"/>
    <x v="1"/>
    <x v="2"/>
    <x v="1921"/>
    <s v="QA for Disabled User shows up in Members section on company profile page"/>
    <s v="01596 - QA for Disabled User shows up in Members section on company profile page"/>
    <s v="QA | 01596 - QA for Disabled User shows up in Members section on company profile page"/>
    <m/>
    <n v="368356"/>
    <n v="3691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72"/>
    <n v="0"/>
    <n v="0"/>
  </r>
  <r>
    <x v="3"/>
    <x v="1"/>
    <x v="1"/>
    <x v="1"/>
    <m/>
    <x v="1"/>
    <x v="1"/>
    <x v="10"/>
    <x v="480"/>
    <s v="BIT-113 FRM 283- Typos on report landing page"/>
    <s v="01363 - BIT-113 FRM 283- Typos on report landing page"/>
    <x v="480"/>
    <x v="3"/>
    <x v="2"/>
    <x v="1922"/>
    <s v="Development for - FRM 283- Typos on report landing page"/>
    <s v="M | 01595 - Development for - FRM 283- Typos on report landing page"/>
    <s v="Frontend Development | M | 01595 - Development for - FRM 283- Typos on report landing page"/>
    <m/>
    <n v="365313"/>
    <n v="3691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33333333333333331"/>
    <n v="0"/>
    <n v="1"/>
    <n v="5.3191489361702127"/>
    <x v="1"/>
    <x v="5"/>
    <s v="0.Done"/>
    <x v="1873"/>
    <n v="5.3191489361702127"/>
    <n v="0"/>
  </r>
  <r>
    <x v="3"/>
    <x v="1"/>
    <x v="1"/>
    <x v="1"/>
    <m/>
    <x v="1"/>
    <x v="1"/>
    <x v="2"/>
    <x v="498"/>
    <s v="BIT-166 Disabled User shows up in Members section on company profile page"/>
    <s v="01558 - BIT-166 Disabled User shows up in Members section on company profile page"/>
    <x v="498"/>
    <x v="2"/>
    <x v="2"/>
    <x v="1923"/>
    <s v="Review of Disabled User shows up in Members section on company profile page"/>
    <s v="01594 - Review of Disabled User shows up in Members section on company profile page"/>
    <s v="Feature Review | 01594 - Review of Disabled User shows up in Members section on company profile page"/>
    <m/>
    <n v="368356"/>
    <n v="36916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74"/>
    <n v="0"/>
    <n v="0"/>
  </r>
  <r>
    <x v="3"/>
    <x v="1"/>
    <x v="1"/>
    <x v="1"/>
    <m/>
    <x v="1"/>
    <x v="1"/>
    <x v="2"/>
    <x v="498"/>
    <s v="BIT-166 Disabled User shows up in Members section on company profile page"/>
    <s v="01558 - BIT-166 Disabled User shows up in Members section on company profile page"/>
    <x v="498"/>
    <x v="0"/>
    <x v="2"/>
    <x v="1924"/>
    <s v="Alpha for Disabled User shows up in Members section on company profile page"/>
    <s v="01593 - Alpha for Disabled User shows up in Members section on company profile page"/>
    <s v="Alpha Test | 01593 - Alpha for Disabled User shows up in Members section on company profile page"/>
    <m/>
    <n v="368356"/>
    <n v="3691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75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925"/>
    <s v="Increase Search Indexer Registry buffer size"/>
    <s v="XS | 01592 - Increase Search Indexer Registry buffer size"/>
    <s v="Sub-Task | XS | 01592 - Increase Search Indexer Registry buffer size"/>
    <n v="351453"/>
    <n v="367474"/>
    <n v="369131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1876"/>
    <n v="0"/>
    <n v="0"/>
  </r>
  <r>
    <x v="3"/>
    <x v="1"/>
    <x v="1"/>
    <x v="1"/>
    <m/>
    <x v="1"/>
    <x v="1"/>
    <x v="2"/>
    <x v="457"/>
    <s v="Customer Data Sync is checking wrong address for validity"/>
    <s v="01534 - Customer Data Sync is checking wrong address for validity"/>
    <x v="457"/>
    <x v="0"/>
    <x v="2"/>
    <x v="1926"/>
    <s v="Alpha for Customer Data Sync is checking wrong address for validity"/>
    <s v="01591 - Alpha for Customer Data Sync is checking wrong address for validity"/>
    <s v="Alpha Test | 01591 - Alpha for Customer Data Sync is checking wrong address for validity"/>
    <m/>
    <n v="368055"/>
    <n v="3691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877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0"/>
    <x v="2"/>
    <x v="1927"/>
    <s v="Alpha Test - Validate All Release-related pages."/>
    <s v="M | 01590 - Alpha Test - Validate All Release-related pages."/>
    <s v="Alpha Test | M | 01590 - Alpha Test - Validate All Release-related pages."/>
    <m/>
    <n v="365314"/>
    <n v="369055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"/>
    <n v="1"/>
    <n v="4.2553191489361701"/>
    <x v="1"/>
    <x v="2"/>
    <s v="0.Done"/>
    <x v="1878"/>
    <n v="4.2553191489361701"/>
    <n v="0"/>
  </r>
  <r>
    <x v="3"/>
    <x v="1"/>
    <x v="1"/>
    <x v="1"/>
    <m/>
    <x v="1"/>
    <x v="0"/>
    <x v="2"/>
    <x v="374"/>
    <s v="Switch to SOAP calls"/>
    <s v="01473 - Switch to SOAP calls"/>
    <x v="374"/>
    <x v="4"/>
    <x v="2"/>
    <x v="1928"/>
    <s v="Add ability to use SSRS SOAP interfaces"/>
    <s v="M | 01587 - Add ability to use SSRS SOAP interfaces"/>
    <s v="Sub-Task | M | 01587 - Add ability to use SSRS SOAP interfaces"/>
    <m/>
    <n v="367329"/>
    <n v="368967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879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1929"/>
    <s v="Resize thread pool for data sync"/>
    <s v="XS | 01586 - Resize thread pool for data sync"/>
    <s v="Sub-Task | XS | 01586 - Resize thread pool for data sync"/>
    <n v="351453"/>
    <n v="367474"/>
    <n v="368898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5.8823529411764705E-2"/>
    <n v="1.8518518518518517E-2"/>
    <n v="1"/>
    <n v="2.1276595744680851"/>
    <x v="0"/>
    <x v="2"/>
    <s v="0.Done"/>
    <x v="1880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3"/>
    <x v="2"/>
    <x v="1930"/>
    <s v="Add links to landing pages from Dashboard"/>
    <s v="XS | 01585 - Add links to landing pages from Dashboard"/>
    <s v="Frontend Development | XS | 01585 - Add links to landing pages from Dashboard"/>
    <m/>
    <n v="356618"/>
    <n v="36884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1881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5"/>
    <x v="2"/>
    <x v="1931"/>
    <s v="Add support for new Customer Item optional parameter"/>
    <s v="M | 01584 - Add support for new Customer Item optional parameter"/>
    <s v="Backend Development | M | 01584 - Add support for new Customer Item optional parameter"/>
    <m/>
    <n v="367992"/>
    <n v="36882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x v="2"/>
    <s v="0.Done"/>
    <x v="1882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5"/>
    <x v="2"/>
    <x v="1932"/>
    <s v="Add support for optional columns parameter"/>
    <s v="M | 01583 - Add support for optional columns parameter"/>
    <s v="Backend Development | M | 01583 - Add support for optional columns parameter"/>
    <m/>
    <n v="367992"/>
    <n v="36882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x v="2"/>
    <s v="0.Done"/>
    <x v="1883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5"/>
    <x v="2"/>
    <x v="1933"/>
    <s v="Add support for new Preview parameter"/>
    <s v="M | 01582 - Add support for new Preview parameter"/>
    <s v="Backend Development | M | 01582 - Add support for new Preview parameter"/>
    <m/>
    <n v="367992"/>
    <n v="36881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x v="2"/>
    <s v="0.Done"/>
    <x v="1884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5"/>
    <x v="2"/>
    <x v="1934"/>
    <s v="Update existing Report Definitions parmeters/fields"/>
    <s v="M | 01581 - Update existing Report Definitions parmeters/fields"/>
    <s v="Backend Development | M | 01581 - Update existing Report Definitions parmeters/fields"/>
    <m/>
    <n v="367992"/>
    <n v="368818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9.0909090909090912E-2"/>
    <n v="0"/>
    <n v="1"/>
    <n v="10.638297872340425"/>
    <x v="1"/>
    <x v="2"/>
    <s v="0.Done"/>
    <x v="1885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1935"/>
    <s v="Setup local environment"/>
    <s v="S | 01580 - Setup local environment"/>
    <s v="Sub-Task | S | 01580 - Setup local environment"/>
    <n v="351453"/>
    <n v="348727"/>
    <n v="368796"/>
    <s v="Plan"/>
    <x v="0"/>
    <n v="6.5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6.5"/>
    <n v="0"/>
    <n v="9.0909090909090912E-2"/>
    <n v="1.8518518518518517E-2"/>
    <n v="1"/>
    <n v="4.2553191489361701"/>
    <x v="0"/>
    <x v="3"/>
    <s v="0.Done"/>
    <x v="1886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6"/>
    <x v="2"/>
    <x v="1936"/>
    <s v="Box needs to be a little larger"/>
    <s v="M | 01579 - Box needs to be a little larger"/>
    <s v="Alpha Bug | M | 01579 - Box needs to be a little larger"/>
    <m/>
    <n v="364968"/>
    <n v="36878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1887"/>
    <n v="3.191489361702128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3"/>
    <x v="2"/>
    <x v="1937"/>
    <s v="Create user-friendly error page"/>
    <s v="S | 01578 - Create user-friendly error page"/>
    <s v="Frontend Development | S | 01578 - Create user-friendly error page"/>
    <m/>
    <n v="368715"/>
    <n v="36872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88"/>
    <n v="0"/>
    <n v="0"/>
  </r>
  <r>
    <x v="3"/>
    <x v="1"/>
    <x v="1"/>
    <x v="1"/>
    <m/>
    <x v="1"/>
    <x v="0"/>
    <x v="2"/>
    <x v="428"/>
    <s v="Updates for all Report "/>
    <s v="01527 - Updates for all Report "/>
    <x v="428"/>
    <x v="7"/>
    <x v="2"/>
    <x v="1938"/>
    <s v="Tech Planning for Update Report Parameters"/>
    <s v="M | 01577 - Tech Planning for Update Report Parameters"/>
    <s v="Tech Planning | M | 01577 - Tech Planning for Update Report Parameters"/>
    <m/>
    <n v="367992"/>
    <n v="368721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0"/>
    <n v="1"/>
    <n v="4.2553191489361701"/>
    <x v="1"/>
    <x v="2"/>
    <s v="0.Done"/>
    <x v="1889"/>
    <n v="0"/>
    <n v="0"/>
  </r>
  <r>
    <x v="3"/>
    <x v="1"/>
    <x v="1"/>
    <x v="1"/>
    <m/>
    <x v="1"/>
    <x v="0"/>
    <x v="2"/>
    <x v="316"/>
    <s v="User friendly error messaging for CSR and Buyers"/>
    <s v="01575 - User friendly error messaging for CSR and Buyers"/>
    <x v="316"/>
    <x v="9"/>
    <x v="2"/>
    <x v="1939"/>
    <s v="Design user-friendly error page"/>
    <s v="S | 01576 - Design user-friendly error page"/>
    <s v="UX | S | 01576 - Design user-friendly error page"/>
    <m/>
    <n v="368715"/>
    <n v="368718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90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3"/>
    <x v="2"/>
    <x v="1940"/>
    <s v="Only show link when file is available"/>
    <s v="S | 01574 - Only show link when file is available"/>
    <s v="Frontend Development | S | 01574 - Only show link when file is available"/>
    <n v="347928"/>
    <n v="350405"/>
    <n v="368690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5873015873015872E-2"/>
    <n v="1"/>
    <n v="4.2553191489361701"/>
    <x v="0"/>
    <x v="2"/>
    <s v="0.Done"/>
    <x v="189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1941"/>
    <s v="Review exception handling"/>
    <s v="S | 01573 - Review exception handling"/>
    <s v="Backend Development | S | 01573 - Review exception handling"/>
    <n v="346910"/>
    <n v="347290"/>
    <n v="368661"/>
    <s v="Plan"/>
    <x v="20"/>
    <n v="0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3.7037037037037035E-2"/>
    <n v="1.020408163265306E-2"/>
    <n v="1"/>
    <n v="8.5106382978723403"/>
    <x v="0"/>
    <x v="2"/>
    <s v="0.Done"/>
    <x v="1892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1942"/>
    <s v="Review exception handling"/>
    <s v="S | 01572 - Review exception handling"/>
    <s v="Backend Development | S | 01572 - Review exception handling"/>
    <n v="350255"/>
    <n v="343068"/>
    <n v="368658"/>
    <s v="Plan"/>
    <x v="0"/>
    <n v="17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5"/>
    <n v="0"/>
    <n v="6.6666666666666666E-2"/>
    <n v="3.3333333333333333E-2"/>
    <n v="1"/>
    <n v="8.5106382978723403"/>
    <x v="0"/>
    <x v="8"/>
    <s v="0.Done"/>
    <x v="1893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5"/>
    <x v="2"/>
    <x v="1943"/>
    <s v="Change Customer PO Label on Scheduled Releases(Item Details page)"/>
    <s v="S | 01571 - Change Customer PO Label on Scheduled Releases(Item Details page)"/>
    <s v="Backend Development | S | 01571 - Change Customer PO Label on Scheduled Releases(Item Details page)"/>
    <m/>
    <n v="365314"/>
    <n v="36863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894"/>
    <n v="8.5106382978723403"/>
    <n v="0"/>
  </r>
  <r>
    <x v="3"/>
    <x v="1"/>
    <x v="1"/>
    <x v="1"/>
    <m/>
    <x v="1"/>
    <x v="1"/>
    <x v="10"/>
    <x v="501"/>
    <s v="Poly Orders missing in portal"/>
    <s v="01294 - Poly Orders missing in portal"/>
    <x v="501"/>
    <x v="7"/>
    <x v="2"/>
    <x v="1944"/>
    <s v="Analysis"/>
    <s v="S | 01569 - Analysis"/>
    <s v="Tech Planning | S | 01569 - Analysis"/>
    <m/>
    <n v="364410"/>
    <n v="368567"/>
    <s v="Plan"/>
    <x v="0"/>
    <n v="6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6.5"/>
    <n v="0"/>
    <n v="1"/>
    <n v="0"/>
    <n v="1"/>
    <n v="2.1276595744680851"/>
    <x v="1"/>
    <x v="5"/>
    <s v="0.Done"/>
    <x v="1895"/>
    <n v="2.1276595744680851"/>
    <n v="6.5"/>
  </r>
  <r>
    <x v="3"/>
    <x v="1"/>
    <x v="1"/>
    <x v="1"/>
    <m/>
    <x v="1"/>
    <x v="1"/>
    <x v="2"/>
    <x v="477"/>
    <s v="BIT-46 Cards on Page incorrect"/>
    <s v="01423 - BIT-46 Cards on Page incorrect"/>
    <x v="477"/>
    <x v="0"/>
    <x v="2"/>
    <x v="1945"/>
    <s v="Alpha for Cards on Page incorrect"/>
    <s v="01568 - Alpha for Cards on Page incorrect"/>
    <s v="Alpha Test | 01568 - Alpha for Cards on Page incorrect"/>
    <m/>
    <n v="365765"/>
    <n v="36854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896"/>
    <n v="0"/>
    <n v="0"/>
  </r>
  <r>
    <x v="3"/>
    <x v="1"/>
    <x v="1"/>
    <x v="1"/>
    <m/>
    <x v="1"/>
    <x v="0"/>
    <x v="2"/>
    <x v="430"/>
    <s v="Update default Sort Order and Add Sort Functioanlity on Orders Landing Page "/>
    <s v="01475 - Update default Sort Order and Add Sort Functioanlity on Orders Landing Page "/>
    <x v="430"/>
    <x v="7"/>
    <x v="2"/>
    <x v="1946"/>
    <s v="Tech Planning for new Sort Functionality for Orders"/>
    <s v="M | 01566 - Tech Planning for new Sort Functionality for Orders"/>
    <s v="Tech Planning | M | 01566 - Tech Planning for new Sort Functionality for Orders"/>
    <m/>
    <n v="367339"/>
    <n v="36848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0"/>
    <n v="1"/>
    <n v="4.2553191489361701"/>
    <x v="1"/>
    <x v="2"/>
    <s v="0.Done"/>
    <x v="1897"/>
    <n v="0"/>
    <n v="0"/>
  </r>
  <r>
    <x v="3"/>
    <x v="1"/>
    <x v="1"/>
    <x v="1"/>
    <m/>
    <x v="1"/>
    <x v="0"/>
    <x v="2"/>
    <x v="436"/>
    <s v="Update search criteria on Orders Landing Page"/>
    <s v="01440 - Update search criteria on Orders Landing Page"/>
    <x v="436"/>
    <x v="7"/>
    <x v="2"/>
    <x v="1947"/>
    <s v="Tech Planning for Remove Date limit on Orders Landing Page display"/>
    <s v="M | 01565 - Tech Planning for Remove Date limit on Orders Landing Page display"/>
    <s v="Tech Planning | M | 01565 - Tech Planning for Remove Date limit on Orders Landing Page display"/>
    <m/>
    <n v="366166"/>
    <n v="368477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0"/>
    <n v="1"/>
    <n v="4.2553191489361701"/>
    <x v="1"/>
    <x v="2"/>
    <s v="0.Done"/>
    <x v="1898"/>
    <n v="0"/>
    <n v="0"/>
  </r>
  <r>
    <x v="3"/>
    <x v="1"/>
    <x v="1"/>
    <x v="1"/>
    <m/>
    <x v="1"/>
    <x v="1"/>
    <x v="6"/>
    <x v="502"/>
    <s v="SAP Order 541116 Missing"/>
    <s v="01563 - SAP Order 541116 Missing"/>
    <x v="502"/>
    <x v="7"/>
    <x v="3"/>
    <x v="1948"/>
    <s v="Tech planning to identify root cause"/>
    <s v="M | 01564 - Tech planning to identify root cause"/>
    <s v="Tech Planning | M | 01564 - Tech planning to identify root cause"/>
    <m/>
    <n v="368410"/>
    <n v="36841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1"/>
    <n v="0"/>
    <n v="1"/>
    <n v="0"/>
    <x v="1"/>
    <x v="6"/>
    <s v="0.Cancelled"/>
    <x v="1899"/>
    <n v="4.2553191489361701"/>
    <n v="0"/>
  </r>
  <r>
    <x v="3"/>
    <x v="1"/>
    <x v="1"/>
    <x v="1"/>
    <m/>
    <x v="1"/>
    <x v="1"/>
    <x v="2"/>
    <x v="498"/>
    <s v="BIT-166 Disabled User shows up in Members section on company profile page"/>
    <s v="01558 - BIT-166 Disabled User shows up in Members section on company profile page"/>
    <x v="498"/>
    <x v="3"/>
    <x v="2"/>
    <x v="1949"/>
    <s v="Development for - Disabled User shows up in Members section on company profile page"/>
    <s v="M | 01562 - Development for - Disabled User shows up in Members section on company profile page"/>
    <s v="Frontend Development | M | 01562 - Development for - Disabled User shows up in Members section on company profile page"/>
    <m/>
    <n v="368356"/>
    <n v="36836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00"/>
    <n v="5.3191489361702127"/>
    <n v="0"/>
  </r>
  <r>
    <x v="3"/>
    <x v="1"/>
    <x v="1"/>
    <x v="1"/>
    <m/>
    <x v="1"/>
    <x v="1"/>
    <x v="2"/>
    <x v="477"/>
    <s v="BIT-46 Cards on Page incorrect"/>
    <s v="01423 - BIT-46 Cards on Page incorrect"/>
    <x v="477"/>
    <x v="7"/>
    <x v="2"/>
    <x v="1950"/>
    <s v="Analysis"/>
    <s v="S | 01556 - Analysis"/>
    <s v="Tech Planning | S | 01556 - Analysis"/>
    <m/>
    <n v="365765"/>
    <n v="368319"/>
    <s v="Plan"/>
    <x v="0"/>
    <n v="3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3"/>
    <n v="0"/>
    <n v="0.2"/>
    <n v="0"/>
    <n v="1"/>
    <n v="2.1276595744680851"/>
    <x v="1"/>
    <x v="2"/>
    <s v="0.Done"/>
    <x v="1901"/>
    <n v="2.1276595744680851"/>
    <n v="3"/>
  </r>
  <r>
    <x v="3"/>
    <x v="1"/>
    <x v="1"/>
    <x v="1"/>
    <m/>
    <x v="1"/>
    <x v="1"/>
    <x v="2"/>
    <x v="421"/>
    <s v="BIT-154 User Agreement Link does not display for Buyers"/>
    <s v="01448 - BIT-154 User Agreement Link does not display for Buyers"/>
    <x v="421"/>
    <x v="3"/>
    <x v="2"/>
    <x v="1951"/>
    <s v="Development for - User Agreement Link"/>
    <s v="M | 01555 - Development for - User Agreement Link"/>
    <s v="Frontend Development | M | 01555 - Development for - User Agreement Link"/>
    <m/>
    <n v="366329"/>
    <n v="36831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902"/>
    <n v="5.3191489361702127"/>
    <n v="0"/>
  </r>
  <r>
    <x v="3"/>
    <x v="1"/>
    <x v="1"/>
    <x v="1"/>
    <m/>
    <x v="1"/>
    <x v="1"/>
    <x v="2"/>
    <x v="488"/>
    <s v="The Company logo will not populate on Welcome page"/>
    <s v="01417 - The Company logo will not populate on Welcome page"/>
    <x v="488"/>
    <x v="0"/>
    <x v="2"/>
    <x v="1952"/>
    <s v="Alpha for The Company logo will not populate on Welcome page"/>
    <s v="01554 - Alpha for The Company logo will not populate on Welcome page"/>
    <s v="Alpha Test | 01554 - Alpha for The Company logo will not populate on Welcome page"/>
    <m/>
    <n v="365698"/>
    <n v="3683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03"/>
    <n v="0"/>
    <n v="0"/>
  </r>
  <r>
    <x v="3"/>
    <x v="1"/>
    <x v="1"/>
    <x v="1"/>
    <m/>
    <x v="1"/>
    <x v="1"/>
    <x v="2"/>
    <x v="488"/>
    <s v="The Company logo will not populate on Welcome page"/>
    <s v="01417 - The Company logo will not populate on Welcome page"/>
    <x v="488"/>
    <x v="3"/>
    <x v="2"/>
    <x v="1953"/>
    <s v="Development for company logo not updating on welcome page"/>
    <s v="M | 01553 - Development for company logo not updating on welcome page"/>
    <s v="Frontend Development | M | 01553 - Development for company logo not updating on welcome page"/>
    <m/>
    <n v="365698"/>
    <n v="36830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04"/>
    <n v="5.3191489361702127"/>
    <n v="0"/>
  </r>
  <r>
    <x v="3"/>
    <x v="1"/>
    <x v="1"/>
    <x v="1"/>
    <m/>
    <x v="1"/>
    <x v="1"/>
    <x v="6"/>
    <x v="503"/>
    <s v="Pinnacle Foods/Ethicon Inc SAP Orders missing in Orders Page"/>
    <s v="01290 - Pinnacle Foods/Ethicon Inc SAP Orders missing in Orders Page"/>
    <x v="503"/>
    <x v="5"/>
    <x v="3"/>
    <x v="1954"/>
    <s v="Analysis and fix"/>
    <s v="S | 01552 - Analysis and fix"/>
    <s v="Backend Development | S | 01552 - Analysis and fix"/>
    <m/>
    <n v="364405"/>
    <n v="368295"/>
    <s v="Plan"/>
    <x v="0"/>
    <n v="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"/>
    <n v="0"/>
    <n v="1"/>
    <n v="0"/>
    <n v="1"/>
    <n v="0"/>
    <x v="1"/>
    <x v="6"/>
    <s v="0.Cancelled"/>
    <x v="1905"/>
    <n v="8.5106382978723403"/>
    <n v="3"/>
  </r>
  <r>
    <x v="3"/>
    <x v="1"/>
    <x v="1"/>
    <x v="1"/>
    <m/>
    <x v="1"/>
    <x v="1"/>
    <x v="10"/>
    <x v="504"/>
    <s v="  Multiple Fields showing incorrectly on the Orders Landing Page. "/>
    <s v="01305 -   Multiple Fields showing incorrectly on the Orders Landing Page. "/>
    <x v="504"/>
    <x v="7"/>
    <x v="2"/>
    <x v="1955"/>
    <s v="Evaluate - Multiple Fields showing incorrectly on the Orders Landing Page. "/>
    <s v="S | 01551 - Evaluate - Multiple Fields showing incorrectly on the Orders Landing Page. "/>
    <s v="Tech Planning | S | 01551 - Evaluate - Multiple Fields showing incorrectly on the Orders Landing Page. "/>
    <m/>
    <n v="364569"/>
    <n v="36829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5"/>
    <s v="0.Done"/>
    <x v="1906"/>
    <n v="2.1276595744680851"/>
    <n v="0"/>
  </r>
  <r>
    <x v="3"/>
    <x v="1"/>
    <x v="1"/>
    <x v="1"/>
    <m/>
    <x v="1"/>
    <x v="1"/>
    <x v="2"/>
    <x v="477"/>
    <s v="BIT-46 Cards on Page incorrect"/>
    <s v="01423 - BIT-46 Cards on Page incorrect"/>
    <x v="477"/>
    <x v="5"/>
    <x v="3"/>
    <x v="1956"/>
    <s v="Analysis and fix"/>
    <s v="S | 01550 - Analysis and fix"/>
    <s v="Backend Development | S | 01550 - Analysis and fix"/>
    <m/>
    <n v="365765"/>
    <n v="36828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0"/>
    <x v="1"/>
    <x v="2"/>
    <s v="0.Cancelled"/>
    <x v="1907"/>
    <n v="8.5106382978723403"/>
    <n v="0"/>
  </r>
  <r>
    <x v="3"/>
    <x v="1"/>
    <x v="1"/>
    <x v="1"/>
    <m/>
    <x v="1"/>
    <x v="1"/>
    <x v="2"/>
    <x v="475"/>
    <s v="Customer logo is not displayed on parent or child location dashboards"/>
    <s v="01548 - Customer logo is not displayed on parent or child location dashboards"/>
    <x v="475"/>
    <x v="3"/>
    <x v="2"/>
    <x v="1957"/>
    <s v="Development for - Customer logo is not displayed on parent or child location dashboards"/>
    <s v="M | 01549 - Development for - Customer logo is not displayed on parent or child location dashboards"/>
    <s v="Frontend Development | M | 01549 - Development for - Customer logo is not displayed on parent or child location dashboards"/>
    <m/>
    <n v="368280"/>
    <n v="3682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908"/>
    <n v="5.3191489361702127"/>
    <n v="0"/>
  </r>
  <r>
    <x v="3"/>
    <x v="1"/>
    <x v="1"/>
    <x v="1"/>
    <m/>
    <x v="1"/>
    <x v="1"/>
    <x v="2"/>
    <x v="495"/>
    <s v="The calculation for the total location qty and batch lines displayed do not match  "/>
    <s v="01535 - The calculation for the total location qty and batch lines displayed do not match  "/>
    <x v="495"/>
    <x v="5"/>
    <x v="2"/>
    <x v="1958"/>
    <s v="Evaluate &amp; fix wrong calculation (for AGE) in some Inventory records"/>
    <s v="S | 01547 - Evaluate &amp; fix wrong calculation (for AGE) in some Inventory records"/>
    <s v="Backend Development | S | 01547 - Evaluate &amp; fix wrong calculation (for AGE) in some Inventory records"/>
    <m/>
    <n v="368056"/>
    <n v="36823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909"/>
    <n v="8.5106382978723403"/>
    <n v="0"/>
  </r>
  <r>
    <x v="3"/>
    <x v="1"/>
    <x v="1"/>
    <x v="1"/>
    <m/>
    <x v="1"/>
    <x v="1"/>
    <x v="2"/>
    <x v="505"/>
    <s v="Release PO and Customer PO are wrapping on the same line"/>
    <s v="01418 - Release PO and Customer PO are wrapping on the same line"/>
    <x v="505"/>
    <x v="1"/>
    <x v="2"/>
    <x v="1959"/>
    <s v="QA for Release PO and Customer PO are wrapping on the same line"/>
    <s v="S | 01546 - QA for Release PO and Customer PO are wrapping on the same line"/>
    <s v="QA | S | 01546 - QA for Release PO and Customer PO are wrapping on the same line"/>
    <m/>
    <n v="365716"/>
    <n v="36818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1910"/>
    <n v="2.1276595744680851"/>
    <n v="0"/>
  </r>
  <r>
    <x v="3"/>
    <x v="1"/>
    <x v="1"/>
    <x v="1"/>
    <m/>
    <x v="1"/>
    <x v="1"/>
    <x v="2"/>
    <x v="505"/>
    <s v="Release PO and Customer PO are wrapping on the same line"/>
    <s v="01418 - Release PO and Customer PO are wrapping on the same line"/>
    <x v="505"/>
    <x v="2"/>
    <x v="2"/>
    <x v="1960"/>
    <s v="Review of Release PO and Customer PO are wrapping on the same line"/>
    <s v="01545 - Review of Release PO and Customer PO are wrapping on the same line"/>
    <s v="Feature Review | 01545 - Review of Release PO and Customer PO are wrapping on the same line"/>
    <m/>
    <n v="365716"/>
    <n v="3681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11"/>
    <n v="0"/>
    <n v="0"/>
  </r>
  <r>
    <x v="3"/>
    <x v="1"/>
    <x v="1"/>
    <x v="1"/>
    <m/>
    <x v="1"/>
    <x v="1"/>
    <x v="2"/>
    <x v="506"/>
    <s v="BIT-121 Report time range selection box sizing - Shipments and Releases Report Test"/>
    <s v="01414 - BIT-121 Report time range selection box sizing - Shipments and Releases Report Test"/>
    <x v="506"/>
    <x v="1"/>
    <x v="2"/>
    <x v="1961"/>
    <s v="QA for Report time range selection box sizing - Shipments and Releases Report Test"/>
    <s v="S | 01544 - QA for Report time range selection box sizing - Shipments and Releases Report Test"/>
    <s v="QA | S | 01544 - QA for Report time range selection box sizing - Shipments and Releases Report Test"/>
    <m/>
    <n v="365692"/>
    <n v="36817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12"/>
    <n v="2.1276595744680851"/>
    <n v="0"/>
  </r>
  <r>
    <x v="3"/>
    <x v="1"/>
    <x v="1"/>
    <x v="1"/>
    <m/>
    <x v="1"/>
    <x v="1"/>
    <x v="2"/>
    <x v="506"/>
    <s v="BIT-121 Report time range selection box sizing - Shipments and Releases Report Test"/>
    <s v="01414 - BIT-121 Report time range selection box sizing - Shipments and Releases Report Test"/>
    <x v="506"/>
    <x v="2"/>
    <x v="2"/>
    <x v="1962"/>
    <s v="Review of Report time range selection box sizing - Shipments and Releases Report Test"/>
    <s v="01543 - Review of Report time range selection box sizing - Shipments and Releases Report Test"/>
    <s v="Feature Review | 01543 - Review of Report time range selection box sizing - Shipments and Releases Report Test"/>
    <m/>
    <n v="365692"/>
    <n v="3681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13"/>
    <n v="0"/>
    <n v="0"/>
  </r>
  <r>
    <x v="3"/>
    <x v="1"/>
    <x v="1"/>
    <x v="1"/>
    <m/>
    <x v="1"/>
    <x v="1"/>
    <x v="2"/>
    <x v="507"/>
    <s v="BIT-76 Welcome Name Banner"/>
    <s v="01266 - BIT-76 Welcome Name Banner"/>
    <x v="507"/>
    <x v="1"/>
    <x v="2"/>
    <x v="1963"/>
    <s v="QA for Welcome Name Banner"/>
    <s v="01542 - QA for Welcome Name Banner"/>
    <s v="QA | 01542 - QA for Welcome Name Banner"/>
    <m/>
    <n v="364235"/>
    <n v="3681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14"/>
    <n v="0"/>
    <n v="0"/>
  </r>
  <r>
    <x v="3"/>
    <x v="1"/>
    <x v="1"/>
    <x v="1"/>
    <m/>
    <x v="1"/>
    <x v="1"/>
    <x v="2"/>
    <x v="507"/>
    <s v="BIT-76 Welcome Name Banner"/>
    <s v="01266 - BIT-76 Welcome Name Banner"/>
    <x v="507"/>
    <x v="2"/>
    <x v="2"/>
    <x v="1964"/>
    <s v="Review of Welcome Name Banner"/>
    <s v="01541 - Review of Welcome Name Banner"/>
    <s v="Feature Review | 01541 - Review of Welcome Name Banner"/>
    <m/>
    <n v="364235"/>
    <n v="3681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15"/>
    <n v="0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3"/>
    <x v="2"/>
    <x v="1965"/>
    <s v="Development for On the Customer profile page format is incorrect - update header"/>
    <s v="M | 01540 - Development for On the Customer profile page format is incorrect - update header"/>
    <s v="Frontend Development | M | 01540 - Development for On the Customer profile page format is incorrect - update header"/>
    <m/>
    <n v="357595"/>
    <n v="3680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1916"/>
    <n v="5.3191489361702127"/>
    <n v="0"/>
  </r>
  <r>
    <x v="3"/>
    <x v="1"/>
    <x v="1"/>
    <x v="1"/>
    <m/>
    <x v="1"/>
    <x v="1"/>
    <x v="2"/>
    <x v="508"/>
    <s v="On Hand Inventory Details shows a Total Qty but there are no details "/>
    <s v="01426 - On Hand Inventory Details shows a Total Qty but there are no details "/>
    <x v="508"/>
    <x v="1"/>
    <x v="2"/>
    <x v="1966"/>
    <s v="QA for On Hand Inventory Details shows a Total Qty but there are no details "/>
    <s v="S | 01539 - QA for On Hand Inventory Details shows a Total Qty but there are no details "/>
    <s v="QA | S | 01539 - QA for On Hand Inventory Details shows a Total Qty but there are no details "/>
    <m/>
    <n v="365913"/>
    <n v="3680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17"/>
    <n v="2.1276595744680851"/>
    <n v="0"/>
  </r>
  <r>
    <x v="3"/>
    <x v="1"/>
    <x v="1"/>
    <x v="1"/>
    <m/>
    <x v="1"/>
    <x v="1"/>
    <x v="2"/>
    <x v="509"/>
    <s v="BIT-103 Time, status and report freezes"/>
    <s v="01420 - BIT-103 Time, status and report freezes"/>
    <x v="509"/>
    <x v="1"/>
    <x v="2"/>
    <x v="1967"/>
    <s v="QA for Time, status and report freezes"/>
    <s v="01538 - QA for Time, status and report freezes"/>
    <s v="QA | 01538 - QA for Time, status and report freezes"/>
    <m/>
    <n v="365720"/>
    <n v="3680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18"/>
    <n v="0"/>
    <n v="0"/>
  </r>
  <r>
    <x v="3"/>
    <x v="1"/>
    <x v="1"/>
    <x v="1"/>
    <m/>
    <x v="1"/>
    <x v="1"/>
    <x v="2"/>
    <x v="509"/>
    <s v="BIT-103 Time, status and report freezes"/>
    <s v="01420 - BIT-103 Time, status and report freezes"/>
    <x v="509"/>
    <x v="2"/>
    <x v="2"/>
    <x v="1968"/>
    <s v="Review of Time, status and report freezes"/>
    <s v="01537 - Review of Time, status and report freezes"/>
    <s v="Feature Review | 01537 - Review of Time, status and report freezes"/>
    <m/>
    <n v="365720"/>
    <n v="3680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19"/>
    <n v="0"/>
    <n v="0"/>
  </r>
  <r>
    <x v="3"/>
    <x v="1"/>
    <x v="1"/>
    <x v="1"/>
    <m/>
    <x v="1"/>
    <x v="1"/>
    <x v="2"/>
    <x v="457"/>
    <s v="Customer Data Sync is checking wrong address for validity"/>
    <s v="01534 - Customer Data Sync is checking wrong address for validity"/>
    <x v="457"/>
    <x v="5"/>
    <x v="3"/>
    <x v="1969"/>
    <s v="Update which address is checked for validity"/>
    <s v="M | 01536 - Update which address is checked for validity"/>
    <s v="Backend Development | M | 01536 - Update which address is checked for validity"/>
    <m/>
    <n v="368055"/>
    <n v="3680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0"/>
    <x v="1"/>
    <x v="2"/>
    <s v="0.Cancelled"/>
    <x v="1920"/>
    <n v="10.638297872340425"/>
    <n v="0"/>
  </r>
  <r>
    <x v="3"/>
    <x v="1"/>
    <x v="1"/>
    <x v="1"/>
    <m/>
    <x v="1"/>
    <x v="1"/>
    <x v="2"/>
    <x v="508"/>
    <s v="On Hand Inventory Details shows a Total Qty but there are no details "/>
    <s v="01426 - On Hand Inventory Details shows a Total Qty but there are no details "/>
    <x v="508"/>
    <x v="2"/>
    <x v="2"/>
    <x v="1970"/>
    <s v="Review of On Hand Inventory Details shows a Total Qty but there are no details "/>
    <s v="01533 - Review of On Hand Inventory Details shows a Total Qty but there are no details "/>
    <s v="Feature Review | 01533 - Review of On Hand Inventory Details shows a Total Qty but there are no details "/>
    <m/>
    <n v="365913"/>
    <n v="36805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21"/>
    <n v="0"/>
    <n v="0"/>
  </r>
  <r>
    <x v="3"/>
    <x v="1"/>
    <x v="1"/>
    <x v="1"/>
    <m/>
    <x v="1"/>
    <x v="1"/>
    <x v="2"/>
    <x v="510"/>
    <s v="BIT-60 Missing Address should be empty"/>
    <s v="01257 - BIT-60 Missing Address should be empty"/>
    <x v="510"/>
    <x v="1"/>
    <x v="2"/>
    <x v="1971"/>
    <s v="QA for Missing Address should be empty"/>
    <s v="01532 - QA for Missing Address should be empty"/>
    <s v="QA | 01532 - QA for Missing Address should be empty"/>
    <m/>
    <n v="364221"/>
    <n v="3680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22"/>
    <n v="0"/>
    <n v="0"/>
  </r>
  <r>
    <x v="3"/>
    <x v="1"/>
    <x v="1"/>
    <x v="1"/>
    <m/>
    <x v="1"/>
    <x v="1"/>
    <x v="2"/>
    <x v="510"/>
    <s v="BIT-60 Missing Address should be empty"/>
    <s v="01257 - BIT-60 Missing Address should be empty"/>
    <x v="510"/>
    <x v="2"/>
    <x v="2"/>
    <x v="1972"/>
    <s v="Review of Missing Address should be empty"/>
    <s v="01531 - Review of Missing Address should be empty"/>
    <s v="Feature Review | 01531 - Review of Missing Address should be empty"/>
    <m/>
    <n v="364221"/>
    <n v="3680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23"/>
    <n v="0"/>
    <n v="0"/>
  </r>
  <r>
    <x v="3"/>
    <x v="1"/>
    <x v="1"/>
    <x v="1"/>
    <m/>
    <x v="1"/>
    <x v="1"/>
    <x v="10"/>
    <x v="511"/>
    <s v="3 Marshal Deliveries not showing in Doned Shipments page "/>
    <s v="01335 - 3 Marshal Deliveries not showing in Doned Shipments page "/>
    <x v="511"/>
    <x v="7"/>
    <x v="2"/>
    <x v="1973"/>
    <s v="Evaluate records not showing up in Doned shipments"/>
    <s v="S | 01530 - Evaluate records not showing up in Doned shipments"/>
    <s v="Tech Planning | S | 01530 - Evaluate records not showing up in Doned shipments"/>
    <m/>
    <n v="364964"/>
    <n v="36804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1"/>
    <n v="0"/>
    <n v="1"/>
    <n v="2.1276595744680851"/>
    <x v="1"/>
    <x v="5"/>
    <s v="0.Done"/>
    <x v="1924"/>
    <n v="2.1276595744680851"/>
    <n v="0"/>
  </r>
  <r>
    <x v="3"/>
    <x v="1"/>
    <x v="1"/>
    <x v="1"/>
    <m/>
    <x v="1"/>
    <x v="1"/>
    <x v="6"/>
    <x v="512"/>
    <s v="The 'Bemis QA Portal Data' spreadsheet shows inventory data but the sales order is not on the orders tab"/>
    <s v="01292 - The 'Bemis QA Portal Data' spreadsheet shows inventory data but the sales order is not on the orders tab"/>
    <x v="512"/>
    <x v="5"/>
    <x v="3"/>
    <x v="1974"/>
    <s v="Analysis and fix"/>
    <s v="M | 01529 - Analysis and fix"/>
    <s v="Backend Development | M | 01529 - Analysis and fix"/>
    <m/>
    <n v="364407"/>
    <n v="368022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1"/>
    <n v="0"/>
    <n v="1"/>
    <n v="0"/>
    <x v="1"/>
    <x v="6"/>
    <s v="0.Cancelled"/>
    <x v="1925"/>
    <n v="10.638297872340425"/>
    <n v="4"/>
  </r>
  <r>
    <x v="3"/>
    <x v="1"/>
    <x v="1"/>
    <x v="1"/>
    <m/>
    <x v="1"/>
    <x v="1"/>
    <x v="2"/>
    <x v="476"/>
    <s v="BIT-159 CSR- editing buyer profile"/>
    <s v="01451 - BIT-159 CSR- editing buyer profile"/>
    <x v="476"/>
    <x v="3"/>
    <x v="2"/>
    <x v="1975"/>
    <s v="Development for CSR- editing buyer profile"/>
    <s v="M | 01528 - Development for CSR- editing buyer profile"/>
    <s v="Frontend Development | M | 01528 - Development for CSR- editing buyer profile"/>
    <m/>
    <n v="366332"/>
    <n v="36799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1926"/>
    <n v="5.3191489361702127"/>
    <n v="0"/>
  </r>
  <r>
    <x v="3"/>
    <x v="1"/>
    <x v="1"/>
    <x v="1"/>
    <m/>
    <x v="1"/>
    <x v="1"/>
    <x v="2"/>
    <x v="442"/>
    <s v="Formatting Error when Resizing"/>
    <s v="01240 - Formatting Error when Resizing"/>
    <x v="442"/>
    <x v="3"/>
    <x v="2"/>
    <x v="1976"/>
    <s v="Development for Formatting Error when Resizing"/>
    <s v="M | 01525 - Development for Formatting Error when Resizing"/>
    <s v="Frontend Development | M | 01525 - Development for Formatting Error when Resizing"/>
    <m/>
    <n v="364197"/>
    <n v="36798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927"/>
    <n v="5.3191489361702127"/>
    <n v="0"/>
  </r>
  <r>
    <x v="3"/>
    <x v="1"/>
    <x v="1"/>
    <x v="1"/>
    <m/>
    <x v="1"/>
    <x v="1"/>
    <x v="2"/>
    <x v="510"/>
    <s v="BIT-60 Missing Address should be empty"/>
    <s v="01257 - BIT-60 Missing Address should be empty"/>
    <x v="510"/>
    <x v="3"/>
    <x v="3"/>
    <x v="1977"/>
    <s v="Development for Missing Address should be empty"/>
    <s v="M | 01524 - Development for Missing Address should be empty"/>
    <s v="Frontend Development | M | 01524 - Development for Missing Address should be empty"/>
    <m/>
    <n v="364221"/>
    <n v="36795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0"/>
    <x v="1"/>
    <x v="2"/>
    <s v="0.Cancelled"/>
    <x v="1928"/>
    <n v="5.3191489361702127"/>
    <n v="0"/>
  </r>
  <r>
    <x v="3"/>
    <x v="1"/>
    <x v="1"/>
    <x v="1"/>
    <m/>
    <x v="1"/>
    <x v="1"/>
    <x v="2"/>
    <x v="493"/>
    <s v="BIT-143 Sub-header font color on Reports Landing page are incorrect"/>
    <s v="01262 - BIT-143 Sub-header font color on Reports Landing page are incorrect"/>
    <x v="493"/>
    <x v="3"/>
    <x v="2"/>
    <x v="1978"/>
    <s v="Development for Sub-header font color on Reports Landing page are incorrect"/>
    <s v="M | 01523 - Development for Sub-header font color on Reports Landing page are incorrect"/>
    <s v="Frontend Development | M | 01523 - Development for Sub-header font color on Reports Landing page are incorrect"/>
    <m/>
    <n v="364226"/>
    <n v="36795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29"/>
    <n v="5.3191489361702127"/>
    <n v="0"/>
  </r>
  <r>
    <x v="3"/>
    <x v="1"/>
    <x v="1"/>
    <x v="1"/>
    <m/>
    <x v="1"/>
    <x v="1"/>
    <x v="6"/>
    <x v="513"/>
    <s v="BIT-142 Cust Item Font color on Item detail view is incorrect"/>
    <s v="01264 - BIT-142 Cust Item Font color on Item detail view is incorrect"/>
    <x v="513"/>
    <x v="3"/>
    <x v="3"/>
    <x v="1979"/>
    <s v="Development for Cust Item Font color on Item detail view is incorrect"/>
    <s v="M | 01522 - Development for Cust Item Font color on Item detail view is incorrect"/>
    <s v="Frontend Development | M | 01522 - Development for Cust Item Font color on Item detail view is incorrect"/>
    <m/>
    <n v="364232"/>
    <n v="36795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x v="6"/>
    <s v="0.Cancelled"/>
    <x v="1930"/>
    <n v="5.3191489361702127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5"/>
    <x v="2"/>
    <x v="1980"/>
    <s v="Change default selected From and To dates in the Report Generation Request window"/>
    <s v="S | 01521 - Change default selected From and To dates in the Report Generation Request window"/>
    <s v="Backend Development | S | 01521 - Change default selected From and To dates in the Report Generation Request window"/>
    <m/>
    <n v="366331"/>
    <n v="367946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931"/>
    <n v="8.5106382978723403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6"/>
    <x v="2"/>
    <x v="1981"/>
    <s v="Cancel button only works in local"/>
    <s v="M | 01520 - Cancel button only works in local"/>
    <s v="Alpha Bug | M | 01520 - Cancel button only works in local"/>
    <m/>
    <n v="364239"/>
    <n v="36794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0"/>
    <n v="1"/>
    <n v="3.191489361702128"/>
    <x v="1"/>
    <x v="2"/>
    <s v="0.Done"/>
    <x v="1932"/>
    <n v="3.191489361702128"/>
    <n v="0"/>
  </r>
  <r>
    <x v="3"/>
    <x v="1"/>
    <x v="1"/>
    <x v="1"/>
    <m/>
    <x v="1"/>
    <x v="1"/>
    <x v="10"/>
    <x v="514"/>
    <s v="Descriptions are not showing 40 characters before ellipses "/>
    <s v="01449 - Descriptions are not showing 40 characters before ellipses "/>
    <x v="514"/>
    <x v="3"/>
    <x v="3"/>
    <x v="1982"/>
    <s v="Development for Descriptions are not showing 40 characters before ellipses"/>
    <s v="M | 01519 - Development for Descriptions are not showing 40 characters before ellipses"/>
    <s v="Frontend Development | M | 01519 - Development for Descriptions are not showing 40 characters before ellipses"/>
    <m/>
    <n v="366330"/>
    <n v="36794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x v="5"/>
    <s v="0.Cancelled"/>
    <x v="1933"/>
    <n v="5.3191489361702127"/>
    <n v="0"/>
  </r>
  <r>
    <x v="3"/>
    <x v="1"/>
    <x v="1"/>
    <x v="1"/>
    <m/>
    <x v="1"/>
    <x v="1"/>
    <x v="2"/>
    <x v="469"/>
    <s v="BIT-136 Importing Orgs from UAT generates exception"/>
    <s v="01177 - BIT-136 Importing Orgs from UAT generates exception"/>
    <x v="469"/>
    <x v="0"/>
    <x v="2"/>
    <x v="1983"/>
    <s v="Alpha for Importing Orgs from UAT generates exception"/>
    <s v="01518 - Alpha for Importing Orgs from UAT generates exception"/>
    <s v="Alpha Test | 01518 - Alpha for Importing Orgs from UAT generates exception"/>
    <m/>
    <n v="363302"/>
    <n v="3679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34"/>
    <n v="0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5"/>
    <x v="2"/>
    <x v="1984"/>
    <s v="Swap position of Available Additional Columns and Columns Added to Report"/>
    <s v="S | 01517 - Swap position of Available Additional Columns and Columns Added to Report"/>
    <s v="Backend Development | S | 01517 - Swap position of Available Additional Columns and Columns Added to Report"/>
    <m/>
    <n v="366331"/>
    <n v="367935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935"/>
    <n v="8.5106382978723403"/>
    <n v="0"/>
  </r>
  <r>
    <x v="3"/>
    <x v="1"/>
    <x v="1"/>
    <x v="1"/>
    <m/>
    <x v="1"/>
    <x v="1"/>
    <x v="2"/>
    <x v="494"/>
    <s v="BIT-157 Wording on Dynamic Reports preview page needs to be changed to improve usability"/>
    <s v="01450 - BIT-157 Wording on Dynamic Reports preview page needs to be changed to improve usability"/>
    <x v="494"/>
    <x v="5"/>
    <x v="2"/>
    <x v="1985"/>
    <s v="Change wording for fields in the Report Generation Request window"/>
    <s v="S | 01516 - Change wording for fields in the Report Generation Request window"/>
    <s v="Backend Development | S | 01516 - Change wording for fields in the Report Generation Request window"/>
    <m/>
    <n v="366331"/>
    <n v="36793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1936"/>
    <n v="8.5106382978723403"/>
    <n v="0"/>
  </r>
  <r>
    <x v="3"/>
    <x v="1"/>
    <x v="1"/>
    <x v="1"/>
    <m/>
    <x v="1"/>
    <x v="1"/>
    <x v="2"/>
    <x v="515"/>
    <s v="BIT-146 Customer Address does not display on Customer Profile"/>
    <s v="01198 - BIT-146 Customer Address does not display on Customer Profile"/>
    <x v="515"/>
    <x v="1"/>
    <x v="2"/>
    <x v="1986"/>
    <s v="QA for Customer Address does not display on Customer Profile"/>
    <s v="01515 - QA for Customer Address does not display on Customer Profile"/>
    <s v="QA | 01515 - QA for Customer Address does not display on Customer Profile"/>
    <m/>
    <n v="363700"/>
    <n v="367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37"/>
    <n v="0"/>
    <n v="0"/>
  </r>
  <r>
    <x v="3"/>
    <x v="1"/>
    <x v="1"/>
    <x v="1"/>
    <m/>
    <x v="1"/>
    <x v="1"/>
    <x v="2"/>
    <x v="515"/>
    <s v="BIT-146 Customer Address does not display on Customer Profile"/>
    <s v="01198 - BIT-146 Customer Address does not display on Customer Profile"/>
    <x v="515"/>
    <x v="2"/>
    <x v="2"/>
    <x v="1987"/>
    <s v="Review of Customer Address does not display on Customer Profile"/>
    <s v="01514 - Review of Customer Address does not display on Customer Profile"/>
    <s v="Feature Review | 01514 - Review of Customer Address does not display on Customer Profile"/>
    <m/>
    <n v="363700"/>
    <n v="3679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38"/>
    <n v="0"/>
    <n v="0"/>
  </r>
  <r>
    <x v="3"/>
    <x v="1"/>
    <x v="1"/>
    <x v="1"/>
    <m/>
    <x v="1"/>
    <x v="1"/>
    <x v="2"/>
    <x v="515"/>
    <s v="BIT-146 Customer Address does not display on Customer Profile"/>
    <s v="01198 - BIT-146 Customer Address does not display on Customer Profile"/>
    <x v="515"/>
    <x v="0"/>
    <x v="2"/>
    <x v="1988"/>
    <s v="Alpha for Customer Address does not display on Customer Profile"/>
    <s v="01513 - Alpha for Customer Address does not display on Customer Profile"/>
    <s v="Alpha Test | 01513 - Alpha for Customer Address does not display on Customer Profile"/>
    <m/>
    <n v="363700"/>
    <n v="3679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39"/>
    <n v="0"/>
    <n v="0"/>
  </r>
  <r>
    <x v="3"/>
    <x v="1"/>
    <x v="1"/>
    <x v="1"/>
    <m/>
    <x v="1"/>
    <x v="1"/>
    <x v="10"/>
    <x v="516"/>
    <s v="Exception for some Order Data Syncs"/>
    <s v="01509 - Exception for some Order Data Syncs"/>
    <x v="516"/>
    <x v="7"/>
    <x v="2"/>
    <x v="1989"/>
    <s v="Evaluate NoSuchGroup Exception for Order Data Sync"/>
    <s v="XS | 01512 - Evaluate NoSuchGroup Exception for Order Data Sync"/>
    <s v="Tech Planning | XS | 01512 - Evaluate NoSuchGroup Exception for Order Data Sync"/>
    <m/>
    <n v="367868"/>
    <n v="36790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1"/>
    <n v="0"/>
    <n v="1"/>
    <n v="1.0638297872340425"/>
    <x v="1"/>
    <x v="5"/>
    <s v="0.Done"/>
    <x v="1940"/>
    <n v="1.0638297872340425"/>
    <n v="0"/>
  </r>
  <r>
    <x v="3"/>
    <x v="1"/>
    <x v="1"/>
    <x v="1"/>
    <m/>
    <x v="1"/>
    <x v="1"/>
    <x v="6"/>
    <x v="517"/>
    <s v="NPE In Inventory Data Sync"/>
    <s v="01508 - NPE In Inventory Data Sync"/>
    <x v="517"/>
    <x v="5"/>
    <x v="2"/>
    <x v="1990"/>
    <s v="Analysis and fix"/>
    <s v="M | 01511 - Analysis and fix"/>
    <s v="Backend Development | M | 01511 - Analysis and fix"/>
    <m/>
    <n v="367866"/>
    <n v="367902"/>
    <s v="Plan"/>
    <x v="0"/>
    <n v="2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"/>
    <n v="0"/>
    <n v="1"/>
    <n v="0"/>
    <n v="1"/>
    <n v="10.638297872340425"/>
    <x v="1"/>
    <x v="6"/>
    <s v="0.Done"/>
    <x v="1941"/>
    <n v="10.638297872340425"/>
    <n v="2"/>
  </r>
  <r>
    <x v="3"/>
    <x v="1"/>
    <x v="1"/>
    <x v="1"/>
    <m/>
    <x v="1"/>
    <x v="1"/>
    <x v="2"/>
    <x v="491"/>
    <s v="BIT-129 Invoice Report Field"/>
    <s v="01415 - BIT-129 Invoice Report Field"/>
    <x v="491"/>
    <x v="5"/>
    <x v="2"/>
    <x v="1991"/>
    <s v="Add missing Ship Date optional field"/>
    <s v="M | 01510 - Add missing Ship Date optional field"/>
    <s v="Backend Development | M | 01510 - Add missing Ship Date optional field"/>
    <m/>
    <n v="365693"/>
    <n v="36786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942"/>
    <n v="10.638297872340425"/>
    <n v="0"/>
  </r>
  <r>
    <x v="3"/>
    <x v="1"/>
    <x v="1"/>
    <x v="1"/>
    <m/>
    <x v="1"/>
    <x v="1"/>
    <x v="2"/>
    <x v="487"/>
    <s v="Customer Site Template was not updated correctly"/>
    <s v="01491 - Customer Site Template was not updated correctly"/>
    <x v="487"/>
    <x v="2"/>
    <x v="2"/>
    <x v="1992"/>
    <s v="Review of Customer Site Template was not updated correctly"/>
    <s v="01507 - Review of Customer Site Template was not updated correctly"/>
    <s v="Feature Review | 01507 - Review of Customer Site Template was not updated correctly"/>
    <m/>
    <n v="367626"/>
    <n v="3677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43"/>
    <n v="0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1"/>
    <x v="2"/>
    <x v="1993"/>
    <s v="QA for Padding issues with left nav menu"/>
    <s v="S | 01506 - QA for Padding issues with left nav menu"/>
    <s v="QA | S | 01506 - QA for Padding issues with left nav menu"/>
    <m/>
    <n v="362869"/>
    <n v="36771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1944"/>
    <n v="2.1276595744680851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2"/>
    <x v="2"/>
    <x v="1994"/>
    <s v="Review of Padding issues with left nav menu"/>
    <s v="01505 - Review of Padding issues with left nav menu"/>
    <s v="Feature Review | 01505 - Review of Padding issues with left nav menu"/>
    <m/>
    <n v="362869"/>
    <n v="3677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45"/>
    <n v="0"/>
    <n v="0"/>
  </r>
  <r>
    <x v="3"/>
    <x v="1"/>
    <x v="1"/>
    <x v="1"/>
    <m/>
    <x v="1"/>
    <x v="1"/>
    <x v="2"/>
    <x v="519"/>
    <s v="Bemis Logo displayed on Bemis' QA is incorrect"/>
    <s v="01421 - Bemis Logo displayed on Bemis' QA is incorrect"/>
    <x v="519"/>
    <x v="1"/>
    <x v="2"/>
    <x v="1995"/>
    <s v="QA for Bemis Logo displayed on Bemis' QA is incorrect"/>
    <s v="S | 01504 - QA for Bemis Logo displayed on Bemis' QA is incorrect"/>
    <s v="QA | S | 01504 - QA for Bemis Logo displayed on Bemis' QA is incorrect"/>
    <m/>
    <n v="365734"/>
    <n v="36771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46"/>
    <n v="2.1276595744680851"/>
    <n v="0"/>
  </r>
  <r>
    <x v="3"/>
    <x v="1"/>
    <x v="1"/>
    <x v="1"/>
    <m/>
    <x v="1"/>
    <x v="1"/>
    <x v="2"/>
    <x v="519"/>
    <s v="Bemis Logo displayed on Bemis' QA is incorrect"/>
    <s v="01421 - Bemis Logo displayed on Bemis' QA is incorrect"/>
    <x v="519"/>
    <x v="2"/>
    <x v="2"/>
    <x v="1996"/>
    <s v="Review of Bemis Logo displayed on Bemis' QA is incorrect"/>
    <s v="01503 - Review of Bemis Logo displayed on Bemis' QA is incorrect"/>
    <s v="Feature Review | 01503 - Review of Bemis Logo displayed on Bemis' QA is incorrect"/>
    <m/>
    <n v="365734"/>
    <n v="3677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47"/>
    <n v="0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1"/>
    <x v="2"/>
    <x v="1997"/>
    <s v="QA for Cancel button on Locations filter does not work "/>
    <s v="S | 01502 - QA for Cancel button on Locations filter does not work "/>
    <s v="QA | S | 01502 - QA for Cancel button on Locations filter does not work "/>
    <m/>
    <n v="364239"/>
    <n v="36770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0"/>
    <n v="1"/>
    <n v="2.1276595744680851"/>
    <x v="1"/>
    <x v="2"/>
    <s v="0.Done"/>
    <x v="1948"/>
    <n v="2.1276595744680851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2"/>
    <x v="2"/>
    <x v="1998"/>
    <s v="Review of Cancel button on Locations filter does not work "/>
    <s v="01501 - Review of Cancel button on Locations filter does not work "/>
    <s v="Feature Review | 01501 - Review of Cancel button on Locations filter does not work "/>
    <m/>
    <n v="364239"/>
    <n v="36770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x v="2"/>
    <s v="0.Done"/>
    <x v="1949"/>
    <n v="0"/>
    <n v="0"/>
  </r>
  <r>
    <x v="3"/>
    <x v="1"/>
    <x v="1"/>
    <x v="1"/>
    <m/>
    <x v="1"/>
    <x v="1"/>
    <x v="2"/>
    <x v="520"/>
    <s v="BIT-84 Data Issue on Bemis QA Environment"/>
    <s v="01297 - BIT-84 Data Issue on Bemis QA Environment"/>
    <x v="520"/>
    <x v="1"/>
    <x v="2"/>
    <x v="1999"/>
    <s v="QA for Data Issue on Bemis QA Environment"/>
    <s v="S | 01500 - QA for Data Issue on Bemis QA Environment"/>
    <s v="QA | S | 01500 - QA for Data Issue on Bemis QA Environment"/>
    <m/>
    <n v="364424"/>
    <n v="36770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50"/>
    <n v="2.1276595744680851"/>
    <n v="0"/>
  </r>
  <r>
    <x v="3"/>
    <x v="1"/>
    <x v="1"/>
    <x v="1"/>
    <m/>
    <x v="1"/>
    <x v="1"/>
    <x v="2"/>
    <x v="520"/>
    <s v="BIT-84 Data Issue on Bemis QA Environment"/>
    <s v="01297 - BIT-84 Data Issue on Bemis QA Environment"/>
    <x v="520"/>
    <x v="2"/>
    <x v="2"/>
    <x v="2000"/>
    <s v="Review of Data Issue on Bemis QA Environment"/>
    <s v="01499 - Review of Data Issue on Bemis QA Environment"/>
    <s v="Feature Review | 01499 - Review of Data Issue on Bemis QA Environment"/>
    <m/>
    <n v="364424"/>
    <n v="3677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51"/>
    <n v="0"/>
    <n v="0"/>
  </r>
  <r>
    <x v="3"/>
    <x v="1"/>
    <x v="1"/>
    <x v="1"/>
    <m/>
    <x v="1"/>
    <x v="1"/>
    <x v="2"/>
    <x v="521"/>
    <s v="BIT-134 Hide Edit options that Buyers do not have access to "/>
    <s v="01324 - BIT-134 Hide Edit options that Buyers do not have access to "/>
    <x v="521"/>
    <x v="1"/>
    <x v="2"/>
    <x v="2001"/>
    <s v="QA for Hide Edit options that Buyers do not have access to "/>
    <s v="01498 - QA for Hide Edit options that Buyers do not have access to "/>
    <s v="QA | 01498 - QA for Hide Edit options that Buyers do not have access to "/>
    <m/>
    <n v="364655"/>
    <n v="36769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52"/>
    <n v="0"/>
    <n v="0"/>
  </r>
  <r>
    <x v="3"/>
    <x v="1"/>
    <x v="1"/>
    <x v="1"/>
    <m/>
    <x v="1"/>
    <x v="1"/>
    <x v="2"/>
    <x v="487"/>
    <s v="Customer Site Template was not updated correctly"/>
    <s v="01491 - Customer Site Template was not updated correctly"/>
    <x v="487"/>
    <x v="5"/>
    <x v="2"/>
    <x v="2002"/>
    <s v="Update Customer Site Template to use correct Theme ID"/>
    <s v="M | 01496 - Update Customer Site Template to use correct Theme ID"/>
    <s v="Backend Development | M | 01496 - Update Customer Site Template to use correct Theme ID"/>
    <m/>
    <n v="367626"/>
    <n v="367680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1953"/>
    <n v="10.638297872340425"/>
    <n v="0"/>
  </r>
  <r>
    <x v="3"/>
    <x v="1"/>
    <x v="1"/>
    <x v="1"/>
    <m/>
    <x v="1"/>
    <x v="1"/>
    <x v="2"/>
    <x v="487"/>
    <s v="Customer Site Template was not updated correctly"/>
    <s v="01491 - Customer Site Template was not updated correctly"/>
    <x v="487"/>
    <x v="0"/>
    <x v="2"/>
    <x v="2003"/>
    <s v="Alpha for Customer Site Template was not updated correctly"/>
    <s v="01495 - Alpha for Customer Site Template was not updated correctly"/>
    <s v="Alpha Test | 01495 - Alpha for Customer Site Template was not updated correctly"/>
    <m/>
    <n v="367626"/>
    <n v="36767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54"/>
    <n v="0"/>
    <n v="0"/>
  </r>
  <r>
    <x v="3"/>
    <x v="1"/>
    <x v="1"/>
    <x v="1"/>
    <m/>
    <x v="1"/>
    <x v="1"/>
    <x v="2"/>
    <x v="467"/>
    <s v="Release Header fields do not display correctly"/>
    <s v="01493 - Release Header fields do not display correctly"/>
    <x v="467"/>
    <x v="5"/>
    <x v="2"/>
    <x v="2004"/>
    <s v="Fix Release Header Fields view"/>
    <s v="XS | 01494 - Fix Release Header Fields view"/>
    <s v="Backend Development | XS | 01494 - Fix Release Header Fields view"/>
    <m/>
    <n v="367660"/>
    <n v="367662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55"/>
    <n v="2.1276595744680851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3"/>
    <x v="2"/>
    <x v="2005"/>
    <s v="Development for cancel button on locations filter does not work"/>
    <s v="M | 01492 - Development for cancel button on locations filter does not work"/>
    <s v="Frontend Development | M | 01492 - Development for cancel button on locations filter does not work"/>
    <m/>
    <n v="364239"/>
    <n v="36765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956"/>
    <n v="5.3191489361702127"/>
    <n v="0"/>
  </r>
  <r>
    <x v="3"/>
    <x v="1"/>
    <x v="1"/>
    <x v="1"/>
    <m/>
    <x v="1"/>
    <x v="1"/>
    <x v="2"/>
    <x v="507"/>
    <s v="BIT-76 Welcome Name Banner"/>
    <s v="01266 - BIT-76 Welcome Name Banner"/>
    <x v="507"/>
    <x v="6"/>
    <x v="2"/>
    <x v="2006"/>
    <s v="Buyer role cannot see employer name"/>
    <s v="M | 01490 - Buyer role cannot see employer name"/>
    <s v="Alpha Bug | M | 01490 - Buyer role cannot see employer name"/>
    <m/>
    <n v="364235"/>
    <n v="36761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1957"/>
    <n v="3.191489361702128"/>
    <n v="0"/>
  </r>
  <r>
    <x v="3"/>
    <x v="0"/>
    <x v="0"/>
    <x v="30"/>
    <s v="CSR - Portal Foundations"/>
    <x v="30"/>
    <x v="0"/>
    <x v="2"/>
    <x v="466"/>
    <s v="Remove default e-mail suffix from login page"/>
    <s v="01476 - Remove default e-mail suffix from login page"/>
    <x v="466"/>
    <x v="2"/>
    <x v="2"/>
    <x v="2007"/>
    <s v="Review of Remove default e-mail suffix from login page"/>
    <s v="01487 - Review of Remove default e-mail suffix from login page"/>
    <s v="Feature Review | 01487 - Review of Remove default e-mail suffix from login page"/>
    <n v="350872"/>
    <n v="367383"/>
    <n v="36757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x v="2"/>
    <s v="0.Done"/>
    <x v="1958"/>
    <n v="0"/>
    <n v="0"/>
  </r>
  <r>
    <x v="3"/>
    <x v="1"/>
    <x v="1"/>
    <x v="1"/>
    <m/>
    <x v="1"/>
    <x v="1"/>
    <x v="2"/>
    <x v="522"/>
    <s v="Bemis Logo Compression/Crowding"/>
    <s v="01265 - Bemis Logo Compression/Crowding"/>
    <x v="522"/>
    <x v="1"/>
    <x v="2"/>
    <x v="2008"/>
    <s v="QA for Bemis Logo Compression/Crowding"/>
    <s v="S | 01486 - QA for Bemis Logo Compression/Crowding"/>
    <s v="QA | S | 01486 - QA for Bemis Logo Compression/Crowding"/>
    <m/>
    <n v="364233"/>
    <n v="3675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59"/>
    <n v="2.1276595744680851"/>
    <n v="0"/>
  </r>
  <r>
    <x v="3"/>
    <x v="1"/>
    <x v="1"/>
    <x v="1"/>
    <m/>
    <x v="1"/>
    <x v="1"/>
    <x v="2"/>
    <x v="522"/>
    <s v="Bemis Logo Compression/Crowding"/>
    <s v="01265 - Bemis Logo Compression/Crowding"/>
    <x v="522"/>
    <x v="2"/>
    <x v="2"/>
    <x v="2009"/>
    <s v="Review of Bemis Logo Compression/Crowding"/>
    <s v="01485 - Review of Bemis Logo Compression/Crowding"/>
    <s v="Feature Review | 01485 - Review of Bemis Logo Compression/Crowding"/>
    <m/>
    <n v="364233"/>
    <n v="3675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60"/>
    <n v="0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0"/>
    <x v="2"/>
    <x v="2010"/>
    <s v="Alpha for Link Bemis/TheHub Logo back CSR Bemis Site"/>
    <s v="01484 - Alpha for Link Bemis/TheHub Logo back CSR Bemis Site"/>
    <s v="Alpha Test | 01484 - Alpha for Link Bemis/TheHub Logo back CSR Bemis Site"/>
    <n v="350872"/>
    <n v="360677"/>
    <n v="36749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7"/>
    <s v="0.Done"/>
    <x v="1961"/>
    <n v="0"/>
    <n v="0"/>
  </r>
  <r>
    <x v="3"/>
    <x v="0"/>
    <x v="0"/>
    <x v="25"/>
    <s v="CSR - Customer and User Profile"/>
    <x v="25"/>
    <x v="0"/>
    <x v="2"/>
    <x v="456"/>
    <s v="Allow Buyers to update display settings "/>
    <s v="01396 - Allow Buyers to update display settings "/>
    <x v="456"/>
    <x v="0"/>
    <x v="3"/>
    <x v="2011"/>
    <s v="Alpha for Allow Buyers to update display settings "/>
    <s v="01483 - Alpha for Allow Buyers to update display settings "/>
    <s v="Alpha Test | 01483 - Alpha for Allow Buyers to update display settings "/>
    <n v="348696"/>
    <n v="365558"/>
    <n v="3674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2.9411764705882353E-2"/>
    <n v="1"/>
    <n v="0"/>
    <x v="0"/>
    <x v="2"/>
    <s v="0.Cancelled"/>
    <x v="1962"/>
    <n v="0"/>
    <n v="0"/>
  </r>
  <r>
    <x v="3"/>
    <x v="1"/>
    <x v="1"/>
    <x v="1"/>
    <m/>
    <x v="1"/>
    <x v="1"/>
    <x v="2"/>
    <x v="507"/>
    <s v="BIT-76 Welcome Name Banner"/>
    <s v="01266 - BIT-76 Welcome Name Banner"/>
    <x v="507"/>
    <x v="0"/>
    <x v="2"/>
    <x v="2012"/>
    <s v="Alpha for Welcome Name Banner"/>
    <s v="01482 - Alpha for Welcome Name Banner"/>
    <s v="Alpha Test | 01482 - Alpha for Welcome Name Banner"/>
    <m/>
    <n v="364235"/>
    <n v="3674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63"/>
    <n v="0"/>
    <n v="0"/>
  </r>
  <r>
    <x v="3"/>
    <x v="0"/>
    <x v="0"/>
    <x v="22"/>
    <s v="System Architecture"/>
    <x v="22"/>
    <x v="0"/>
    <x v="2"/>
    <x v="207"/>
    <s v="Performance Testing and Tuning"/>
    <s v="01480 - Performance Testing and Tuning"/>
    <x v="207"/>
    <x v="4"/>
    <x v="2"/>
    <x v="2013"/>
    <s v="Create initial infrastructure for perf test scripts"/>
    <s v="M | 01481 - Create initial infrastructure for perf test scripts"/>
    <s v="Sub-Task | M | 01481 - Create initial infrastructure for perf test scripts"/>
    <n v="351453"/>
    <n v="367474"/>
    <n v="367475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5.8823529411764705E-2"/>
    <n v="1.8518518518518517E-2"/>
    <n v="1"/>
    <n v="8.5106382978723403"/>
    <x v="0"/>
    <x v="2"/>
    <s v="0.Done"/>
    <x v="1964"/>
    <n v="0"/>
    <n v="0"/>
  </r>
  <r>
    <x v="3"/>
    <x v="0"/>
    <x v="0"/>
    <x v="30"/>
    <s v="CSR - Portal Foundations"/>
    <x v="30"/>
    <x v="0"/>
    <x v="2"/>
    <x v="466"/>
    <s v="Remove default e-mail suffix from login page"/>
    <s v="01476 - Remove default e-mail suffix from login page"/>
    <x v="466"/>
    <x v="0"/>
    <x v="2"/>
    <x v="2014"/>
    <s v="Alpha for Remove default e-mail suffix from login page"/>
    <s v="XS | 01479 - Alpha for Remove default e-mail suffix from login page"/>
    <s v="Alpha Test | XS | 01479 - Alpha for Remove default e-mail suffix from login page"/>
    <n v="350872"/>
    <n v="367383"/>
    <n v="367393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3.125E-2"/>
    <n v="1"/>
    <n v="1.0638297872340425"/>
    <x v="0"/>
    <x v="2"/>
    <s v="0.Done"/>
    <x v="1965"/>
    <n v="0"/>
    <n v="0"/>
  </r>
  <r>
    <x v="3"/>
    <x v="1"/>
    <x v="1"/>
    <x v="1"/>
    <m/>
    <x v="1"/>
    <x v="1"/>
    <x v="2"/>
    <x v="507"/>
    <s v="BIT-76 Welcome Name Banner"/>
    <s v="01266 - BIT-76 Welcome Name Banner"/>
    <x v="507"/>
    <x v="3"/>
    <x v="2"/>
    <x v="2015"/>
    <s v="Development for Welcome Name Banner"/>
    <s v="M | 01478 - Development for Welcome Name Banner"/>
    <s v="Frontend Development | M | 01478 - Development for Welcome Name Banner"/>
    <m/>
    <n v="364235"/>
    <n v="367385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1966"/>
    <n v="5.3191489361702127"/>
    <n v="0"/>
  </r>
  <r>
    <x v="3"/>
    <x v="0"/>
    <x v="0"/>
    <x v="30"/>
    <s v="CSR - Portal Foundations"/>
    <x v="30"/>
    <x v="0"/>
    <x v="2"/>
    <x v="466"/>
    <s v="Remove default e-mail suffix from login page"/>
    <s v="01476 - Remove default e-mail suffix from login page"/>
    <x v="466"/>
    <x v="4"/>
    <x v="2"/>
    <x v="2016"/>
    <s v="Change portal configuration to not show @bemis.com"/>
    <s v="XS | 01477 - Change portal configuration to not show @bemis.com"/>
    <s v="Sub-Task | XS | 01477 - Change portal configuration to not show @bemis.com"/>
    <n v="350872"/>
    <n v="367383"/>
    <n v="36738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125E-2"/>
    <n v="1"/>
    <n v="2.1276595744680851"/>
    <x v="0"/>
    <x v="2"/>
    <s v="0.Done"/>
    <x v="1967"/>
    <n v="0"/>
    <n v="0"/>
  </r>
  <r>
    <x v="3"/>
    <x v="1"/>
    <x v="1"/>
    <x v="1"/>
    <m/>
    <x v="1"/>
    <x v="1"/>
    <x v="2"/>
    <x v="490"/>
    <s v="BIT-107 Order Report URL too long "/>
    <s v="01348 - BIT-107 Order Report URL too long "/>
    <x v="490"/>
    <x v="0"/>
    <x v="2"/>
    <x v="2017"/>
    <s v="Alpha for Order Report URL too long "/>
    <s v="01472 - Alpha for Order Report URL too long "/>
    <s v="Alpha Test | 01472 - Alpha for Order Report URL too long "/>
    <m/>
    <n v="365037"/>
    <n v="3672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68"/>
    <n v="0"/>
    <n v="0"/>
  </r>
  <r>
    <x v="3"/>
    <x v="1"/>
    <x v="1"/>
    <x v="1"/>
    <m/>
    <x v="1"/>
    <x v="1"/>
    <x v="2"/>
    <x v="486"/>
    <s v="BIT-85 Column picks disappear in report form"/>
    <s v="01270 - BIT-85 Column picks disappear in report form"/>
    <x v="486"/>
    <x v="0"/>
    <x v="2"/>
    <x v="2018"/>
    <s v="Alpha for Column picks disappear in report form"/>
    <s v="01471 - Alpha for Column picks disappear in report form"/>
    <s v="Alpha Test | 01471 - Alpha for Column picks disappear in report form"/>
    <m/>
    <n v="364250"/>
    <n v="3672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69"/>
    <n v="0"/>
    <n v="0"/>
  </r>
  <r>
    <x v="3"/>
    <x v="1"/>
    <x v="1"/>
    <x v="1"/>
    <m/>
    <x v="1"/>
    <x v="1"/>
    <x v="2"/>
    <x v="522"/>
    <s v="Bemis Logo Compression/Crowding"/>
    <s v="01265 - Bemis Logo Compression/Crowding"/>
    <x v="522"/>
    <x v="0"/>
    <x v="2"/>
    <x v="2019"/>
    <s v="Alpha for Bemis Logo Compression/Crowding"/>
    <s v="01470 - Alpha for Bemis Logo Compression/Crowding"/>
    <s v="Alpha Test | 01470 - Alpha for Bemis Logo Compression/Crowding"/>
    <m/>
    <n v="364233"/>
    <n v="3671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70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0"/>
    <x v="2"/>
    <x v="2020"/>
    <s v="Alpha for Create Page for CSRs to View Customer Locations "/>
    <s v="01469 - Alpha for Create Page for CSRs to View Customer Locations "/>
    <s v="Alpha Test | 01469 - Alpha for Create Page for CSRs to View Customer Locations "/>
    <n v="348696"/>
    <n v="362834"/>
    <n v="3671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8.3333333333333329E-2"/>
    <n v="2.9411764705882353E-2"/>
    <n v="1"/>
    <n v="0"/>
    <x v="0"/>
    <x v="2"/>
    <s v="0.Done"/>
    <x v="1971"/>
    <n v="0"/>
    <n v="0"/>
  </r>
  <r>
    <x v="3"/>
    <x v="1"/>
    <x v="1"/>
    <x v="1"/>
    <m/>
    <x v="1"/>
    <x v="1"/>
    <x v="2"/>
    <x v="508"/>
    <s v="On Hand Inventory Details shows a Total Qty but there are no details "/>
    <s v="01426 - On Hand Inventory Details shows a Total Qty but there are no details "/>
    <x v="508"/>
    <x v="0"/>
    <x v="2"/>
    <x v="2021"/>
    <s v="Alpha for On Hand Inventory Details shows a Total Qty but there are no details "/>
    <s v="01468 - Alpha for On Hand Inventory Details shows a Total Qty but there are no details "/>
    <s v="Alpha Test | 01468 - Alpha for On Hand Inventory Details shows a Total Qty but there are no details "/>
    <m/>
    <n v="365913"/>
    <n v="36710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72"/>
    <n v="0"/>
    <n v="0"/>
  </r>
  <r>
    <x v="3"/>
    <x v="1"/>
    <x v="1"/>
    <x v="1"/>
    <m/>
    <x v="1"/>
    <x v="1"/>
    <x v="2"/>
    <x v="506"/>
    <s v="BIT-121 Report time range selection box sizing - Shipments and Releases Report Test"/>
    <s v="01414 - BIT-121 Report time range selection box sizing - Shipments and Releases Report Test"/>
    <x v="506"/>
    <x v="0"/>
    <x v="2"/>
    <x v="2022"/>
    <s v="Alpha for Report time range selection box sizing - Shipments and Releases Report Test"/>
    <s v="01467 - Alpha for Report time range selection box sizing - Shipments and Releases Report Test"/>
    <s v="Alpha Test | 01467 - Alpha for Report time range selection box sizing - Shipments and Releases Report Test"/>
    <m/>
    <n v="365692"/>
    <n v="3671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73"/>
    <n v="0"/>
    <n v="0"/>
  </r>
  <r>
    <x v="3"/>
    <x v="1"/>
    <x v="1"/>
    <x v="1"/>
    <m/>
    <x v="1"/>
    <x v="1"/>
    <x v="2"/>
    <x v="505"/>
    <s v="Release PO and Customer PO are wrapping on the same line"/>
    <s v="01418 - Release PO and Customer PO are wrapping on the same line"/>
    <x v="505"/>
    <x v="0"/>
    <x v="2"/>
    <x v="2023"/>
    <s v="Alpha for Release PO and Customer PO are wrapping on the same line"/>
    <s v="01466 - Alpha for Release PO and Customer PO are wrapping on the same line"/>
    <s v="Alpha Test | 01466 - Alpha for Release PO and Customer PO are wrapping on the same line"/>
    <m/>
    <n v="365716"/>
    <n v="3671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74"/>
    <n v="0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3"/>
    <x v="2"/>
    <x v="2024"/>
    <s v="Development for Link Bemis/TheHub Logo back CSR Bemis Site"/>
    <s v="M | 01465 - Development for Link Bemis/TheHub Logo back CSR Bemis Site"/>
    <s v="Frontend Development | M | 01465 - Development for Link Bemis/TheHub Logo back CSR Bemis Site"/>
    <n v="350872"/>
    <n v="360677"/>
    <n v="36695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3.125E-2"/>
    <n v="1"/>
    <n v="5.3191489361702127"/>
    <x v="0"/>
    <x v="7"/>
    <s v="0.Done"/>
    <x v="1975"/>
    <n v="0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0"/>
    <x v="2"/>
    <x v="2025"/>
    <s v="Alpha for Cancel button on Locations filter does not cancel "/>
    <s v="01464 - Alpha for Cancel button on Locations filter does not cancel "/>
    <s v="Alpha Test | 01464 - Alpha for Cancel button on Locations filter does not cancel "/>
    <m/>
    <n v="364239"/>
    <n v="36695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25"/>
    <n v="0"/>
    <n v="1"/>
    <n v="0"/>
    <x v="1"/>
    <x v="2"/>
    <s v="0.Done"/>
    <x v="1976"/>
    <n v="0"/>
    <n v="0"/>
  </r>
  <r>
    <x v="3"/>
    <x v="1"/>
    <x v="1"/>
    <x v="1"/>
    <m/>
    <x v="1"/>
    <x v="1"/>
    <x v="2"/>
    <x v="509"/>
    <s v="BIT-103 Time, status and report freezes"/>
    <s v="01420 - BIT-103 Time, status and report freezes"/>
    <x v="509"/>
    <x v="0"/>
    <x v="2"/>
    <x v="2026"/>
    <s v="Alpha for Time, status and report freezes"/>
    <s v="01463 - Alpha for Time, status and report freezes"/>
    <s v="Alpha Test | 01463 - Alpha for Time, status and report freezes"/>
    <m/>
    <n v="365720"/>
    <n v="3669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77"/>
    <n v="0"/>
    <n v="0"/>
  </r>
  <r>
    <x v="3"/>
    <x v="1"/>
    <x v="1"/>
    <x v="1"/>
    <m/>
    <x v="1"/>
    <x v="1"/>
    <x v="2"/>
    <x v="522"/>
    <s v="Bemis Logo Compression/Crowding"/>
    <s v="01265 - Bemis Logo Compression/Crowding"/>
    <x v="522"/>
    <x v="3"/>
    <x v="2"/>
    <x v="2027"/>
    <s v="Development for - Bemis Logo Compression/Crowding"/>
    <s v="M | 01462 - Development for - Bemis Logo Compression/Crowding"/>
    <s v="Frontend Development | M | 01462 - Development for - Bemis Logo Compression/Crowding"/>
    <m/>
    <n v="364233"/>
    <n v="3669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78"/>
    <n v="5.3191489361702127"/>
    <n v="0"/>
  </r>
  <r>
    <x v="3"/>
    <x v="1"/>
    <x v="1"/>
    <x v="1"/>
    <m/>
    <x v="1"/>
    <x v="1"/>
    <x v="2"/>
    <x v="509"/>
    <s v="BIT-103 Time, status and report freezes"/>
    <s v="01420 - BIT-103 Time, status and report freezes"/>
    <x v="509"/>
    <x v="3"/>
    <x v="2"/>
    <x v="2028"/>
    <s v="Development for - Time, status and report freezes"/>
    <s v="M | 01461 - Development for - Time, status and report freezes"/>
    <s v="Frontend Development | M | 01461 - Development for - Time, status and report freezes"/>
    <m/>
    <n v="365720"/>
    <n v="3668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79"/>
    <n v="5.3191489361702127"/>
    <n v="0"/>
  </r>
  <r>
    <x v="3"/>
    <x v="1"/>
    <x v="1"/>
    <x v="1"/>
    <m/>
    <x v="1"/>
    <x v="1"/>
    <x v="2"/>
    <x v="251"/>
    <s v="BOL and INVOICE Hyperlink fails to load PDF"/>
    <s v="01256 - BOL and INVOICE Hyperlink fails to load PDF"/>
    <x v="251"/>
    <x v="5"/>
    <x v="2"/>
    <x v="2029"/>
    <s v="Research BOL - PDF loading failure"/>
    <s v="S | 01460 - Research BOL - PDF loading failure"/>
    <s v="Backend Development | S | 01460 - Research BOL - PDF loading failure"/>
    <m/>
    <n v="364220"/>
    <n v="366889"/>
    <s v="Plan"/>
    <x v="0"/>
    <n v="1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"/>
    <n v="0"/>
    <n v="0.16666666666666666"/>
    <n v="0"/>
    <n v="1"/>
    <n v="8.5106382978723403"/>
    <x v="1"/>
    <x v="2"/>
    <s v="0.Done"/>
    <x v="1980"/>
    <n v="8.5106382978723403"/>
    <n v="1"/>
  </r>
  <r>
    <x v="3"/>
    <x v="1"/>
    <x v="1"/>
    <x v="1"/>
    <m/>
    <x v="1"/>
    <x v="0"/>
    <x v="10"/>
    <x v="523"/>
    <s v="Update decimals display on Bemis Portal Landing pages"/>
    <s v="01344 - Update decimals display on Bemis Portal Landing pages"/>
    <x v="523"/>
    <x v="3"/>
    <x v="4"/>
    <x v="2030"/>
    <s v="Development for - Update decimals display on Bemis Portal Landing pages"/>
    <s v="M | 01459 - Development for - Update decimals display on Bemis Portal Landing pages"/>
    <s v="Frontend Development | M | 01459 - Development for - Update decimals display on Bemis Portal Landing pages"/>
    <m/>
    <n v="365013"/>
    <n v="366739"/>
    <s v="Plan"/>
    <x v="0"/>
    <n v="0"/>
    <n v="0"/>
    <n v="0"/>
    <n v="0"/>
    <s v="M"/>
    <s v="SUBTASK PLAN"/>
    <n v="5.3191489361702127"/>
    <n v="6.3829787234042552"/>
    <n v="5.3191489361702127"/>
    <n v="6.3829787234042552"/>
    <n v="0"/>
    <n v="5.3191489361702127"/>
    <n v="0"/>
    <n v="0"/>
    <n v="0"/>
    <n v="0"/>
    <n v="1"/>
    <n v="0"/>
    <n v="1"/>
    <n v="0"/>
    <x v="1"/>
    <x v="5"/>
    <e v="#N/A"/>
    <x v="1"/>
    <n v="0"/>
    <n v="0"/>
  </r>
  <r>
    <x v="3"/>
    <x v="1"/>
    <x v="1"/>
    <x v="1"/>
    <m/>
    <x v="1"/>
    <x v="1"/>
    <x v="2"/>
    <x v="506"/>
    <s v="BIT-121 Report time range selection box sizing - Shipments and Releases Report Test"/>
    <s v="01414 - BIT-121 Report time range selection box sizing - Shipments and Releases Report Test"/>
    <x v="506"/>
    <x v="3"/>
    <x v="2"/>
    <x v="2031"/>
    <s v="Development for - Report time range selection box sizing - Shipments and Releases Report Test"/>
    <s v="M | 01458 - Development for - Report time range selection box sizing - Shipments and Releases Report Test"/>
    <s v="Frontend Development | M | 01458 - Development for - Report time range selection box sizing - Shipments and Releases Report Test"/>
    <m/>
    <n v="365692"/>
    <n v="36673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1981"/>
    <n v="5.3191489361702127"/>
    <n v="0"/>
  </r>
  <r>
    <x v="3"/>
    <x v="1"/>
    <x v="1"/>
    <x v="1"/>
    <m/>
    <x v="1"/>
    <x v="1"/>
    <x v="2"/>
    <x v="519"/>
    <s v="Bemis Logo displayed on Bemis' QA is incorrect"/>
    <s v="01421 - Bemis Logo displayed on Bemis' QA is incorrect"/>
    <x v="519"/>
    <x v="0"/>
    <x v="2"/>
    <x v="2032"/>
    <s v="Alpha for Bemis Logo displayed on Bemis' QA is incorrect"/>
    <s v="01457 - Alpha for Bemis Logo displayed on Bemis' QA is incorrect"/>
    <s v="Alpha Test | 01457 - Alpha for Bemis Logo displayed on Bemis' QA is incorrect"/>
    <m/>
    <n v="365734"/>
    <n v="3667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82"/>
    <n v="0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0"/>
    <x v="2"/>
    <x v="2033"/>
    <s v="Alpha for Padding issues with left nav menu"/>
    <s v="01456 - Alpha for Padding issues with left nav menu"/>
    <s v="Alpha Test | 01456 - Alpha for Padding issues with left nav menu"/>
    <m/>
    <n v="362869"/>
    <n v="3667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1983"/>
    <n v="0"/>
    <n v="0"/>
  </r>
  <r>
    <x v="3"/>
    <x v="0"/>
    <x v="0"/>
    <x v="25"/>
    <s v="CSR - Customer and User Profile"/>
    <x v="25"/>
    <x v="0"/>
    <x v="2"/>
    <x v="456"/>
    <s v="Allow Buyers to update display settings "/>
    <s v="01396 - Allow Buyers to update display settings "/>
    <x v="456"/>
    <x v="3"/>
    <x v="2"/>
    <x v="2034"/>
    <s v="Development for - Allow Buyers to update display settings"/>
    <s v="M | 01453 - Development for - Allow Buyers to update display settings"/>
    <s v="Frontend Development | M | 01453 - Development for - Allow Buyers to update display settings"/>
    <n v="348696"/>
    <n v="365558"/>
    <n v="36643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2.9411764705882353E-2"/>
    <n v="1"/>
    <n v="5.3191489361702127"/>
    <x v="0"/>
    <x v="2"/>
    <s v="0.Done"/>
    <x v="1984"/>
    <n v="0"/>
    <n v="0"/>
  </r>
  <r>
    <x v="3"/>
    <x v="1"/>
    <x v="1"/>
    <x v="1"/>
    <m/>
    <x v="1"/>
    <x v="1"/>
    <x v="2"/>
    <x v="508"/>
    <s v="On Hand Inventory Details shows a Total Qty but there are no details "/>
    <s v="01426 - On Hand Inventory Details shows a Total Qty but there are no details "/>
    <x v="508"/>
    <x v="5"/>
    <x v="2"/>
    <x v="2035"/>
    <s v="Fix On - Hand Inventory view "/>
    <s v="S | 01445 - Fix On - Hand Inventory view "/>
    <s v="Backend Development | S | 01445 - Fix On - Hand Inventory view "/>
    <m/>
    <n v="365913"/>
    <n v="36628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1985"/>
    <n v="8.5106382978723403"/>
    <n v="0"/>
  </r>
  <r>
    <x v="3"/>
    <x v="1"/>
    <x v="1"/>
    <x v="1"/>
    <m/>
    <x v="1"/>
    <x v="0"/>
    <x v="6"/>
    <x v="438"/>
    <s v="Update Sales Order to take in different order statuses"/>
    <s v="01250 - Update Sales Order to take in different order statuses"/>
    <x v="438"/>
    <x v="5"/>
    <x v="2"/>
    <x v="2036"/>
    <s v="Backend Dev - Update Order Data Sync/Model"/>
    <s v="M | 01435 - Backend Dev - Update Order Data Sync/Model"/>
    <s v="Backend Development | M | 01435 - Backend Dev - Update Order Data Sync/Model"/>
    <m/>
    <n v="364210"/>
    <n v="36604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6"/>
    <s v="0.Done"/>
    <x v="1986"/>
    <n v="0"/>
    <n v="0"/>
  </r>
  <r>
    <x v="3"/>
    <x v="1"/>
    <x v="1"/>
    <x v="1"/>
    <m/>
    <x v="1"/>
    <x v="0"/>
    <x v="6"/>
    <x v="438"/>
    <s v="Update Sales Order to take in different order statuses"/>
    <s v="01250 - Update Sales Order to take in different order statuses"/>
    <x v="438"/>
    <x v="7"/>
    <x v="2"/>
    <x v="2037"/>
    <s v="Tech Planning - Review Order Data Sync and update"/>
    <s v="M | 01434 - Tech Planning - Review Order Data Sync and update"/>
    <s v="Tech Planning | M | 01434 - Tech Planning - Review Order Data Sync and update"/>
    <m/>
    <n v="364210"/>
    <n v="366046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6"/>
    <s v="0.Done"/>
    <x v="1987"/>
    <n v="0"/>
    <n v="0"/>
  </r>
  <r>
    <x v="3"/>
    <x v="1"/>
    <x v="1"/>
    <x v="1"/>
    <m/>
    <x v="1"/>
    <x v="0"/>
    <x v="2"/>
    <x v="524"/>
    <s v="Update default Sort Order on Shipments Landing Page "/>
    <s v="01349 - Update default Sort Order on Shipments Landing Page "/>
    <x v="524"/>
    <x v="1"/>
    <x v="2"/>
    <x v="2038"/>
    <s v="QA for Update default Sort Order on Shipments Landing Page "/>
    <s v="01431 - QA for Update default Sort Order on Shipments Landing Page "/>
    <s v="QA | 01431 - QA for Update default Sort Order on Shipments Landing Page "/>
    <m/>
    <n v="365046"/>
    <n v="3659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88"/>
    <n v="0"/>
    <n v="0"/>
  </r>
  <r>
    <x v="3"/>
    <x v="1"/>
    <x v="1"/>
    <x v="1"/>
    <m/>
    <x v="1"/>
    <x v="0"/>
    <x v="2"/>
    <x v="524"/>
    <s v="Update default Sort Order on Shipments Landing Page "/>
    <s v="01349 - Update default Sort Order on Shipments Landing Page "/>
    <x v="524"/>
    <x v="2"/>
    <x v="2"/>
    <x v="2039"/>
    <s v="Review of Update default Sort Order on Shipments Landing Page "/>
    <s v="01430 - Review of Update default Sort Order on Shipments Landing Page "/>
    <s v="Feature Review | 01430 - Review of Update default Sort Order on Shipments Landing Page "/>
    <m/>
    <n v="365046"/>
    <n v="3659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89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5"/>
    <x v="2"/>
    <x v="2040"/>
    <s v="Update 'View Details' display logic"/>
    <s v="M | 01427 - Update 'View Details' display logic"/>
    <s v="Backend Development | M | 01427 - Update 'View Details' display logic"/>
    <n v="346910"/>
    <n v="340378"/>
    <n v="365957"/>
    <s v="Plan"/>
    <x v="21"/>
    <n v="0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25"/>
    <n v="1.020408163265306E-2"/>
    <n v="1"/>
    <n v="10.638297872340425"/>
    <x v="0"/>
    <x v="2"/>
    <s v="0.Done"/>
    <x v="1990"/>
    <n v="0"/>
    <n v="0"/>
  </r>
  <r>
    <x v="3"/>
    <x v="1"/>
    <x v="1"/>
    <x v="1"/>
    <m/>
    <x v="1"/>
    <x v="1"/>
    <x v="2"/>
    <x v="520"/>
    <s v="BIT-84 Data Issue on Bemis QA Environment"/>
    <s v="01297 - BIT-84 Data Issue on Bemis QA Environment"/>
    <x v="520"/>
    <x v="0"/>
    <x v="2"/>
    <x v="2041"/>
    <s v="Alpha for Data Issue on Bemis QA Environment"/>
    <s v="01425 - Alpha for Data Issue on Bemis QA Environment"/>
    <s v="Alpha Test | 01425 - Alpha for Data Issue on Bemis QA Environment"/>
    <m/>
    <n v="364424"/>
    <n v="3658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91"/>
    <n v="0"/>
    <n v="0"/>
  </r>
  <r>
    <x v="3"/>
    <x v="1"/>
    <x v="1"/>
    <x v="1"/>
    <m/>
    <x v="1"/>
    <x v="1"/>
    <x v="2"/>
    <x v="451"/>
    <s v="Cancel button on Locations filter does not work "/>
    <s v="01267 - Cancel button on Locations filter does not work "/>
    <x v="451"/>
    <x v="3"/>
    <x v="2"/>
    <x v="2042"/>
    <s v="Development for -Cancel button on Locations filter does not cancel"/>
    <s v="M | 01424 - Development for -Cancel button on Locations filter does not cancel"/>
    <s v="Frontend Development | M | 01424 - Development for -Cancel button on Locations filter does not cancel"/>
    <m/>
    <n v="364239"/>
    <n v="36582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0"/>
    <n v="1"/>
    <n v="5.3191489361702127"/>
    <x v="1"/>
    <x v="2"/>
    <s v="0.Done"/>
    <x v="1992"/>
    <n v="5.3191489361702127"/>
    <n v="0"/>
  </r>
  <r>
    <x v="3"/>
    <x v="1"/>
    <x v="1"/>
    <x v="1"/>
    <m/>
    <x v="1"/>
    <x v="1"/>
    <x v="2"/>
    <x v="519"/>
    <s v="Bemis Logo displayed on Bemis' QA is incorrect"/>
    <s v="01421 - Bemis Logo displayed on Bemis' QA is incorrect"/>
    <x v="519"/>
    <x v="5"/>
    <x v="2"/>
    <x v="2043"/>
    <s v="Add Portal Properties to force stop theme image fast loading"/>
    <s v="XS | 01422 - Add Portal Properties to force stop theme image fast loading"/>
    <s v="Backend Development | XS | 01422 - Add Portal Properties to force stop theme image fast loading"/>
    <m/>
    <n v="365734"/>
    <n v="365736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1993"/>
    <n v="2.1276595744680851"/>
    <n v="0"/>
  </r>
  <r>
    <x v="3"/>
    <x v="1"/>
    <x v="1"/>
    <x v="1"/>
    <m/>
    <x v="1"/>
    <x v="0"/>
    <x v="2"/>
    <x v="524"/>
    <s v="Update default Sort Order on Shipments Landing Page "/>
    <s v="01349 - Update default Sort Order on Shipments Landing Page "/>
    <x v="524"/>
    <x v="0"/>
    <x v="2"/>
    <x v="2044"/>
    <s v="Alpha for Update default Sort Order on Shipments Landing Page "/>
    <s v="01419 - Alpha for Update default Sort Order on Shipments Landing Page "/>
    <s v="Alpha Test | 01419 - Alpha for Update default Sort Order on Shipments Landing Page "/>
    <m/>
    <n v="365046"/>
    <n v="3657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1994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1"/>
    <x v="3"/>
    <x v="2045"/>
    <s v="QA for Scheduled Releases Customer PO"/>
    <s v="01409 - QA for Scheduled Releases Customer PO"/>
    <s v="QA | 01409 - QA for Scheduled Releases Customer PO"/>
    <m/>
    <n v="365314"/>
    <n v="36558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Cancelled"/>
    <x v="1995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2"/>
    <x v="2"/>
    <x v="2046"/>
    <s v="Review of Scheduled Releases Customer PO"/>
    <s v="01408 - Review of Scheduled Releases Customer PO"/>
    <s v="Feature Review | 01408 - Review of Scheduled Releases Customer PO"/>
    <m/>
    <n v="365314"/>
    <n v="36558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996"/>
    <n v="0"/>
    <n v="0"/>
  </r>
  <r>
    <x v="3"/>
    <x v="1"/>
    <x v="1"/>
    <x v="1"/>
    <m/>
    <x v="1"/>
    <x v="1"/>
    <x v="2"/>
    <x v="496"/>
    <s v="BIT-114 Scheduled Releases Customer PO"/>
    <s v="01364 - BIT-114 Scheduled Releases Customer PO"/>
    <x v="496"/>
    <x v="0"/>
    <x v="2"/>
    <x v="2047"/>
    <s v="Alpha for Scheduled Releases Customer PO"/>
    <s v="01407 - Alpha for Scheduled Releases Customer PO"/>
    <s v="Alpha Test | 01407 - Alpha for Scheduled Releases Customer PO"/>
    <m/>
    <n v="365314"/>
    <n v="36558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1997"/>
    <n v="0"/>
    <n v="0"/>
  </r>
  <r>
    <x v="3"/>
    <x v="1"/>
    <x v="1"/>
    <x v="1"/>
    <m/>
    <x v="1"/>
    <x v="1"/>
    <x v="2"/>
    <x v="525"/>
    <s v="The root directory for Advanced File Store is not parsed correctly"/>
    <s v="00858 - The root directory for Advanced File Store is not parsed correctly"/>
    <x v="525"/>
    <x v="1"/>
    <x v="2"/>
    <x v="2048"/>
    <s v="QA for The root directory for Advanced File Store is not parsed correctly"/>
    <s v="01406 - QA for The root directory for Advanced File Store is not parsed correctly"/>
    <s v="QA | 01406 - QA for The root directory for Advanced File Store is not parsed correctly"/>
    <m/>
    <n v="358457"/>
    <n v="3655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98"/>
    <n v="0"/>
    <n v="0"/>
  </r>
  <r>
    <x v="3"/>
    <x v="1"/>
    <x v="1"/>
    <x v="1"/>
    <m/>
    <x v="1"/>
    <x v="1"/>
    <x v="2"/>
    <x v="525"/>
    <s v="The root directory for Advanced File Store is not parsed correctly"/>
    <s v="00858 - The root directory for Advanced File Store is not parsed correctly"/>
    <x v="525"/>
    <x v="2"/>
    <x v="2"/>
    <x v="2049"/>
    <s v="Review of The root directory for Advanced File Store is not parsed correctly"/>
    <s v="01405 - Review of The root directory for Advanced File Store is not parsed correctly"/>
    <s v="Feature Review | 01405 - Review of The root directory for Advanced File Store is not parsed correctly"/>
    <m/>
    <n v="358457"/>
    <n v="36557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1999"/>
    <n v="0"/>
    <n v="0"/>
  </r>
  <r>
    <x v="3"/>
    <x v="1"/>
    <x v="1"/>
    <x v="1"/>
    <m/>
    <x v="1"/>
    <x v="1"/>
    <x v="2"/>
    <x v="526"/>
    <s v="Fix date range for From and To fields"/>
    <s v="01271 - Fix date range for From and To fields"/>
    <x v="526"/>
    <x v="1"/>
    <x v="2"/>
    <x v="2050"/>
    <s v="QA for Fix date range for From and To fields"/>
    <s v="01404 - QA for Fix date range for From and To fields"/>
    <s v="QA | 01404 - QA for Fix date range for From and To fields"/>
    <m/>
    <n v="364251"/>
    <n v="3655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0"/>
    <n v="0"/>
    <n v="0"/>
  </r>
  <r>
    <x v="3"/>
    <x v="1"/>
    <x v="1"/>
    <x v="1"/>
    <m/>
    <x v="1"/>
    <x v="1"/>
    <x v="2"/>
    <x v="526"/>
    <s v="Fix date range for From and To fields"/>
    <s v="01271 - Fix date range for From and To fields"/>
    <x v="526"/>
    <x v="2"/>
    <x v="2"/>
    <x v="2051"/>
    <s v="Review of Fix date range for From and To fields"/>
    <s v="01403 - Review of Fix date range for From and To fields"/>
    <s v="Feature Review | 01403 - Review of Fix date range for From and To fields"/>
    <m/>
    <n v="364251"/>
    <n v="3655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1"/>
    <n v="0"/>
    <n v="0"/>
  </r>
  <r>
    <x v="3"/>
    <x v="1"/>
    <x v="1"/>
    <x v="1"/>
    <m/>
    <x v="1"/>
    <x v="1"/>
    <x v="2"/>
    <x v="527"/>
    <s v="Missing fields on Delivery stubs"/>
    <s v="01023 - Missing fields on Delivery stubs"/>
    <x v="527"/>
    <x v="1"/>
    <x v="2"/>
    <x v="2052"/>
    <s v="QA for Missing fields on Delivery stubs"/>
    <s v="01402 - QA for Missing fields on Delivery stubs"/>
    <s v="QA | 01402 - QA for Missing fields on Delivery stubs"/>
    <m/>
    <n v="360762"/>
    <n v="3655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2"/>
    <n v="0"/>
    <n v="0"/>
  </r>
  <r>
    <x v="3"/>
    <x v="1"/>
    <x v="1"/>
    <x v="1"/>
    <m/>
    <x v="1"/>
    <x v="1"/>
    <x v="2"/>
    <x v="527"/>
    <s v="Missing fields on Delivery stubs"/>
    <s v="01023 - Missing fields on Delivery stubs"/>
    <x v="527"/>
    <x v="2"/>
    <x v="2"/>
    <x v="2053"/>
    <s v="Review of Missing fields on Delivery stubs"/>
    <s v="01401 - Review of Missing fields on Delivery stubs"/>
    <s v="Feature Review | 01401 - Review of Missing fields on Delivery stubs"/>
    <m/>
    <n v="360762"/>
    <n v="36556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3"/>
    <n v="0"/>
    <n v="0"/>
  </r>
  <r>
    <x v="3"/>
    <x v="1"/>
    <x v="1"/>
    <x v="1"/>
    <m/>
    <x v="1"/>
    <x v="1"/>
    <x v="2"/>
    <x v="528"/>
    <s v="BIT-73 Report Time not correct"/>
    <s v="01318 - BIT-73 Report Time not correct"/>
    <x v="528"/>
    <x v="1"/>
    <x v="2"/>
    <x v="2054"/>
    <s v="QA for Report Time not correct"/>
    <s v="01400 - QA for Report Time not correct"/>
    <s v="QA | 01400 - QA for Report Time not correct"/>
    <m/>
    <n v="364638"/>
    <n v="3655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4"/>
    <n v="0"/>
    <n v="0"/>
  </r>
  <r>
    <x v="3"/>
    <x v="1"/>
    <x v="1"/>
    <x v="1"/>
    <m/>
    <x v="1"/>
    <x v="1"/>
    <x v="2"/>
    <x v="528"/>
    <s v="BIT-73 Report Time not correct"/>
    <s v="01318 - BIT-73 Report Time not correct"/>
    <x v="528"/>
    <x v="2"/>
    <x v="2"/>
    <x v="2055"/>
    <s v="Review of Report Time not correct"/>
    <s v="01399 - Review of Report Time not correct"/>
    <s v="Feature Review | 01399 - Review of Report Time not correct"/>
    <m/>
    <n v="364638"/>
    <n v="3655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5"/>
    <n v="0"/>
    <n v="0"/>
  </r>
  <r>
    <x v="3"/>
    <x v="1"/>
    <x v="1"/>
    <x v="1"/>
    <m/>
    <x v="1"/>
    <x v="1"/>
    <x v="2"/>
    <x v="529"/>
    <s v="LDAP bulk import cannot be disable if 2FA is enabled"/>
    <s v="00892 - LDAP bulk import cannot be disable if 2FA is enabled"/>
    <x v="529"/>
    <x v="1"/>
    <x v="2"/>
    <x v="2056"/>
    <s v="QA for LDAP bulk import cannot be disable if 2FA is enabled"/>
    <s v="S | 01398 - QA for LDAP bulk import cannot be disable if 2FA is enabled"/>
    <s v="QA | S | 01398 - QA for LDAP bulk import cannot be disable if 2FA is enabled"/>
    <m/>
    <n v="359043"/>
    <n v="3655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06"/>
    <n v="2.1276595744680851"/>
    <n v="0"/>
  </r>
  <r>
    <x v="3"/>
    <x v="1"/>
    <x v="1"/>
    <x v="1"/>
    <m/>
    <x v="1"/>
    <x v="1"/>
    <x v="2"/>
    <x v="529"/>
    <s v="LDAP bulk import cannot be disable if 2FA is enabled"/>
    <s v="00892 - LDAP bulk import cannot be disable if 2FA is enabled"/>
    <x v="529"/>
    <x v="2"/>
    <x v="2"/>
    <x v="2057"/>
    <s v="Review of LDAP bulk import cannot be disable if 2FA is enabled"/>
    <s v="01397 - Review of LDAP bulk import cannot be disable if 2FA is enabled"/>
    <s v="Feature Review | 01397 - Review of LDAP bulk import cannot be disable if 2FA is enabled"/>
    <m/>
    <n v="359043"/>
    <n v="3655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07"/>
    <n v="0"/>
    <n v="0"/>
  </r>
  <r>
    <x v="3"/>
    <x v="1"/>
    <x v="1"/>
    <x v="1"/>
    <m/>
    <x v="1"/>
    <x v="1"/>
    <x v="2"/>
    <x v="530"/>
    <s v="BIT-112 Do not display Schedule Lines when confirmedQty = 0 on Orders Landing  Page"/>
    <s v="01068 - BIT-112 Do not display Schedule Lines when confirmedQty = 0 on Orders Landing  Page"/>
    <x v="530"/>
    <x v="1"/>
    <x v="2"/>
    <x v="2058"/>
    <s v="QA for Do not display Schedule Lines when confirmedQty = 0 on Orders Landing  Page"/>
    <s v="S | 01395 - QA for Do not display Schedule Lines when confirmedQty = 0 on Orders Landing  Page"/>
    <s v="QA | S | 01395 - QA for Do not display Schedule Lines when confirmedQty = 0 on Orders Landing  Page"/>
    <m/>
    <n v="361728"/>
    <n v="36555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08"/>
    <n v="2.1276595744680851"/>
    <n v="0"/>
  </r>
  <r>
    <x v="3"/>
    <x v="1"/>
    <x v="1"/>
    <x v="1"/>
    <m/>
    <x v="1"/>
    <x v="1"/>
    <x v="2"/>
    <x v="530"/>
    <s v="BIT-112 Do not display Schedule Lines when confirmedQty = 0 on Orders Landing  Page"/>
    <s v="01068 - BIT-112 Do not display Schedule Lines when confirmedQty = 0 on Orders Landing  Page"/>
    <x v="530"/>
    <x v="2"/>
    <x v="2"/>
    <x v="2059"/>
    <s v="Review of Do not display Schedule Lines when confirmedQty = 0 on Orders Landing  Page"/>
    <s v="01394 - Review of Do not display Schedule Lines when confirmedQty = 0 on Orders Landing  Page"/>
    <s v="Feature Review | 01394 - Review of Do not display Schedule Lines when confirmedQty = 0 on Orders Landing  Page"/>
    <m/>
    <n v="361728"/>
    <n v="3655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09"/>
    <n v="0"/>
    <n v="0"/>
  </r>
  <r>
    <x v="3"/>
    <x v="1"/>
    <x v="1"/>
    <x v="1"/>
    <m/>
    <x v="1"/>
    <x v="1"/>
    <x v="2"/>
    <x v="531"/>
    <s v="Add documents button is inside the footer"/>
    <s v="01323 - Add documents button is inside the footer"/>
    <x v="531"/>
    <x v="1"/>
    <x v="2"/>
    <x v="2060"/>
    <s v="QA for Add documents button is inside the footer"/>
    <s v="01393 - QA for Add documents button is inside the footer"/>
    <s v="QA | 01393 - QA for Add documents button is inside the footer"/>
    <m/>
    <n v="364653"/>
    <n v="3655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10"/>
    <n v="0"/>
    <n v="0"/>
  </r>
  <r>
    <x v="3"/>
    <x v="1"/>
    <x v="1"/>
    <x v="1"/>
    <m/>
    <x v="1"/>
    <x v="1"/>
    <x v="2"/>
    <x v="531"/>
    <s v="Add documents button is inside the footer"/>
    <s v="01323 - Add documents button is inside the footer"/>
    <x v="531"/>
    <x v="2"/>
    <x v="2"/>
    <x v="2061"/>
    <s v="Review of Add documents button is inside the footer"/>
    <s v="01392 - Review of Add documents button is inside the footer"/>
    <s v="Feature Review | 01392 - Review of Add documents button is inside the footer"/>
    <m/>
    <n v="364653"/>
    <n v="3655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11"/>
    <n v="0"/>
    <n v="0"/>
  </r>
  <r>
    <x v="3"/>
    <x v="1"/>
    <x v="1"/>
    <x v="1"/>
    <m/>
    <x v="1"/>
    <x v="1"/>
    <x v="2"/>
    <x v="521"/>
    <s v="BIT-134 Hide Edit options that Buyers do not have access to "/>
    <s v="01324 - BIT-134 Hide Edit options that Buyers do not have access to "/>
    <x v="521"/>
    <x v="2"/>
    <x v="2"/>
    <x v="2062"/>
    <s v="Review of Hide Edit options that Buyers do not have access to "/>
    <s v="01391 - Review of Hide Edit options that Buyers do not have access to "/>
    <s v="Feature Review | 01391 - Review of Hide Edit options that Buyers do not have access to "/>
    <m/>
    <n v="364655"/>
    <n v="3655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12"/>
    <n v="0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1"/>
    <x v="2"/>
    <x v="2063"/>
    <s v="QA for Product Description displaying incorrectly"/>
    <s v="01390 - QA for Product Description displaying incorrectly"/>
    <s v="QA | 01390 - QA for Product Description displaying incorrectly"/>
    <m/>
    <n v="364243"/>
    <n v="36554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13"/>
    <n v="0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2"/>
    <x v="2"/>
    <x v="2064"/>
    <s v="Review of Product Description displaying incorrectly"/>
    <s v="01389 - Review of Product Description displaying incorrectly"/>
    <s v="Feature Review | 01389 - Review of Product Description displaying incorrectly"/>
    <m/>
    <n v="364243"/>
    <n v="3655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14"/>
    <n v="0"/>
    <n v="0"/>
  </r>
  <r>
    <x v="3"/>
    <x v="1"/>
    <x v="1"/>
    <x v="1"/>
    <m/>
    <x v="1"/>
    <x v="1"/>
    <x v="2"/>
    <x v="533"/>
    <s v="BIT-92 Report Landing Page- Inventory Detail Report"/>
    <s v="01309 - BIT-92 Report Landing Page- Inventory Detail Report"/>
    <x v="533"/>
    <x v="1"/>
    <x v="2"/>
    <x v="2065"/>
    <s v="QA for Report Landing Page- Inventory Detail Report"/>
    <s v="S | 01388 - QA for Report Landing Page- Inventory Detail Report"/>
    <s v="QA | S | 01388 - QA for Report Landing Page- Inventory Detail Report"/>
    <m/>
    <n v="364624"/>
    <n v="36554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15"/>
    <n v="2.1276595744680851"/>
    <n v="0"/>
  </r>
  <r>
    <x v="3"/>
    <x v="1"/>
    <x v="1"/>
    <x v="1"/>
    <m/>
    <x v="1"/>
    <x v="1"/>
    <x v="2"/>
    <x v="533"/>
    <s v="BIT-92 Report Landing Page- Inventory Detail Report"/>
    <s v="01309 - BIT-92 Report Landing Page- Inventory Detail Report"/>
    <x v="533"/>
    <x v="2"/>
    <x v="2"/>
    <x v="2066"/>
    <s v="Review of Report Landing Page- Inventory Detail Report"/>
    <s v="01387 - Review of Report Landing Page- Inventory Detail Report"/>
    <s v="Feature Review | 01387 - Review of Report Landing Page- Inventory Detail Report"/>
    <m/>
    <n v="364624"/>
    <n v="3655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16"/>
    <n v="0"/>
    <n v="0"/>
  </r>
  <r>
    <x v="3"/>
    <x v="1"/>
    <x v="1"/>
    <x v="1"/>
    <m/>
    <x v="1"/>
    <x v="1"/>
    <x v="2"/>
    <x v="534"/>
    <s v="BIT-90 Report Landing Page- Open Order Status Report- remove parameters from selection screen"/>
    <s v="01307 - BIT-90 Report Landing Page- Open Order Status Report- remove parameters from selection screen"/>
    <x v="534"/>
    <x v="1"/>
    <x v="2"/>
    <x v="2067"/>
    <s v="QA for Report Landing Page- Open Order Status Report- remove parameters from selection screen"/>
    <s v="S | 01386 - QA for Report Landing Page- Open Order Status Report- remove parameters from selection screen"/>
    <s v="QA | S | 01386 - QA for Report Landing Page- Open Order Status Report- remove parameters from selection screen"/>
    <m/>
    <n v="364620"/>
    <n v="3655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17"/>
    <n v="2.1276595744680851"/>
    <n v="0"/>
  </r>
  <r>
    <x v="3"/>
    <x v="1"/>
    <x v="1"/>
    <x v="1"/>
    <m/>
    <x v="1"/>
    <x v="1"/>
    <x v="2"/>
    <x v="534"/>
    <s v="BIT-90 Report Landing Page- Open Order Status Report- remove parameters from selection screen"/>
    <s v="01307 - BIT-90 Report Landing Page- Open Order Status Report- remove parameters from selection screen"/>
    <x v="534"/>
    <x v="2"/>
    <x v="2"/>
    <x v="2068"/>
    <s v="Review of Report Landing Page- Open Order Status Report- remove parameters from selection screen"/>
    <s v="01385 - Review of Report Landing Page- Open Order Status Report- remove parameters from selection screen"/>
    <s v="Feature Review | 01385 - Review of Report Landing Page- Open Order Status Report- remove parameters from selection screen"/>
    <m/>
    <n v="364620"/>
    <n v="36553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18"/>
    <n v="0"/>
    <n v="0"/>
  </r>
  <r>
    <x v="3"/>
    <x v="1"/>
    <x v="1"/>
    <x v="1"/>
    <m/>
    <x v="1"/>
    <x v="1"/>
    <x v="10"/>
    <x v="535"/>
    <s v="BIT-93 Report Landing Page- Inventory Detail Report- remove unnecessary Parameters"/>
    <s v="01310 - BIT-93 Report Landing Page- Inventory Detail Report- remove unnecessary Parameters"/>
    <x v="535"/>
    <x v="1"/>
    <x v="1"/>
    <x v="2069"/>
    <s v="QA for Report Landing Page- Inventory Detail Report- remove unnecessary Parameters"/>
    <s v="S | 01384 - QA for Report Landing Page- Inventory Detail Report- remove unnecessary Parameters"/>
    <s v="QA | S | 01384 - QA for Report Landing Page- Inventory Detail Report- remove unnecessary Parameters"/>
    <m/>
    <n v="364625"/>
    <n v="365537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33333333333333331"/>
    <n v="0"/>
    <n v="1"/>
    <n v="0"/>
    <x v="1"/>
    <x v="5"/>
    <e v="#N/A"/>
    <x v="1"/>
    <n v="2.1276595744680851"/>
    <n v="0"/>
  </r>
  <r>
    <x v="3"/>
    <x v="1"/>
    <x v="1"/>
    <x v="1"/>
    <m/>
    <x v="1"/>
    <x v="1"/>
    <x v="10"/>
    <x v="535"/>
    <s v="BIT-93 Report Landing Page- Inventory Detail Report- remove unnecessary Parameters"/>
    <s v="01310 - BIT-93 Report Landing Page- Inventory Detail Report- remove unnecessary Parameters"/>
    <x v="535"/>
    <x v="2"/>
    <x v="2"/>
    <x v="2070"/>
    <s v="Review of Report Landing Page- Inventory Detail Report- remove unnecessary Parameters"/>
    <s v="01383 - Review of Report Landing Page- Inventory Detail Report- remove unnecessary Parameters"/>
    <s v="Feature Review | 01383 - Review of Report Landing Page- Inventory Detail Report- remove unnecessary Parameters"/>
    <m/>
    <n v="364625"/>
    <n v="3655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5"/>
    <s v="0.Done"/>
    <x v="2019"/>
    <n v="0"/>
    <n v="0"/>
  </r>
  <r>
    <x v="3"/>
    <x v="1"/>
    <x v="1"/>
    <x v="1"/>
    <m/>
    <x v="1"/>
    <x v="1"/>
    <x v="10"/>
    <x v="536"/>
    <s v="BIT-94 All Reports from Reports Landing Page- Optional column formatting"/>
    <s v="01311 - BIT-94 All Reports from Reports Landing Page- Optional column formatting"/>
    <x v="536"/>
    <x v="1"/>
    <x v="1"/>
    <x v="2071"/>
    <s v="QA for All Reports from Reports Landing Page- Optional column formatting"/>
    <s v="S | 01382 - QA for All Reports from Reports Landing Page- Optional column formatting"/>
    <s v="QA | S | 01382 - QA for All Reports from Reports Landing Page- Optional column formatting"/>
    <m/>
    <n v="364626"/>
    <n v="365535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0.25"/>
    <n v="0"/>
    <n v="1"/>
    <n v="0"/>
    <x v="1"/>
    <x v="5"/>
    <e v="#N/A"/>
    <x v="1"/>
    <n v="2.1276595744680851"/>
    <n v="0"/>
  </r>
  <r>
    <x v="3"/>
    <x v="1"/>
    <x v="1"/>
    <x v="1"/>
    <m/>
    <x v="1"/>
    <x v="1"/>
    <x v="10"/>
    <x v="536"/>
    <s v="BIT-94 All Reports from Reports Landing Page- Optional column formatting"/>
    <s v="01311 - BIT-94 All Reports from Reports Landing Page- Optional column formatting"/>
    <x v="536"/>
    <x v="6"/>
    <x v="2"/>
    <x v="2072"/>
    <s v="Order of optional parameters for open and closed order report are incorrect"/>
    <s v="M | 01381 - Order of optional parameters for open and closed order report are incorrect"/>
    <s v="Alpha Bug | M | 01381 - Order of optional parameters for open and closed order report are incorrect"/>
    <m/>
    <n v="364626"/>
    <n v="36553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5"/>
    <s v="0.Done"/>
    <x v="2020"/>
    <n v="3.191489361702128"/>
    <n v="0"/>
  </r>
  <r>
    <x v="3"/>
    <x v="1"/>
    <x v="1"/>
    <x v="1"/>
    <m/>
    <x v="1"/>
    <x v="1"/>
    <x v="10"/>
    <x v="536"/>
    <s v="BIT-94 All Reports from Reports Landing Page- Optional column formatting"/>
    <s v="01311 - BIT-94 All Reports from Reports Landing Page- Optional column formatting"/>
    <x v="536"/>
    <x v="2"/>
    <x v="2"/>
    <x v="2073"/>
    <s v="Review of All Reports from Reports Landing Page- Optional column formatting"/>
    <s v="01380 - Review of All Reports from Reports Landing Page- Optional column formatting"/>
    <s v="Feature Review | 01380 - Review of All Reports from Reports Landing Page- Optional column formatting"/>
    <m/>
    <n v="364626"/>
    <n v="3655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5"/>
    <s v="0.Done"/>
    <x v="2021"/>
    <n v="0"/>
    <n v="0"/>
  </r>
  <r>
    <x v="3"/>
    <x v="1"/>
    <x v="1"/>
    <x v="1"/>
    <m/>
    <x v="1"/>
    <x v="1"/>
    <x v="2"/>
    <x v="537"/>
    <s v="BIT-72 Report page- open and closed order report; parameters not expected"/>
    <s v="01314 - BIT-72 Report page- open and closed order report; parameters not expected"/>
    <x v="537"/>
    <x v="1"/>
    <x v="2"/>
    <x v="2074"/>
    <s v="QA for Report page- open and closed order report; parameters not expected"/>
    <s v="01379 - QA for Report page- open and closed order report; parameters not expected"/>
    <s v="QA | 01379 - QA for Report page- open and closed order report; parameters not expected"/>
    <m/>
    <n v="364634"/>
    <n v="3655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22"/>
    <n v="0"/>
    <n v="0"/>
  </r>
  <r>
    <x v="3"/>
    <x v="1"/>
    <x v="1"/>
    <x v="1"/>
    <m/>
    <x v="1"/>
    <x v="1"/>
    <x v="2"/>
    <x v="537"/>
    <s v="BIT-72 Report page- open and closed order report; parameters not expected"/>
    <s v="01314 - BIT-72 Report page- open and closed order report; parameters not expected"/>
    <x v="537"/>
    <x v="2"/>
    <x v="2"/>
    <x v="2075"/>
    <s v="Review of Report page- open and closed order report; parameters not expected"/>
    <s v="01378 - Review of Report page- open and closed order report; parameters not expected"/>
    <s v="Feature Review | 01378 - Review of Report page- open and closed order report; parameters not expected"/>
    <m/>
    <n v="364634"/>
    <n v="3655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23"/>
    <n v="0"/>
    <n v="0"/>
  </r>
  <r>
    <x v="3"/>
    <x v="1"/>
    <x v="1"/>
    <x v="1"/>
    <m/>
    <x v="1"/>
    <x v="1"/>
    <x v="2"/>
    <x v="538"/>
    <s v="BIT-78 All Reports- Default Column Fields "/>
    <s v="01316 - BIT-78 All Reports- Default Column Fields "/>
    <x v="538"/>
    <x v="1"/>
    <x v="2"/>
    <x v="2076"/>
    <s v="QA for All Reports- Default Column Fields "/>
    <s v="S | 01377 - QA for All Reports- Default Column Fields "/>
    <s v="QA | S | 01377 - QA for All Reports- Default Column Fields "/>
    <m/>
    <n v="364636"/>
    <n v="36553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24"/>
    <n v="2.1276595744680851"/>
    <n v="0"/>
  </r>
  <r>
    <x v="3"/>
    <x v="1"/>
    <x v="1"/>
    <x v="1"/>
    <m/>
    <x v="1"/>
    <x v="1"/>
    <x v="2"/>
    <x v="538"/>
    <s v="BIT-78 All Reports- Default Column Fields "/>
    <s v="01316 - BIT-78 All Reports- Default Column Fields "/>
    <x v="538"/>
    <x v="2"/>
    <x v="2"/>
    <x v="2077"/>
    <s v="Review of All Reports- Default Column Fields "/>
    <s v="01376 - Review of All Reports- Default Column Fields "/>
    <s v="Feature Review | 01376 - Review of All Reports- Default Column Fields "/>
    <m/>
    <n v="364636"/>
    <n v="3655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25"/>
    <n v="0"/>
    <n v="0"/>
  </r>
  <r>
    <x v="3"/>
    <x v="1"/>
    <x v="1"/>
    <x v="1"/>
    <m/>
    <x v="1"/>
    <x v="1"/>
    <x v="2"/>
    <x v="528"/>
    <s v="BIT-73 Report Time not correct"/>
    <s v="01318 - BIT-73 Report Time not correct"/>
    <x v="528"/>
    <x v="6"/>
    <x v="3"/>
    <x v="2078"/>
    <s v="Date timestamp is still displaying as GMT"/>
    <s v="M | 01375 - Date timestamp is still displaying as GMT"/>
    <s v="Alpha Bug | M | 01375 - Date timestamp is still displaying as GMT"/>
    <m/>
    <n v="364638"/>
    <n v="365528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0"/>
    <x v="1"/>
    <x v="2"/>
    <s v="0.Cancelled"/>
    <x v="2026"/>
    <n v="3.191489361702128"/>
    <n v="0"/>
  </r>
  <r>
    <x v="3"/>
    <x v="0"/>
    <x v="0"/>
    <x v="32"/>
    <s v="Buyer - Reports"/>
    <x v="32"/>
    <x v="1"/>
    <x v="2"/>
    <x v="539"/>
    <s v="SSRS integration config had wrong password for QA"/>
    <s v="01203 - SSRS integration config had wrong password for QA"/>
    <x v="539"/>
    <x v="1"/>
    <x v="2"/>
    <x v="2079"/>
    <s v="QA for SSRS integration config had wrong password for QA"/>
    <s v="S | 01374 - QA for SSRS integration config had wrong password for QA"/>
    <s v="QA | S | 01374 - QA for SSRS integration config had wrong password for QA"/>
    <n v="351658"/>
    <n v="363810"/>
    <n v="36552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8461538461538464E-2"/>
    <n v="1"/>
    <n v="2.1276595744680851"/>
    <x v="0"/>
    <x v="2"/>
    <s v="0.Done"/>
    <x v="2027"/>
    <n v="2.1276595744680851"/>
    <n v="0"/>
  </r>
  <r>
    <x v="3"/>
    <x v="0"/>
    <x v="0"/>
    <x v="32"/>
    <s v="Buyer - Reports"/>
    <x v="32"/>
    <x v="1"/>
    <x v="2"/>
    <x v="539"/>
    <s v="SSRS integration config had wrong password for QA"/>
    <s v="01203 - SSRS integration config had wrong password for QA"/>
    <x v="539"/>
    <x v="2"/>
    <x v="2"/>
    <x v="2080"/>
    <s v="Review of SSRS integration config had wrong password for QA"/>
    <s v="01373 - Review of SSRS integration config had wrong password for QA"/>
    <s v="Feature Review | 01373 - Review of SSRS integration config had wrong password for QA"/>
    <n v="351658"/>
    <n v="363810"/>
    <n v="3655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8461538461538464E-2"/>
    <n v="1"/>
    <n v="0"/>
    <x v="0"/>
    <x v="2"/>
    <s v="0.Done"/>
    <x v="2028"/>
    <n v="0"/>
    <n v="0"/>
  </r>
  <r>
    <x v="3"/>
    <x v="1"/>
    <x v="1"/>
    <x v="1"/>
    <m/>
    <x v="1"/>
    <x v="1"/>
    <x v="2"/>
    <x v="540"/>
    <s v="Fix sort order column names"/>
    <s v="01272 - Fix sort order column names"/>
    <x v="540"/>
    <x v="1"/>
    <x v="2"/>
    <x v="2081"/>
    <s v="QA for Fix sort order column names"/>
    <s v="S | 01372 - QA for Fix sort order column names"/>
    <s v="QA | S | 01372 - QA for Fix sort order column names"/>
    <m/>
    <n v="364258"/>
    <n v="36552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29"/>
    <n v="2.1276595744680851"/>
    <n v="0"/>
  </r>
  <r>
    <x v="3"/>
    <x v="1"/>
    <x v="1"/>
    <x v="1"/>
    <m/>
    <x v="1"/>
    <x v="1"/>
    <x v="2"/>
    <x v="540"/>
    <s v="Fix sort order column names"/>
    <s v="01272 - Fix sort order column names"/>
    <x v="540"/>
    <x v="2"/>
    <x v="2"/>
    <x v="2082"/>
    <s v="Review of Fix sort order column names"/>
    <s v="01371 - Review of Fix sort order column names"/>
    <s v="Feature Review | 01371 - Review of Fix sort order column names"/>
    <m/>
    <n v="364258"/>
    <n v="3655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30"/>
    <n v="0"/>
    <n v="0"/>
  </r>
  <r>
    <x v="3"/>
    <x v="1"/>
    <x v="1"/>
    <x v="1"/>
    <m/>
    <x v="1"/>
    <x v="1"/>
    <x v="2"/>
    <x v="541"/>
    <s v="BIT-74 Report Page- Open/Closed order status report- missing parameter"/>
    <s v="01317 - BIT-74 Report Page- Open/Closed order status report- missing parameter"/>
    <x v="541"/>
    <x v="1"/>
    <x v="2"/>
    <x v="2083"/>
    <s v="QA for Report Page- Open/Closed order status report- missing parameter"/>
    <s v="01370 - QA for Report Page- Open/Closed order status report- missing parameter"/>
    <s v="QA | 01370 - QA for Report Page- Open/Closed order status report- missing parameter"/>
    <m/>
    <n v="364637"/>
    <n v="3655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31"/>
    <n v="0"/>
    <n v="0"/>
  </r>
  <r>
    <x v="3"/>
    <x v="1"/>
    <x v="1"/>
    <x v="1"/>
    <m/>
    <x v="1"/>
    <x v="1"/>
    <x v="2"/>
    <x v="541"/>
    <s v="BIT-74 Report Page- Open/Closed order status report- missing parameter"/>
    <s v="01317 - BIT-74 Report Page- Open/Closed order status report- missing parameter"/>
    <x v="541"/>
    <x v="2"/>
    <x v="2"/>
    <x v="2084"/>
    <s v="Review of Report Page- Open/Closed order status report- missing parameter"/>
    <s v="01369 - Review of Report Page- Open/Closed order status report- missing parameter"/>
    <s v="Feature Review | 01369 - Review of Report Page- Open/Closed order status report- missing parameter"/>
    <m/>
    <n v="364637"/>
    <n v="3655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32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1"/>
    <x v="2"/>
    <x v="2085"/>
    <s v="QA for Shipment Card Item Detail Box Scrolling Bar"/>
    <s v="01368 - QA for Shipment Card Item Detail Box Scrolling Bar"/>
    <s v="QA | 01368 - QA for Shipment Card Item Detail Box Scrolling Bar"/>
    <m/>
    <n v="364968"/>
    <n v="3655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033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2"/>
    <x v="2"/>
    <x v="2086"/>
    <s v="Review of Shipment Card Item Detail Box Scrolling Bar"/>
    <s v="01367 - Review of Shipment Card Item Detail Box Scrolling Bar"/>
    <s v="Feature Review | 01367 - Review of Shipment Card Item Detail Box Scrolling Bar"/>
    <m/>
    <n v="364968"/>
    <n v="3655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034"/>
    <n v="0"/>
    <n v="0"/>
  </r>
  <r>
    <x v="3"/>
    <x v="0"/>
    <x v="0"/>
    <x v="32"/>
    <s v="Buyer - Reports"/>
    <x v="32"/>
    <x v="1"/>
    <x v="2"/>
    <x v="539"/>
    <s v="SSRS integration config had wrong password for QA"/>
    <s v="01203 - SSRS integration config had wrong password for QA"/>
    <x v="539"/>
    <x v="0"/>
    <x v="2"/>
    <x v="2087"/>
    <s v="Alpha for SSRS integration config had wrong password for QA"/>
    <s v="01365 - Alpha for SSRS integration config had wrong password for QA"/>
    <s v="Alpha Test | 01365 - Alpha for SSRS integration config had wrong password for QA"/>
    <n v="351658"/>
    <n v="363810"/>
    <n v="3654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8461538461538464E-2"/>
    <n v="1"/>
    <n v="0"/>
    <x v="0"/>
    <x v="2"/>
    <s v="0.Done"/>
    <x v="2035"/>
    <n v="0"/>
    <n v="0"/>
  </r>
  <r>
    <x v="3"/>
    <x v="1"/>
    <x v="1"/>
    <x v="1"/>
    <m/>
    <x v="1"/>
    <x v="1"/>
    <x v="2"/>
    <x v="528"/>
    <s v="BIT-73 Report Time not correct"/>
    <s v="01318 - BIT-73 Report Time not correct"/>
    <x v="528"/>
    <x v="0"/>
    <x v="2"/>
    <x v="2088"/>
    <s v="Alpha for Report Time not correct"/>
    <s v="01361 - Alpha for Report Time not correct"/>
    <s v="Alpha Test | 01361 - Alpha for Report Time not correct"/>
    <m/>
    <n v="364638"/>
    <n v="3652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36"/>
    <n v="0"/>
    <n v="0"/>
  </r>
  <r>
    <x v="3"/>
    <x v="1"/>
    <x v="1"/>
    <x v="1"/>
    <m/>
    <x v="1"/>
    <x v="1"/>
    <x v="2"/>
    <x v="538"/>
    <s v="BIT-78 All Reports- Default Column Fields "/>
    <s v="01316 - BIT-78 All Reports- Default Column Fields "/>
    <x v="538"/>
    <x v="0"/>
    <x v="2"/>
    <x v="2089"/>
    <s v="Alpha for All Reports- Default Column Fields "/>
    <s v="01360 - Alpha for All Reports- Default Column Fields "/>
    <s v="Alpha Test | 01360 - Alpha for All Reports- Default Column Fields "/>
    <m/>
    <n v="364636"/>
    <n v="36521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37"/>
    <n v="0"/>
    <n v="0"/>
  </r>
  <r>
    <x v="3"/>
    <x v="1"/>
    <x v="1"/>
    <x v="1"/>
    <m/>
    <x v="1"/>
    <x v="1"/>
    <x v="2"/>
    <x v="537"/>
    <s v="BIT-72 Report page- open and closed order report; parameters not expected"/>
    <s v="01314 - BIT-72 Report page- open and closed order report; parameters not expected"/>
    <x v="537"/>
    <x v="0"/>
    <x v="2"/>
    <x v="2090"/>
    <s v="Alpha for Report page- open and closed order report; parameters not expected"/>
    <s v="01359 - Alpha for Report page- open and closed order report; parameters not expected"/>
    <s v="Alpha Test | 01359 - Alpha for Report page- open and closed order report; parameters not expected"/>
    <m/>
    <n v="364634"/>
    <n v="36521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38"/>
    <n v="0"/>
    <n v="0"/>
  </r>
  <r>
    <x v="3"/>
    <x v="1"/>
    <x v="1"/>
    <x v="1"/>
    <m/>
    <x v="1"/>
    <x v="1"/>
    <x v="10"/>
    <x v="536"/>
    <s v="BIT-94 All Reports from Reports Landing Page- Optional column formatting"/>
    <s v="01311 - BIT-94 All Reports from Reports Landing Page- Optional column formatting"/>
    <x v="536"/>
    <x v="0"/>
    <x v="2"/>
    <x v="2091"/>
    <s v="Alpha for All Reports from Reports Landing Page- Optional column formatting"/>
    <s v="01358 - Alpha for All Reports from Reports Landing Page- Optional column formatting"/>
    <s v="Alpha Test | 01358 - Alpha for All Reports from Reports Landing Page- Optional column formatting"/>
    <m/>
    <n v="364626"/>
    <n v="3652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5"/>
    <s v="0.Done"/>
    <x v="2039"/>
    <n v="0"/>
    <n v="0"/>
  </r>
  <r>
    <x v="3"/>
    <x v="1"/>
    <x v="1"/>
    <x v="1"/>
    <m/>
    <x v="1"/>
    <x v="1"/>
    <x v="10"/>
    <x v="535"/>
    <s v="BIT-93 Report Landing Page- Inventory Detail Report- remove unnecessary Parameters"/>
    <s v="01310 - BIT-93 Report Landing Page- Inventory Detail Report- remove unnecessary Parameters"/>
    <x v="535"/>
    <x v="0"/>
    <x v="2"/>
    <x v="2092"/>
    <s v="Alpha for Report Landing Page- Inventory Detail Report- remove unnecessary Parameters"/>
    <s v="01357 - Alpha for Report Landing Page- Inventory Detail Report- remove unnecessary Parameters"/>
    <s v="Alpha Test | 01357 - Alpha for Report Landing Page- Inventory Detail Report- remove unnecessary Parameters"/>
    <m/>
    <n v="364625"/>
    <n v="3652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5"/>
    <s v="0.Done"/>
    <x v="2040"/>
    <n v="0"/>
    <n v="0"/>
  </r>
  <r>
    <x v="3"/>
    <x v="1"/>
    <x v="1"/>
    <x v="1"/>
    <m/>
    <x v="1"/>
    <x v="1"/>
    <x v="2"/>
    <x v="534"/>
    <s v="BIT-90 Report Landing Page- Open Order Status Report- remove parameters from selection screen"/>
    <s v="01307 - BIT-90 Report Landing Page- Open Order Status Report- remove parameters from selection screen"/>
    <x v="534"/>
    <x v="0"/>
    <x v="2"/>
    <x v="2093"/>
    <s v="Alpha for Report Landing Page- Open Order Status Report- remove parameters from selection screen"/>
    <s v="01356 - Alpha for Report Landing Page- Open Order Status Report- remove parameters from selection screen"/>
    <s v="Alpha Test | 01356 - Alpha for Report Landing Page- Open Order Status Report- remove parameters from selection screen"/>
    <m/>
    <n v="364620"/>
    <n v="3652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41"/>
    <n v="0"/>
    <n v="0"/>
  </r>
  <r>
    <x v="3"/>
    <x v="1"/>
    <x v="1"/>
    <x v="1"/>
    <m/>
    <x v="1"/>
    <x v="1"/>
    <x v="2"/>
    <x v="533"/>
    <s v="BIT-92 Report Landing Page- Inventory Detail Report"/>
    <s v="01309 - BIT-92 Report Landing Page- Inventory Detail Report"/>
    <x v="533"/>
    <x v="0"/>
    <x v="2"/>
    <x v="2094"/>
    <s v="Alpha for Report Landing Page- Inventory Detail Report"/>
    <s v="01355 - Alpha for Report Landing Page- Inventory Detail Report"/>
    <s v="Alpha Test | 01355 - Alpha for Report Landing Page- Inventory Detail Report"/>
    <m/>
    <n v="364624"/>
    <n v="3651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42"/>
    <n v="0"/>
    <n v="0"/>
  </r>
  <r>
    <x v="3"/>
    <x v="1"/>
    <x v="1"/>
    <x v="1"/>
    <m/>
    <x v="1"/>
    <x v="1"/>
    <x v="2"/>
    <x v="541"/>
    <s v="BIT-74 Report Page- Open/Closed order status report- missing parameter"/>
    <s v="01317 - BIT-74 Report Page- Open/Closed order status report- missing parameter"/>
    <x v="541"/>
    <x v="0"/>
    <x v="2"/>
    <x v="2095"/>
    <s v="Alpha for Report Page- Open/Closed order status report- missing parameter"/>
    <s v="01354 - Alpha for Report Page- Open/Closed order status report- missing parameter"/>
    <s v="Alpha Test | 01354 - Alpha for Report Page- Open/Closed order status report- missing parameter"/>
    <m/>
    <n v="364637"/>
    <n v="3651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43"/>
    <n v="0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1"/>
    <x v="2"/>
    <x v="2096"/>
    <s v="QA for Orders Page - Quantity Fields Show 0 Value"/>
    <s v="S | 01353 - QA for Orders Page - Quantity Fields Show 0 Value"/>
    <s v="QA | S | 01353 - QA for Orders Page - Quantity Fields Show 0 Value"/>
    <m/>
    <n v="358437"/>
    <n v="3651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"/>
    <n v="1"/>
    <n v="2.1276595744680851"/>
    <x v="1"/>
    <x v="2"/>
    <s v="0.Done"/>
    <x v="2044"/>
    <n v="2.1276595744680851"/>
    <n v="0"/>
  </r>
  <r>
    <x v="3"/>
    <x v="1"/>
    <x v="1"/>
    <x v="1"/>
    <m/>
    <x v="1"/>
    <x v="1"/>
    <x v="2"/>
    <x v="520"/>
    <s v="BIT-84 Data Issue on Bemis QA Environment"/>
    <s v="01297 - BIT-84 Data Issue on Bemis QA Environment"/>
    <x v="520"/>
    <x v="5"/>
    <x v="2"/>
    <x v="2097"/>
    <s v="Change data sync to handle specific IBB data issue"/>
    <s v="M | 01352 - Change data sync to handle specific IBB data issue"/>
    <s v="Backend Development | M | 01352 - Change data sync to handle specific IBB data issue"/>
    <m/>
    <n v="364424"/>
    <n v="36510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2045"/>
    <n v="10.638297872340425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0"/>
    <x v="2"/>
    <x v="2098"/>
    <s v="Alpha for Shipment Card Item Detail Box Scrolling Bar"/>
    <s v="01351 - Alpha for Shipment Card Item Detail Box Scrolling Bar"/>
    <s v="Alpha Test | 01351 - Alpha for Shipment Card Item Detail Box Scrolling Bar"/>
    <m/>
    <n v="364968"/>
    <n v="3650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046"/>
    <n v="0"/>
    <n v="0"/>
  </r>
  <r>
    <x v="3"/>
    <x v="1"/>
    <x v="1"/>
    <x v="1"/>
    <m/>
    <x v="1"/>
    <x v="1"/>
    <x v="2"/>
    <x v="515"/>
    <s v="BIT-146 Customer Address does not display on Customer Profile"/>
    <s v="01198 - BIT-146 Customer Address does not display on Customer Profile"/>
    <x v="515"/>
    <x v="3"/>
    <x v="2"/>
    <x v="2099"/>
    <s v="Development for - Customer Address does not display on Customer Profile"/>
    <s v="M | 01350 - Development for - Customer Address does not display on Customer Profile"/>
    <s v="Frontend Development | M | 01350 - Development for - Customer Address does not display on Customer Profile"/>
    <m/>
    <n v="363700"/>
    <n v="3650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47"/>
    <n v="5.3191489361702127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0"/>
    <x v="2"/>
    <x v="2100"/>
    <s v="Alpha for User agreement - BNA"/>
    <s v="01346 - Alpha for User agreement - BNA"/>
    <s v="Alpha Test | 01346 - Alpha for User agreement - BNA"/>
    <n v="351660"/>
    <n v="344261"/>
    <n v="365023"/>
    <s v="Plan"/>
    <x v="18"/>
    <n v="0"/>
    <n v="0"/>
    <n v="0"/>
    <n v="5"/>
    <m/>
    <s v="SUBTASK PLAN"/>
    <n v="0"/>
    <n v="0"/>
    <n v="0"/>
    <n v="0"/>
    <n v="0"/>
    <n v="0"/>
    <n v="0"/>
    <n v="0"/>
    <n v="0"/>
    <n v="0"/>
    <n v="0.16666666666666666"/>
    <n v="0.16666666666666666"/>
    <n v="1"/>
    <n v="0"/>
    <x v="2"/>
    <x v="2"/>
    <s v="0.Done"/>
    <x v="2048"/>
    <n v="0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2101"/>
    <s v="Split build and deploy jobs"/>
    <s v="M | 01345 - Split build and deploy jobs"/>
    <s v="Sub-Task | M | 01345 - Split build and deploy jobs"/>
    <n v="351453"/>
    <n v="336162"/>
    <n v="36501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1.8518518518518517E-2"/>
    <n v="1"/>
    <n v="8.5106382978723403"/>
    <x v="0"/>
    <x v="3"/>
    <s v="0.Done"/>
    <x v="2049"/>
    <n v="0"/>
    <n v="0"/>
  </r>
  <r>
    <x v="3"/>
    <x v="1"/>
    <x v="1"/>
    <x v="1"/>
    <m/>
    <x v="1"/>
    <x v="1"/>
    <x v="2"/>
    <x v="497"/>
    <s v="BIT-99 Shipment Card Item Detail Box Scrolling Bar"/>
    <s v="01338 - BIT-99 Shipment Card Item Detail Box Scrolling Bar"/>
    <x v="497"/>
    <x v="3"/>
    <x v="2"/>
    <x v="2102"/>
    <s v="Development for - Shipment Card Item Detail Box Scrolling Bar"/>
    <s v="M | 01343 - Development for - Shipment Card Item Detail Box Scrolling Bar"/>
    <s v="Frontend Development | M | 01343 - Development for - Shipment Card Item Detail Box Scrolling Bar"/>
    <m/>
    <n v="364968"/>
    <n v="36499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2050"/>
    <n v="5.3191489361702127"/>
    <n v="0"/>
  </r>
  <r>
    <x v="3"/>
    <x v="1"/>
    <x v="1"/>
    <x v="1"/>
    <m/>
    <x v="1"/>
    <x v="1"/>
    <x v="2"/>
    <x v="521"/>
    <s v="BIT-134 Hide Edit options that Buyers do not have access to "/>
    <s v="01324 - BIT-134 Hide Edit options that Buyers do not have access to "/>
    <x v="521"/>
    <x v="0"/>
    <x v="2"/>
    <x v="2103"/>
    <s v="Alpha for Hide Edit options that Buyers do not have access to "/>
    <s v="01342 - Alpha for Hide Edit options that Buyers do not have access to "/>
    <s v="Alpha Test | 01342 - Alpha for Hide Edit options that Buyers do not have access to "/>
    <m/>
    <n v="364655"/>
    <n v="36498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1"/>
    <n v="0"/>
    <n v="0"/>
  </r>
  <r>
    <x v="3"/>
    <x v="1"/>
    <x v="1"/>
    <x v="1"/>
    <m/>
    <x v="1"/>
    <x v="1"/>
    <x v="2"/>
    <x v="531"/>
    <s v="Add documents button is inside the footer"/>
    <s v="01323 - Add documents button is inside the footer"/>
    <x v="531"/>
    <x v="0"/>
    <x v="2"/>
    <x v="2104"/>
    <s v="Alpha for Add documents button is inside the footer"/>
    <s v="01341 - Alpha for Add documents button is inside the footer"/>
    <s v="Alpha Test | 01341 - Alpha for Add documents button is inside the footer"/>
    <m/>
    <n v="364653"/>
    <n v="36498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2"/>
    <n v="0"/>
    <n v="0"/>
  </r>
  <r>
    <x v="3"/>
    <x v="1"/>
    <x v="1"/>
    <x v="1"/>
    <m/>
    <x v="1"/>
    <x v="1"/>
    <x v="6"/>
    <x v="543"/>
    <s v="Improve data sync logging to capture invalid data"/>
    <s v="01296 - Improve data sync logging to capture invalid data"/>
    <x v="543"/>
    <x v="5"/>
    <x v="2"/>
    <x v="2105"/>
    <s v="Improve data sync logging to capture invalid data"/>
    <s v="M | 01340 - Improve data sync logging to capture invalid data"/>
    <s v="Backend Development | M | 01340 - Improve data sync logging to capture invalid data"/>
    <m/>
    <n v="364422"/>
    <n v="36498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1"/>
    <n v="0"/>
    <n v="1"/>
    <n v="10.638297872340425"/>
    <x v="1"/>
    <x v="6"/>
    <s v="0.Done"/>
    <x v="2053"/>
    <n v="10.638297872340425"/>
    <n v="0"/>
  </r>
  <r>
    <x v="3"/>
    <x v="1"/>
    <x v="1"/>
    <x v="1"/>
    <m/>
    <x v="1"/>
    <x v="1"/>
    <x v="2"/>
    <x v="530"/>
    <s v="BIT-112 Do not display Schedule Lines when confirmedQty = 0 on Orders Landing  Page"/>
    <s v="01068 - BIT-112 Do not display Schedule Lines when confirmedQty = 0 on Orders Landing  Page"/>
    <x v="530"/>
    <x v="0"/>
    <x v="2"/>
    <x v="2106"/>
    <s v="Alpha for Do not display Schedule Lines when confirmedQty = 0 on Orders Landing  Page"/>
    <s v="01339 - Alpha for Do not display Schedule Lines when confirmedQty = 0 on Orders Landing  Page"/>
    <s v="Alpha Test | 01339 - Alpha for Do not display Schedule Lines when confirmedQty = 0 on Orders Landing  Page"/>
    <m/>
    <n v="361728"/>
    <n v="36497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4"/>
    <n v="0"/>
    <n v="0"/>
  </r>
  <r>
    <x v="3"/>
    <x v="0"/>
    <x v="0"/>
    <x v="22"/>
    <s v="System Architecture"/>
    <x v="22"/>
    <x v="2"/>
    <x v="3"/>
    <x v="544"/>
    <s v="UAT/Prod Deployment"/>
    <s v="00481 - UAT/Prod Deployment"/>
    <x v="544"/>
    <x v="4"/>
    <x v="2"/>
    <x v="2107"/>
    <s v="Add production configurations"/>
    <s v="M | 01334 - Add production configurations"/>
    <s v="Sub-Task | M | 01334 - Add production configurations"/>
    <n v="351453"/>
    <n v="349744"/>
    <n v="364949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1.8518518518518517E-2"/>
    <n v="1"/>
    <n v="8.5106382978723403"/>
    <x v="0"/>
    <x v="3"/>
    <s v="0.Done"/>
    <x v="2055"/>
    <n v="0"/>
    <n v="0"/>
  </r>
  <r>
    <x v="3"/>
    <x v="1"/>
    <x v="1"/>
    <x v="1"/>
    <m/>
    <x v="1"/>
    <x v="1"/>
    <x v="2"/>
    <x v="545"/>
    <s v="Location and ShipTo filter dropdowns are missing a border in FF and IE"/>
    <s v="01056 - Location and ShipTo filter dropdowns are missing a border in FF and IE"/>
    <x v="545"/>
    <x v="1"/>
    <x v="2"/>
    <x v="2108"/>
    <s v="QA for Location and ShipTo filter dropdowns are missing a border in FF and IE"/>
    <s v="S | 01333 - QA for Location and ShipTo filter dropdowns are missing a border in FF and IE"/>
    <s v="QA | S | 01333 - QA for Location and ShipTo filter dropdowns are missing a border in FF and IE"/>
    <m/>
    <n v="361688"/>
    <n v="3647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56"/>
    <n v="2.1276595744680851"/>
    <n v="0"/>
  </r>
  <r>
    <x v="3"/>
    <x v="1"/>
    <x v="1"/>
    <x v="1"/>
    <m/>
    <x v="1"/>
    <x v="1"/>
    <x v="2"/>
    <x v="545"/>
    <s v="Location and ShipTo filter dropdowns are missing a border in FF and IE"/>
    <s v="01056 - Location and ShipTo filter dropdowns are missing a border in FF and IE"/>
    <x v="545"/>
    <x v="2"/>
    <x v="2"/>
    <x v="2109"/>
    <s v="Review of Location and ShipTo filter dropdowns are missing a border in FF and IE"/>
    <s v="01332 - Review of Location and ShipTo filter dropdowns are missing a border in FF and IE"/>
    <s v="Feature Review | 01332 - Review of Location and ShipTo filter dropdowns are missing a border in FF and IE"/>
    <m/>
    <n v="361688"/>
    <n v="3647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7"/>
    <n v="0"/>
    <n v="0"/>
  </r>
  <r>
    <x v="3"/>
    <x v="1"/>
    <x v="1"/>
    <x v="1"/>
    <m/>
    <x v="1"/>
    <x v="1"/>
    <x v="2"/>
    <x v="545"/>
    <s v="Location and ShipTo filter dropdowns are missing a border in FF and IE"/>
    <s v="01056 - Location and ShipTo filter dropdowns are missing a border in FF and IE"/>
    <x v="545"/>
    <x v="0"/>
    <x v="2"/>
    <x v="2110"/>
    <s v="Alpha for Location and ShipTo filter dropdowns are missing a border in FF and IE"/>
    <s v="01331 - Alpha for Location and ShipTo filter dropdowns are missing a border in FF and IE"/>
    <s v="Alpha Test | 01331 - Alpha for Location and ShipTo filter dropdowns are missing a border in FF and IE"/>
    <m/>
    <n v="361688"/>
    <n v="36474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58"/>
    <n v="0"/>
    <n v="0"/>
  </r>
  <r>
    <x v="3"/>
    <x v="1"/>
    <x v="1"/>
    <x v="1"/>
    <m/>
    <x v="1"/>
    <x v="1"/>
    <x v="2"/>
    <x v="546"/>
    <s v="The ... next to the Bemis Order number does not expand to show the full line"/>
    <s v="01238 - The ... next to the Bemis Order number does not expand to show the full line"/>
    <x v="546"/>
    <x v="1"/>
    <x v="2"/>
    <x v="2111"/>
    <s v="QA for The ... next to the Bemis Order number does not expand to show the full line"/>
    <s v="01330 - QA for The ... next to the Bemis Order number does not expand to show the full line"/>
    <s v="QA | 01330 - QA for The ... next to the Bemis Order number does not expand to show the full line"/>
    <m/>
    <n v="364168"/>
    <n v="3647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59"/>
    <n v="0"/>
    <n v="0"/>
  </r>
  <r>
    <x v="3"/>
    <x v="1"/>
    <x v="1"/>
    <x v="1"/>
    <m/>
    <x v="1"/>
    <x v="1"/>
    <x v="2"/>
    <x v="546"/>
    <s v="The ... next to the Bemis Order number does not expand to show the full line"/>
    <s v="01238 - The ... next to the Bemis Order number does not expand to show the full line"/>
    <x v="546"/>
    <x v="2"/>
    <x v="2"/>
    <x v="2112"/>
    <s v="Review of The ... next to the Bemis Order number does not expand to show the full line"/>
    <s v="01329 - Review of The ... next to the Bemis Order number does not expand to show the full line"/>
    <s v="Feature Review | 01329 - Review of The ... next to the Bemis Order number does not expand to show the full line"/>
    <m/>
    <n v="364168"/>
    <n v="3647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60"/>
    <n v="0"/>
    <n v="0"/>
  </r>
  <r>
    <x v="3"/>
    <x v="1"/>
    <x v="1"/>
    <x v="1"/>
    <m/>
    <x v="1"/>
    <x v="1"/>
    <x v="2"/>
    <x v="546"/>
    <s v="The ... next to the Bemis Order number does not expand to show the full line"/>
    <s v="01238 - The ... next to the Bemis Order number does not expand to show the full line"/>
    <x v="546"/>
    <x v="0"/>
    <x v="2"/>
    <x v="2113"/>
    <s v="Alpha for The ... next to the BEmis Order number does not expand to show the full line"/>
    <s v="01328 - Alpha for The ... next to the BEmis Order number does not expand to show the full line"/>
    <s v="Alpha Test | 01328 - Alpha for The ... next to the BEmis Order number does not expand to show the full line"/>
    <m/>
    <n v="364168"/>
    <n v="3647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61"/>
    <n v="0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3"/>
    <x v="2"/>
    <x v="2114"/>
    <s v="Development for - Padding issues with left nav menu"/>
    <s v="M | 01327 - Development for - Padding issues with left nav menu"/>
    <s v="Frontend Development | M | 01327 - Development for - Padding issues with left nav menu"/>
    <m/>
    <n v="362869"/>
    <n v="36469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062"/>
    <n v="5.3191489361702127"/>
    <n v="0"/>
  </r>
  <r>
    <x v="3"/>
    <x v="1"/>
    <x v="1"/>
    <x v="1"/>
    <m/>
    <x v="1"/>
    <x v="1"/>
    <x v="2"/>
    <x v="521"/>
    <s v="BIT-134 Hide Edit options that Buyers do not have access to "/>
    <s v="01324 - BIT-134 Hide Edit options that Buyers do not have access to "/>
    <x v="521"/>
    <x v="3"/>
    <x v="2"/>
    <x v="2115"/>
    <s v="Development for - Hide Edit options that Buyers do not have access to"/>
    <s v="M | 01326 - Development for - Hide Edit options that Buyers do not have access to"/>
    <s v="Frontend Development | M | 01326 - Development for - Hide Edit options that Buyers do not have access to"/>
    <m/>
    <n v="364655"/>
    <n v="36466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63"/>
    <n v="5.3191489361702127"/>
    <n v="0"/>
  </r>
  <r>
    <x v="3"/>
    <x v="1"/>
    <x v="1"/>
    <x v="1"/>
    <m/>
    <x v="1"/>
    <x v="1"/>
    <x v="2"/>
    <x v="531"/>
    <s v="Add documents button is inside the footer"/>
    <s v="01323 - Add documents button is inside the footer"/>
    <x v="531"/>
    <x v="3"/>
    <x v="2"/>
    <x v="2116"/>
    <s v="Development for - Add documents button is inside the footer"/>
    <s v="M | 01325 - Development for - Add documents button is inside the footer"/>
    <s v="Frontend Development | M | 01325 - Development for - Add documents button is inside the footer"/>
    <m/>
    <n v="364653"/>
    <n v="36465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64"/>
    <n v="5.3191489361702127"/>
    <n v="0"/>
  </r>
  <r>
    <x v="3"/>
    <x v="0"/>
    <x v="0"/>
    <x v="30"/>
    <s v="CSR - Portal Foundations"/>
    <x v="30"/>
    <x v="1"/>
    <x v="2"/>
    <x v="547"/>
    <s v="Landing page redirection does not work when impersonating"/>
    <s v="01218 - Landing page redirection does not work when impersonating"/>
    <x v="547"/>
    <x v="1"/>
    <x v="2"/>
    <x v="2117"/>
    <s v="QA for Landing page redirection does not work when impersonating"/>
    <s v="S | 01322 - QA for Landing page redirection does not work when impersonating"/>
    <s v="QA | S | 01322 - QA for Landing page redirection does not work when impersonating"/>
    <n v="350872"/>
    <n v="363922"/>
    <n v="36465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125E-2"/>
    <n v="1"/>
    <n v="2.1276595744680851"/>
    <x v="0"/>
    <x v="2"/>
    <s v="0.Done"/>
    <x v="2065"/>
    <n v="2.1276595744680851"/>
    <n v="0"/>
  </r>
  <r>
    <x v="3"/>
    <x v="0"/>
    <x v="0"/>
    <x v="30"/>
    <s v="CSR - Portal Foundations"/>
    <x v="30"/>
    <x v="1"/>
    <x v="2"/>
    <x v="547"/>
    <s v="Landing page redirection does not work when impersonating"/>
    <s v="01218 - Landing page redirection does not work when impersonating"/>
    <x v="547"/>
    <x v="2"/>
    <x v="2"/>
    <x v="2118"/>
    <s v="Review of Landing page redirection does not work when impersonating"/>
    <s v="01321 - Review of Landing page redirection does not work when impersonating"/>
    <s v="Feature Review | 01321 - Review of Landing page redirection does not work when impersonating"/>
    <n v="350872"/>
    <n v="363922"/>
    <n v="36464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x v="2"/>
    <s v="0.Done"/>
    <x v="2066"/>
    <n v="0"/>
    <n v="0"/>
  </r>
  <r>
    <x v="3"/>
    <x v="0"/>
    <x v="0"/>
    <x v="30"/>
    <s v="CSR - Portal Foundations"/>
    <x v="30"/>
    <x v="1"/>
    <x v="2"/>
    <x v="547"/>
    <s v="Landing page redirection does not work when impersonating"/>
    <s v="01218 - Landing page redirection does not work when impersonating"/>
    <x v="547"/>
    <x v="0"/>
    <x v="2"/>
    <x v="2119"/>
    <s v="Alpha for Landing page redirection does not work when impersonating"/>
    <s v="01320 - Alpha for Landing page redirection does not work when impersonating"/>
    <s v="Alpha Test | 01320 - Alpha for Landing page redirection does not work when impersonating"/>
    <n v="350872"/>
    <n v="363922"/>
    <n v="36464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125E-2"/>
    <n v="1"/>
    <n v="0"/>
    <x v="0"/>
    <x v="2"/>
    <s v="0.Done"/>
    <x v="2067"/>
    <n v="0"/>
    <n v="0"/>
  </r>
  <r>
    <x v="3"/>
    <x v="0"/>
    <x v="0"/>
    <x v="27"/>
    <s v="Bemis CP Theme"/>
    <x v="27"/>
    <x v="0"/>
    <x v="2"/>
    <x v="407"/>
    <s v="Updates to Bemis Portal Navigation"/>
    <s v="01180 - Updates to Bemis Portal Navigation"/>
    <x v="407"/>
    <x v="0"/>
    <x v="2"/>
    <x v="2120"/>
    <s v="Alpha for Updates to Bemis Portal Navigation"/>
    <s v="S | 01306 - Alpha for Updates to Bemis Portal Navigation"/>
    <s v="Alpha Test | S | 01306 - Alpha for Updates to Bemis Portal Navigation"/>
    <n v="351507"/>
    <n v="363315"/>
    <n v="36457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x v="2"/>
    <s v="0.Done"/>
    <x v="2068"/>
    <n v="0"/>
    <n v="0"/>
  </r>
  <r>
    <x v="3"/>
    <x v="1"/>
    <x v="1"/>
    <x v="1"/>
    <m/>
    <x v="1"/>
    <x v="1"/>
    <x v="2"/>
    <x v="540"/>
    <s v="Fix sort order column names"/>
    <s v="01272 - Fix sort order column names"/>
    <x v="540"/>
    <x v="6"/>
    <x v="2"/>
    <x v="2121"/>
    <s v="Missing fields from reports Sort Type dropdown"/>
    <s v="M | 01304 - Missing fields from reports Sort Type dropdown"/>
    <s v="Alpha Bug | M | 01304 - Missing fields from reports Sort Type dropdown"/>
    <m/>
    <n v="364258"/>
    <n v="36455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2"/>
    <s v="0.Done"/>
    <x v="2069"/>
    <n v="3.191489361702128"/>
    <n v="0"/>
  </r>
  <r>
    <x v="3"/>
    <x v="1"/>
    <x v="1"/>
    <x v="1"/>
    <m/>
    <x v="1"/>
    <x v="1"/>
    <x v="2"/>
    <x v="548"/>
    <s v="'Show More' link missing from Report description"/>
    <s v="01194 - 'Show More' link missing from Report description"/>
    <x v="548"/>
    <x v="1"/>
    <x v="2"/>
    <x v="2122"/>
    <s v="QA for 'Show More' link missing from Report description"/>
    <s v="S | 01303 - QA for 'Show More' link missing from Report description"/>
    <s v="QA | S | 01303 - QA for 'Show More' link missing from Report description"/>
    <m/>
    <n v="363606"/>
    <n v="36453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70"/>
    <n v="2.1276595744680851"/>
    <n v="0"/>
  </r>
  <r>
    <x v="3"/>
    <x v="1"/>
    <x v="1"/>
    <x v="1"/>
    <m/>
    <x v="1"/>
    <x v="1"/>
    <x v="2"/>
    <x v="548"/>
    <s v="'Show More' link missing from Report description"/>
    <s v="01194 - 'Show More' link missing from Report description"/>
    <x v="548"/>
    <x v="2"/>
    <x v="2"/>
    <x v="2123"/>
    <s v="Review of 'Show More' link missing from Report description"/>
    <s v="01302 - Review of 'Show More' link missing from Report description"/>
    <s v="Feature Review | 01302 - Review of 'Show More' link missing from Report description"/>
    <m/>
    <n v="363606"/>
    <n v="3645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71"/>
    <n v="0"/>
    <n v="0"/>
  </r>
  <r>
    <x v="3"/>
    <x v="1"/>
    <x v="1"/>
    <x v="1"/>
    <m/>
    <x v="1"/>
    <x v="1"/>
    <x v="2"/>
    <x v="526"/>
    <s v="Fix date range for From and To fields"/>
    <s v="01271 - Fix date range for From and To fields"/>
    <x v="526"/>
    <x v="6"/>
    <x v="2"/>
    <x v="2124"/>
    <s v="Entering Date into field causes the preview screen to go blank"/>
    <s v="M | 01301 - Entering Date into field causes the preview screen to go blank"/>
    <s v="Alpha Bug | M | 01301 - Entering Date into field causes the preview screen to go blank"/>
    <m/>
    <n v="364251"/>
    <n v="364527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0"/>
    <n v="1"/>
    <n v="3.191489361702128"/>
    <x v="1"/>
    <x v="2"/>
    <s v="0.Done"/>
    <x v="2072"/>
    <n v="3.191489361702128"/>
    <n v="0"/>
  </r>
  <r>
    <x v="3"/>
    <x v="1"/>
    <x v="1"/>
    <x v="1"/>
    <m/>
    <x v="1"/>
    <x v="1"/>
    <x v="2"/>
    <x v="549"/>
    <s v="BIT-68 Optional fields not correctly formatted or are missing in open and closed order report"/>
    <s v="01261 - BIT-68 Optional fields not correctly formatted or are missing in open and closed order report"/>
    <x v="549"/>
    <x v="1"/>
    <x v="2"/>
    <x v="2125"/>
    <s v="QA for Optional fields not correctly formatted or are missing in open and closed order report"/>
    <s v="S | 01300 - QA for Optional fields not correctly formatted or are missing in open and closed order report"/>
    <s v="QA | S | 01300 - QA for Optional fields not correctly formatted or are missing in open and closed order report"/>
    <m/>
    <n v="364225"/>
    <n v="3645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073"/>
    <n v="2.1276595744680851"/>
    <n v="0"/>
  </r>
  <r>
    <x v="3"/>
    <x v="1"/>
    <x v="1"/>
    <x v="1"/>
    <m/>
    <x v="1"/>
    <x v="1"/>
    <x v="2"/>
    <x v="549"/>
    <s v="BIT-68 Optional fields not correctly formatted or are missing in open and closed order report"/>
    <s v="01261 - BIT-68 Optional fields not correctly formatted or are missing in open and closed order report"/>
    <x v="549"/>
    <x v="2"/>
    <x v="2"/>
    <x v="2126"/>
    <s v="Review of Optional fields not correctly formatted or are missing in open and closed order report"/>
    <s v="01299 - Review of Optional fields not correctly formatted or are missing in open and closed order report"/>
    <s v="Feature Review | 01299 - Review of Optional fields not correctly formatted or are missing in open and closed order report"/>
    <m/>
    <n v="364225"/>
    <n v="3645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74"/>
    <n v="0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6"/>
    <x v="2"/>
    <x v="2127"/>
    <s v="Production description is not expanding on Orders Page"/>
    <s v="M | 01298 - Production description is not expanding on Orders Page"/>
    <s v="Alpha Bug | M | 01298 - Production description is not expanding on Orders Page"/>
    <m/>
    <n v="364243"/>
    <n v="36451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2075"/>
    <n v="3.191489361702128"/>
    <n v="0"/>
  </r>
  <r>
    <x v="3"/>
    <x v="1"/>
    <x v="1"/>
    <x v="1"/>
    <m/>
    <x v="1"/>
    <x v="1"/>
    <x v="2"/>
    <x v="510"/>
    <s v="BIT-60 Missing Address should be empty"/>
    <s v="01257 - BIT-60 Missing Address should be empty"/>
    <x v="510"/>
    <x v="0"/>
    <x v="2"/>
    <x v="2128"/>
    <s v="Alpha for Missing Address should be empty"/>
    <s v="01289 - Alpha for Missing Address should be empty"/>
    <s v="Alpha Test | 01289 - Alpha for Missing Address should be empty"/>
    <m/>
    <n v="364221"/>
    <n v="3644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76"/>
    <n v="0"/>
    <n v="0"/>
  </r>
  <r>
    <x v="3"/>
    <x v="1"/>
    <x v="1"/>
    <x v="1"/>
    <m/>
    <x v="1"/>
    <x v="1"/>
    <x v="2"/>
    <x v="540"/>
    <s v="Fix sort order column names"/>
    <s v="01272 - Fix sort order column names"/>
    <x v="540"/>
    <x v="0"/>
    <x v="2"/>
    <x v="2129"/>
    <s v="Alpha for Fix sort order column names"/>
    <s v="01288 - Alpha for Fix sort order column names"/>
    <s v="Alpha Test | 01288 - Alpha for Fix sort order column names"/>
    <m/>
    <n v="364258"/>
    <n v="36439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77"/>
    <n v="0"/>
    <n v="0"/>
  </r>
  <r>
    <x v="3"/>
    <x v="1"/>
    <x v="1"/>
    <x v="1"/>
    <m/>
    <x v="1"/>
    <x v="1"/>
    <x v="2"/>
    <x v="526"/>
    <s v="Fix date range for From and To fields"/>
    <s v="01271 - Fix date range for From and To fields"/>
    <x v="526"/>
    <x v="0"/>
    <x v="2"/>
    <x v="2130"/>
    <s v="Alpha for Fix date range for From and To fields"/>
    <s v="01287 - Alpha for Fix date range for From and To fields"/>
    <s v="Alpha Test | 01287 - Alpha for Fix date range for From and To fields"/>
    <m/>
    <n v="364251"/>
    <n v="3643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78"/>
    <n v="0"/>
    <n v="0"/>
  </r>
  <r>
    <x v="3"/>
    <x v="1"/>
    <x v="1"/>
    <x v="1"/>
    <m/>
    <x v="1"/>
    <x v="1"/>
    <x v="2"/>
    <x v="549"/>
    <s v="BIT-68 Optional fields not correctly formatted or are missing in open and closed order report"/>
    <s v="01261 - BIT-68 Optional fields not correctly formatted or are missing in open and closed order report"/>
    <x v="549"/>
    <x v="0"/>
    <x v="2"/>
    <x v="2131"/>
    <s v="Alpha for Optional fields not correctly formatted or are missing in open and closed order report"/>
    <s v="01286 - Alpha for Optional fields not correctly formatted or are missing in open and closed order report"/>
    <s v="Alpha Test | 01286 - Alpha for Optional fields not correctly formatted or are missing in open and closed order report"/>
    <m/>
    <n v="364225"/>
    <n v="3643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079"/>
    <n v="0"/>
    <n v="0"/>
  </r>
  <r>
    <x v="3"/>
    <x v="1"/>
    <x v="1"/>
    <x v="1"/>
    <m/>
    <x v="1"/>
    <x v="1"/>
    <x v="2"/>
    <x v="548"/>
    <s v="'Show More' link missing from Report description"/>
    <s v="01194 - 'Show More' link missing from Report description"/>
    <x v="548"/>
    <x v="0"/>
    <x v="2"/>
    <x v="2132"/>
    <s v="Alpha for 'Show More' link missing from Report description"/>
    <s v="01285 - Alpha for 'Show More' link missing from Report description"/>
    <s v="Alpha Test | 01285 - Alpha for 'Show More' link missing from Report description"/>
    <m/>
    <n v="363606"/>
    <n v="36433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80"/>
    <n v="0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0"/>
    <x v="2"/>
    <x v="2133"/>
    <s v="Alpha for Product Description displaying incorrectly"/>
    <s v="01284 - Alpha for Product Description displaying incorrectly"/>
    <s v="Alpha Test | 01284 - Alpha for Product Description displaying incorrectly"/>
    <m/>
    <n v="364243"/>
    <n v="3643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81"/>
    <n v="0"/>
    <n v="0"/>
  </r>
  <r>
    <x v="3"/>
    <x v="1"/>
    <x v="1"/>
    <x v="1"/>
    <m/>
    <x v="1"/>
    <x v="1"/>
    <x v="2"/>
    <x v="550"/>
    <s v="My Locations navigation on Mobile view is not working"/>
    <s v="01181 - My Locations navigation on Mobile view is not working"/>
    <x v="550"/>
    <x v="1"/>
    <x v="2"/>
    <x v="2134"/>
    <s v="QA for My Locations navigation on Mobile view is not working"/>
    <s v="S | 01283 - QA for My Locations navigation on Mobile view is not working"/>
    <s v="QA | S | 01283 - QA for My Locations navigation on Mobile view is not working"/>
    <m/>
    <n v="363320"/>
    <n v="36430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82"/>
    <n v="2.1276595744680851"/>
    <n v="0"/>
  </r>
  <r>
    <x v="3"/>
    <x v="1"/>
    <x v="1"/>
    <x v="1"/>
    <m/>
    <x v="1"/>
    <x v="1"/>
    <x v="2"/>
    <x v="550"/>
    <s v="My Locations navigation on Mobile view is not working"/>
    <s v="01181 - My Locations navigation on Mobile view is not working"/>
    <x v="550"/>
    <x v="2"/>
    <x v="2"/>
    <x v="2135"/>
    <s v="Review of My Locations navigation on Mobile view is not working"/>
    <s v="01282 - Review of My Locations navigation on Mobile view is not working"/>
    <s v="Feature Review | 01282 - Review of My Locations navigation on Mobile view is not working"/>
    <m/>
    <n v="363320"/>
    <n v="3643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83"/>
    <n v="0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2"/>
    <x v="2"/>
    <x v="2136"/>
    <s v="Review of Orders Page - Quantity Fields Show 0 Value"/>
    <s v="01281 - Review of Orders Page - Quantity Fields Show 0 Value"/>
    <s v="Feature Review | 01281 - Review of Orders Page - Quantity Fields Show 0 Value"/>
    <m/>
    <n v="358437"/>
    <n v="36430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084"/>
    <n v="0"/>
    <n v="0"/>
  </r>
  <r>
    <x v="3"/>
    <x v="0"/>
    <x v="0"/>
    <x v="27"/>
    <s v="Bemis CP Theme"/>
    <x v="27"/>
    <x v="1"/>
    <x v="2"/>
    <x v="551"/>
    <s v="Icons do not display properly on the Global Search Results Page"/>
    <s v="01195 -  Icons do not display properly on the Global Search Results Page"/>
    <x v="551"/>
    <x v="1"/>
    <x v="2"/>
    <x v="2137"/>
    <s v="QA for  Icons do not display properly on the Global Search Results Page"/>
    <s v="S | 01280 - QA for  Icons do not display properly on the Global Search Results Page"/>
    <s v="QA | S | 01280 - QA for  Icons do not display properly on the Global Search Results Page"/>
    <n v="351507"/>
    <n v="363609"/>
    <n v="36430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8518518518518517E-2"/>
    <n v="1"/>
    <n v="2.1276595744680851"/>
    <x v="0"/>
    <x v="2"/>
    <s v="0.Done"/>
    <x v="2085"/>
    <n v="2.1276595744680851"/>
    <n v="0"/>
  </r>
  <r>
    <x v="3"/>
    <x v="0"/>
    <x v="0"/>
    <x v="27"/>
    <s v="Bemis CP Theme"/>
    <x v="27"/>
    <x v="1"/>
    <x v="2"/>
    <x v="551"/>
    <s v="Icons do not display properly on the Global Search Results Page"/>
    <s v="01195 -  Icons do not display properly on the Global Search Results Page"/>
    <x v="551"/>
    <x v="2"/>
    <x v="2"/>
    <x v="2138"/>
    <s v="Review of  Icons do not display properly on the Global Search Results Page"/>
    <s v="01279 - Review of  Icons do not display properly on the Global Search Results Page"/>
    <s v="Feature Review | 01279 - Review of  Icons do not display properly on the Global Search Results Page"/>
    <n v="351507"/>
    <n v="363609"/>
    <n v="3643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086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1"/>
    <x v="2"/>
    <x v="2139"/>
    <s v="QA for CSR should have access to limited control panel "/>
    <s v="S | 01278 - QA for CSR should have access to limited control panel "/>
    <s v="QA | S | 01278 - QA for CSR should have access to limited control panel "/>
    <m/>
    <n v="363054"/>
    <n v="36430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2087"/>
    <n v="2.1276595744680851"/>
    <n v="0"/>
  </r>
  <r>
    <x v="3"/>
    <x v="1"/>
    <x v="1"/>
    <x v="1"/>
    <m/>
    <x v="1"/>
    <x v="1"/>
    <x v="2"/>
    <x v="553"/>
    <s v="Clicking on Shipped Qty or Scheduled Releases throws an error"/>
    <s v="01212 - Clicking on Shipped Qty or Scheduled Releases throws an error"/>
    <x v="553"/>
    <x v="1"/>
    <x v="2"/>
    <x v="2140"/>
    <s v="QA for Clicking on Shipped Qty or Scheduled Releases throws an error"/>
    <s v="01277 - QA for Clicking on Shipped Qty or Scheduled Releases throws an error"/>
    <s v="QA | 01277 - QA for Clicking on Shipped Qty or Scheduled Releases throws an error"/>
    <m/>
    <n v="363896"/>
    <n v="36430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88"/>
    <n v="0"/>
    <n v="0"/>
  </r>
  <r>
    <x v="3"/>
    <x v="1"/>
    <x v="1"/>
    <x v="1"/>
    <m/>
    <x v="1"/>
    <x v="1"/>
    <x v="2"/>
    <x v="553"/>
    <s v="Clicking on Shipped Qty or Scheduled Releases throws an error"/>
    <s v="01212 - Clicking on Shipped Qty or Scheduled Releases throws an error"/>
    <x v="553"/>
    <x v="2"/>
    <x v="2"/>
    <x v="2141"/>
    <s v="Review of Clicking on Shipped Qty or Scheduled Releases throws an error"/>
    <s v="01276 - Review of Clicking on Shipped Qty or Scheduled Releases throws an error"/>
    <s v="Feature Review | 01276 - Review of Clicking on Shipped Qty or Scheduled Releases throws an error"/>
    <m/>
    <n v="363896"/>
    <n v="3642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089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2"/>
    <x v="2"/>
    <x v="2142"/>
    <s v="Review of CSR should have access to limited control panel "/>
    <s v="01275 - Review of CSR should have access to limited control panel "/>
    <s v="Feature Review | 01275 - Review of CSR should have access to limited control panel "/>
    <m/>
    <n v="363054"/>
    <n v="364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90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0"/>
    <x v="2"/>
    <x v="2143"/>
    <s v="Alpha for Redesign for product description display"/>
    <s v="01274 - Alpha for Redesign for product description display"/>
    <s v="Alpha Test | 01274 - Alpha for Redesign for product description display"/>
    <n v="351507"/>
    <n v="362668"/>
    <n v="36429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1.8518518518518517E-2"/>
    <n v="1"/>
    <n v="0"/>
    <x v="0"/>
    <x v="2"/>
    <s v="0.Done"/>
    <x v="2091"/>
    <n v="0"/>
    <n v="0"/>
  </r>
  <r>
    <x v="3"/>
    <x v="1"/>
    <x v="1"/>
    <x v="1"/>
    <m/>
    <x v="1"/>
    <x v="1"/>
    <x v="2"/>
    <x v="545"/>
    <s v="Location and ShipTo filter dropdowns are missing a border in FF and IE"/>
    <s v="01056 - Location and ShipTo filter dropdowns are missing a border in FF and IE"/>
    <x v="545"/>
    <x v="3"/>
    <x v="2"/>
    <x v="2144"/>
    <s v="Development for - Location and ShipTo filter dropdowns are missing a border in FF and IE"/>
    <s v="M | 01273 - Development for - Location and ShipTo filter dropdowns are missing a border in FF and IE"/>
    <s v="Frontend Development | M | 01273 - Development for - Location and ShipTo filter dropdowns are missing a border in FF and IE"/>
    <m/>
    <n v="361688"/>
    <n v="36428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92"/>
    <n v="5.3191489361702127"/>
    <n v="0"/>
  </r>
  <r>
    <x v="3"/>
    <x v="1"/>
    <x v="1"/>
    <x v="1"/>
    <m/>
    <x v="1"/>
    <x v="1"/>
    <x v="2"/>
    <x v="532"/>
    <s v="Product Description displaying incorrectly"/>
    <s v="01268 - Product Description displaying incorrectly"/>
    <x v="532"/>
    <x v="3"/>
    <x v="2"/>
    <x v="2145"/>
    <s v="Development for product description error"/>
    <s v="M | 01269 - Development for product description error"/>
    <s v="Frontend Development | M | 01269 - Development for product description error"/>
    <m/>
    <n v="364243"/>
    <n v="364246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093"/>
    <n v="5.3191489361702127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5"/>
    <x v="2"/>
    <x v="2146"/>
    <s v="Open and Closed Order report default fields"/>
    <s v="M | 01260 - Open and Closed Order report default fields"/>
    <s v="Backend Development | M | 01260 - Open and Closed Order report default fields"/>
    <n v="351658"/>
    <n v="360457"/>
    <n v="364224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16666666666666666"/>
    <n v="3.8461538461538464E-2"/>
    <n v="1"/>
    <n v="10.638297872340425"/>
    <x v="0"/>
    <x v="2"/>
    <s v="0.Done"/>
    <x v="2094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0"/>
    <x v="2"/>
    <x v="2147"/>
    <s v="Alpha for CSR should have access to limited control panel "/>
    <s v="01255 - Alpha for CSR should have access to limited control panel "/>
    <s v="Alpha Test | 01255 - Alpha for CSR should have access to limited control panel "/>
    <m/>
    <n v="363054"/>
    <n v="3642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095"/>
    <n v="0"/>
    <n v="0"/>
  </r>
  <r>
    <x v="3"/>
    <x v="0"/>
    <x v="0"/>
    <x v="27"/>
    <s v="Bemis CP Theme"/>
    <x v="27"/>
    <x v="1"/>
    <x v="2"/>
    <x v="551"/>
    <s v="Icons do not display properly on the Global Search Results Page"/>
    <s v="01195 -  Icons do not display properly on the Global Search Results Page"/>
    <x v="551"/>
    <x v="0"/>
    <x v="2"/>
    <x v="2148"/>
    <s v="Alpha for  Icons do not display properly on the Global Search Results Page"/>
    <s v="01237 - Alpha for  Icons do not display properly on the Global Search Results Page"/>
    <s v="Alpha Test | 01237 - Alpha for  Icons do not display properly on the Global Search Results Page"/>
    <n v="351507"/>
    <n v="363609"/>
    <n v="3641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096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3"/>
    <x v="2"/>
    <x v="2149"/>
    <s v="Display indicator for impersonation on screen when CSR is impersonating a user"/>
    <s v="M | 01235 - Display indicator for impersonation on screen when CSR is impersonating a user"/>
    <s v="Frontend Development | M | 01235 - Display indicator for impersonation on screen when CSR is impersonating a user"/>
    <n v="348696"/>
    <n v="362834"/>
    <n v="36414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8.3333333333333329E-2"/>
    <n v="2.9411764705882353E-2"/>
    <n v="1"/>
    <n v="5.3191489361702127"/>
    <x v="0"/>
    <x v="2"/>
    <s v="0.Done"/>
    <x v="2097"/>
    <n v="0"/>
    <n v="0"/>
  </r>
  <r>
    <x v="3"/>
    <x v="1"/>
    <x v="1"/>
    <x v="1"/>
    <m/>
    <x v="1"/>
    <x v="1"/>
    <x v="2"/>
    <x v="554"/>
    <s v="Reports Landing Page - Report Header is not aligned properly"/>
    <s v="01183 - Reports Landing Page - Report Header is not aligned properly"/>
    <x v="554"/>
    <x v="1"/>
    <x v="2"/>
    <x v="2150"/>
    <s v="QA for Reports Landing Page - Report Header is not aligned properly"/>
    <s v="S | 01234 - QA for Reports Landing Page - Report Header is not aligned properly"/>
    <s v="QA | S | 01234 - QA for Reports Landing Page - Report Header is not aligned properly"/>
    <m/>
    <n v="363336"/>
    <n v="36413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098"/>
    <n v="2.1276595744680851"/>
    <n v="0"/>
  </r>
  <r>
    <x v="3"/>
    <x v="1"/>
    <x v="1"/>
    <x v="1"/>
    <m/>
    <x v="1"/>
    <x v="1"/>
    <x v="2"/>
    <x v="548"/>
    <s v="'Show More' link missing from Report description"/>
    <s v="01194 - 'Show More' link missing from Report description"/>
    <x v="548"/>
    <x v="3"/>
    <x v="2"/>
    <x v="2151"/>
    <s v="Development for - 'Show More' link missing from Report description"/>
    <s v="M | 01233 - Development for - 'Show More' link missing from Report description"/>
    <s v="Frontend Development | M | 01233 - Development for - 'Show More' link missing from Report description"/>
    <m/>
    <n v="363606"/>
    <n v="36412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099"/>
    <n v="5.3191489361702127"/>
    <n v="0"/>
  </r>
  <r>
    <x v="3"/>
    <x v="1"/>
    <x v="1"/>
    <x v="1"/>
    <m/>
    <x v="1"/>
    <x v="1"/>
    <x v="2"/>
    <x v="554"/>
    <s v="Reports Landing Page - Report Header is not aligned properly"/>
    <s v="01183 - Reports Landing Page - Report Header is not aligned properly"/>
    <x v="554"/>
    <x v="2"/>
    <x v="2"/>
    <x v="2152"/>
    <s v="Review of Reports Landing Page - Report Header is not aligned properly"/>
    <s v="01232 - Review of Reports Landing Page - Report Header is not aligned properly"/>
    <s v="Feature Review | 01232 - Review of Reports Landing Page - Report Header is not aligned properly"/>
    <m/>
    <n v="363336"/>
    <n v="36412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0"/>
    <n v="0"/>
    <n v="0"/>
  </r>
  <r>
    <x v="3"/>
    <x v="1"/>
    <x v="1"/>
    <x v="1"/>
    <m/>
    <x v="1"/>
    <x v="1"/>
    <x v="2"/>
    <x v="555"/>
    <s v="Select All and Clear All links in Location filter do not work"/>
    <s v="01191 - Select All and Clear All links in Location filter do not work"/>
    <x v="555"/>
    <x v="1"/>
    <x v="2"/>
    <x v="2153"/>
    <s v="QA for Select All and Clear All links in Location filter do not work"/>
    <s v="01231 - QA for Select All and Clear All links in Location filter do not work"/>
    <s v="QA | 01231 - QA for Select All and Clear All links in Location filter do not work"/>
    <m/>
    <n v="363596"/>
    <n v="3641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1"/>
    <n v="0"/>
    <n v="0"/>
  </r>
  <r>
    <x v="3"/>
    <x v="1"/>
    <x v="1"/>
    <x v="1"/>
    <m/>
    <x v="1"/>
    <x v="1"/>
    <x v="2"/>
    <x v="555"/>
    <s v="Select All and Clear All links in Location filter do not work"/>
    <s v="01191 - Select All and Clear All links in Location filter do not work"/>
    <x v="555"/>
    <x v="2"/>
    <x v="2"/>
    <x v="2154"/>
    <s v="Review of Select All and Clear All links in Location filter do not work"/>
    <s v="01230 - Review of Select All and Clear All links in Location filter do not work"/>
    <s v="Feature Review | 01230 - Review of Select All and Clear All links in Location filter do not work"/>
    <m/>
    <n v="363596"/>
    <n v="3641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2"/>
    <n v="0"/>
    <n v="0"/>
  </r>
  <r>
    <x v="3"/>
    <x v="1"/>
    <x v="1"/>
    <x v="1"/>
    <m/>
    <x v="1"/>
    <x v="1"/>
    <x v="2"/>
    <x v="555"/>
    <s v="Select All and Clear All links in Location filter do not work"/>
    <s v="01191 - Select All and Clear All links in Location filter do not work"/>
    <x v="555"/>
    <x v="0"/>
    <x v="2"/>
    <x v="2155"/>
    <s v="Alpha for Select All and Clear All links in Location filter do not work"/>
    <s v="01229 - Alpha for Select All and Clear All links in Location filter do not work"/>
    <s v="Alpha Test | 01229 - Alpha for Select All and Clear All links in Location filter do not work"/>
    <m/>
    <n v="363596"/>
    <n v="36411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3"/>
    <n v="0"/>
    <n v="0"/>
  </r>
  <r>
    <x v="3"/>
    <x v="1"/>
    <x v="1"/>
    <x v="1"/>
    <m/>
    <x v="1"/>
    <x v="1"/>
    <x v="2"/>
    <x v="556"/>
    <s v="Entries on the Release Page are not displaying "/>
    <s v="01054 - Entries on the Release Page are not displaying "/>
    <x v="556"/>
    <x v="1"/>
    <x v="2"/>
    <x v="2156"/>
    <s v="QA for Entries on the Release Page are not displaying "/>
    <s v="01227 - QA for Entries on the Release Page are not displaying "/>
    <s v="QA | 01227 - QA for Entries on the Release Page are not displaying "/>
    <m/>
    <n v="361664"/>
    <n v="3641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04"/>
    <n v="0"/>
    <n v="0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1"/>
    <x v="2"/>
    <x v="2157"/>
    <s v="QA for Update orders data fields to allow for decimals "/>
    <s v="01226 - QA for Update orders data fields to allow for decimals "/>
    <s v="QA | 01226 - QA for Update orders data fields to allow for decimals "/>
    <m/>
    <n v="359064"/>
    <n v="36411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05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1"/>
    <x v="2"/>
    <x v="2158"/>
    <s v="QA for User Customer Name (Employer) is incorrect"/>
    <s v="01225 - QA for User Customer Name (Employer) is incorrect"/>
    <s v="QA | 01225 - QA for User Customer Name (Employer) is incorrect"/>
    <m/>
    <n v="357594"/>
    <n v="3641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06"/>
    <n v="0"/>
    <n v="0"/>
  </r>
  <r>
    <x v="3"/>
    <x v="0"/>
    <x v="0"/>
    <x v="30"/>
    <s v="CSR - Portal Foundations"/>
    <x v="30"/>
    <x v="1"/>
    <x v="2"/>
    <x v="547"/>
    <s v="Landing page redirection does not work when impersonating"/>
    <s v="01218 - Landing page redirection does not work when impersonating"/>
    <x v="547"/>
    <x v="5"/>
    <x v="2"/>
    <x v="2159"/>
    <s v="Modify default landing page when impersonating users"/>
    <s v="S | 01224 - Modify default landing page when impersonating users"/>
    <s v="Backend Development | S | 01224 - Modify default landing page when impersonating users"/>
    <n v="350872"/>
    <n v="363922"/>
    <n v="364087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3.125E-2"/>
    <n v="1"/>
    <n v="8.5106382978723403"/>
    <x v="0"/>
    <x v="2"/>
    <s v="0.Done"/>
    <x v="2107"/>
    <n v="8.5106382978723403"/>
    <n v="0"/>
  </r>
  <r>
    <x v="3"/>
    <x v="1"/>
    <x v="1"/>
    <x v="1"/>
    <m/>
    <x v="1"/>
    <x v="1"/>
    <x v="6"/>
    <x v="559"/>
    <s v="BIT-135 Search in Locations filter fails when no location match is found  "/>
    <s v="01192 - BIT-135 Search in Locations filter fails when no location match is found  "/>
    <x v="559"/>
    <x v="3"/>
    <x v="3"/>
    <x v="2160"/>
    <s v="Development for - Search in Locations filter fails when no location match is found"/>
    <s v="M | 01221 - Development for - Search in Locations filter fails when no location match is found"/>
    <s v="Frontend Development | M | 01221 - Development for - Search in Locations filter fails when no location match is found"/>
    <m/>
    <n v="363601"/>
    <n v="36396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1"/>
    <n v="0"/>
    <n v="1"/>
    <n v="0"/>
    <x v="1"/>
    <x v="6"/>
    <s v="0.Cancelled"/>
    <x v="2108"/>
    <n v="5.3191489361702127"/>
    <n v="0"/>
  </r>
  <r>
    <x v="3"/>
    <x v="1"/>
    <x v="1"/>
    <x v="1"/>
    <m/>
    <x v="1"/>
    <x v="1"/>
    <x v="2"/>
    <x v="555"/>
    <s v="Select All and Clear All links in Location filter do not work"/>
    <s v="01191 - Select All and Clear All links in Location filter do not work"/>
    <x v="555"/>
    <x v="3"/>
    <x v="2"/>
    <x v="2161"/>
    <s v="Develop for - Select all and clear all don't work"/>
    <s v="M | 01220 - Develop for - Select all and clear all don't work"/>
    <s v="Frontend Development | M | 01220 - Develop for - Select all and clear all don't work"/>
    <m/>
    <n v="363596"/>
    <n v="36396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109"/>
    <n v="5.3191489361702127"/>
    <n v="0"/>
  </r>
  <r>
    <x v="3"/>
    <x v="0"/>
    <x v="0"/>
    <x v="32"/>
    <s v="Buyer - Reports"/>
    <x v="32"/>
    <x v="1"/>
    <x v="2"/>
    <x v="539"/>
    <s v="SSRS integration config had wrong password for QA"/>
    <s v="01203 - SSRS integration config had wrong password for QA"/>
    <x v="539"/>
    <x v="4"/>
    <x v="2"/>
    <x v="2162"/>
    <s v="Fix SSRS OSGi config for QA"/>
    <s v="XS | 01219 - Fix SSRS OSGi config for QA"/>
    <s v="Sub-Task | XS | 01219 - Fix SSRS OSGi config for QA"/>
    <n v="351658"/>
    <n v="363810"/>
    <n v="363924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3.8461538461538464E-2"/>
    <n v="1"/>
    <n v="2.1276595744680851"/>
    <x v="0"/>
    <x v="2"/>
    <s v="0.Done"/>
    <x v="2110"/>
    <n v="2.1276595744680851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2163"/>
    <s v="Prevent data sync from triggering before server startup is Done"/>
    <s v="S | 01217 - Prevent data sync from triggering before server startup is Done"/>
    <s v="Backend Development | S | 01217 - Prevent data sync from triggering before server startup is Done"/>
    <n v="350255"/>
    <n v="343068"/>
    <n v="36391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x v="8"/>
    <s v="0.Done"/>
    <x v="2111"/>
    <n v="0"/>
    <n v="0"/>
  </r>
  <r>
    <x v="3"/>
    <x v="1"/>
    <x v="1"/>
    <x v="1"/>
    <m/>
    <x v="1"/>
    <x v="1"/>
    <x v="2"/>
    <x v="553"/>
    <s v="Clicking on Shipped Qty or Scheduled Releases throws an error"/>
    <s v="01212 - Clicking on Shipped Qty or Scheduled Releases throws an error"/>
    <x v="553"/>
    <x v="0"/>
    <x v="2"/>
    <x v="2164"/>
    <s v="Alpha for Clicking on Shipped Qty or Scheduled Releases throws an error"/>
    <s v="01216 - Alpha for Clicking on Shipped Qty or Scheduled Releases throws an error"/>
    <s v="Alpha Test | 01216 - Alpha for Clicking on Shipped Qty or Scheduled Releases throws an error"/>
    <m/>
    <n v="363896"/>
    <n v="36390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12"/>
    <n v="0"/>
    <n v="0"/>
  </r>
  <r>
    <x v="3"/>
    <x v="1"/>
    <x v="1"/>
    <x v="1"/>
    <m/>
    <x v="1"/>
    <x v="1"/>
    <x v="2"/>
    <x v="530"/>
    <s v="BIT-112 Do not display Schedule Lines when confirmedQty = 0 on Orders Landing  Page"/>
    <s v="01068 - BIT-112 Do not display Schedule Lines when confirmedQty = 0 on Orders Landing  Page"/>
    <x v="530"/>
    <x v="5"/>
    <x v="2"/>
    <x v="2165"/>
    <s v="Do not display scheduled lines when confirmedQty&lt;=0"/>
    <s v="S | 01215 - Do not display scheduled lines when confirmedQty&lt;=0"/>
    <s v="Backend Development | S | 01215 - Do not display scheduled lines when confirmedQty&lt;=0"/>
    <m/>
    <n v="361728"/>
    <n v="363899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2113"/>
    <n v="8.5106382978723403"/>
    <n v="0"/>
  </r>
  <r>
    <x v="3"/>
    <x v="1"/>
    <x v="1"/>
    <x v="1"/>
    <m/>
    <x v="1"/>
    <x v="1"/>
    <x v="2"/>
    <x v="553"/>
    <s v="Clicking on Shipped Qty or Scheduled Releases throws an error"/>
    <s v="01212 - Clicking on Shipped Qty or Scheduled Releases throws an error"/>
    <x v="553"/>
    <x v="5"/>
    <x v="2"/>
    <x v="2166"/>
    <s v="Clicking  on links for shipped qty/scheduled releases throws error"/>
    <s v="XS | 01213 - Clicking  on links for shipped qty/scheduled releases throws error"/>
    <s v="Backend Development | XS | 01213 - Clicking  on links for shipped qty/scheduled releases throws error"/>
    <m/>
    <n v="363896"/>
    <n v="363897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14"/>
    <n v="2.1276595744680851"/>
    <n v="0"/>
  </r>
  <r>
    <x v="3"/>
    <x v="1"/>
    <x v="1"/>
    <x v="1"/>
    <m/>
    <x v="1"/>
    <x v="1"/>
    <x v="2"/>
    <x v="554"/>
    <s v="Reports Landing Page - Report Header is not aligned properly"/>
    <s v="01183 - Reports Landing Page - Report Header is not aligned properly"/>
    <x v="554"/>
    <x v="3"/>
    <x v="2"/>
    <x v="2167"/>
    <s v="Fix CSS to align report landing page header"/>
    <s v="XS | 01210 - Fix CSS to align report landing page header"/>
    <s v="Frontend Development | XS | 01210 - Fix CSS to align report landing page header"/>
    <m/>
    <n v="363336"/>
    <n v="363840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2115"/>
    <n v="1.0638297872340425"/>
    <n v="0"/>
  </r>
  <r>
    <x v="3"/>
    <x v="1"/>
    <x v="1"/>
    <x v="1"/>
    <m/>
    <x v="1"/>
    <x v="1"/>
    <x v="2"/>
    <x v="550"/>
    <s v="My Locations navigation on Mobile view is not working"/>
    <s v="01181 - My Locations navigation on Mobile view is not working"/>
    <x v="550"/>
    <x v="3"/>
    <x v="2"/>
    <x v="2168"/>
    <s v="Fix navigation Freemarker template"/>
    <s v="XS | 01209 - Fix navigation Freemarker template"/>
    <s v="Frontend Development | XS | 01209 - Fix navigation Freemarker template"/>
    <m/>
    <n v="363320"/>
    <n v="36383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2116"/>
    <n v="1.0638297872340425"/>
    <n v="0"/>
  </r>
  <r>
    <x v="3"/>
    <x v="1"/>
    <x v="1"/>
    <x v="1"/>
    <m/>
    <x v="1"/>
    <x v="1"/>
    <x v="2"/>
    <x v="554"/>
    <s v="Reports Landing Page - Report Header is not aligned properly"/>
    <s v="01183 - Reports Landing Page - Report Header is not aligned properly"/>
    <x v="554"/>
    <x v="0"/>
    <x v="2"/>
    <x v="2169"/>
    <s v="Alpha for Reports Landing Page - Report Header is not aligned properly"/>
    <s v="01208 - Alpha for Reports Landing Page - Report Header is not aligned properly"/>
    <s v="Alpha Test | 01208 - Alpha for Reports Landing Page - Report Header is not aligned properly"/>
    <m/>
    <n v="363336"/>
    <n v="3638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17"/>
    <n v="0"/>
    <n v="0"/>
  </r>
  <r>
    <x v="3"/>
    <x v="1"/>
    <x v="1"/>
    <x v="1"/>
    <m/>
    <x v="1"/>
    <x v="1"/>
    <x v="2"/>
    <x v="550"/>
    <s v="My Locations navigation on Mobile view is not working"/>
    <s v="01181 - My Locations navigation on Mobile view is not working"/>
    <x v="550"/>
    <x v="0"/>
    <x v="2"/>
    <x v="2170"/>
    <s v="Alpha for My Locations navigation on Mobile view is not working"/>
    <s v="01207 - Alpha for My Locations navigation on Mobile view is not working"/>
    <s v="Alpha Test | 01207 - Alpha for My Locations navigation on Mobile view is not working"/>
    <m/>
    <n v="363320"/>
    <n v="3638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18"/>
    <n v="0"/>
    <n v="0"/>
  </r>
  <r>
    <x v="3"/>
    <x v="1"/>
    <x v="1"/>
    <x v="1"/>
    <m/>
    <x v="1"/>
    <x v="1"/>
    <x v="2"/>
    <x v="469"/>
    <s v="BIT-136 Importing Orgs from UAT generates exception"/>
    <s v="01177 - BIT-136 Importing Orgs from UAT generates exception"/>
    <x v="469"/>
    <x v="5"/>
    <x v="2"/>
    <x v="2171"/>
    <s v="Determine what's causing the issue with the organization type"/>
    <s v="M | 01206 - Determine what's causing the issue with the organization type"/>
    <s v="Backend Development | M | 01206 - Determine what's causing the issue with the organization type"/>
    <m/>
    <n v="363302"/>
    <n v="363819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2119"/>
    <n v="10.638297872340425"/>
    <n v="0"/>
  </r>
  <r>
    <x v="3"/>
    <x v="0"/>
    <x v="0"/>
    <x v="27"/>
    <s v="Bemis CP Theme"/>
    <x v="27"/>
    <x v="1"/>
    <x v="2"/>
    <x v="551"/>
    <s v="Icons do not display properly on the Global Search Results Page"/>
    <s v="01195 -  Icons do not display properly on the Global Search Results Page"/>
    <x v="551"/>
    <x v="3"/>
    <x v="2"/>
    <x v="2172"/>
    <s v="Development for - Icons do not display properly in global search"/>
    <s v="M | 01204 - Development for - Icons do not display properly in global search"/>
    <s v="Frontend Development | M | 01204 - Development for - Icons do not display properly in global search"/>
    <n v="351507"/>
    <n v="363609"/>
    <n v="36381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x v="2"/>
    <s v="0.Done"/>
    <x v="2120"/>
    <n v="5.3191489361702127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6"/>
    <x v="2"/>
    <x v="2173"/>
    <s v="Schedule Release Qty is not getting updated"/>
    <s v="M | 01202 - Schedule Release Qty is not getting updated"/>
    <s v="Alpha Bug | M | 01202 - Schedule Release Qty is not getting updated"/>
    <m/>
    <n v="358437"/>
    <n v="36380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2121"/>
    <n v="3.191489361702128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5"/>
    <x v="2"/>
    <x v="2174"/>
    <s v="Configure Global Search facets"/>
    <s v="M | 01201 - Configure Global Search facets"/>
    <s v="Backend Development | M | 01201 - Configure Global Search facets"/>
    <n v="350832"/>
    <n v="343272"/>
    <n v="363804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10.638297872340425"/>
    <x v="0"/>
    <x v="2"/>
    <s v="0.Done"/>
    <x v="2122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2175"/>
    <s v="Separate log file for data sync"/>
    <s v="S | 01200 - Separate log file for data sync"/>
    <s v="Backend Development | S | 01200 - Separate log file for data sync"/>
    <n v="350255"/>
    <n v="343068"/>
    <n v="363801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x v="8"/>
    <s v="0.Done"/>
    <x v="2123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6"/>
    <x v="2"/>
    <x v="2176"/>
    <s v="Site template import is re-adding OOTB site templates"/>
    <s v="S | 01199 - Site template import is re-adding OOTB site templates"/>
    <s v="Alpha Bug | S | 01199 - Site template import is re-adding OOTB site templates"/>
    <n v="350832"/>
    <n v="340231"/>
    <n v="363791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x v="2"/>
    <s v="0.Done"/>
    <x v="2124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2"/>
    <x v="2"/>
    <x v="2177"/>
    <s v="Review of User Customer Name (Employer) is incorrect"/>
    <s v="01197 - Review of User Customer Name (Employer) is incorrect"/>
    <s v="Feature Review | 01197 - Review of User Customer Name (Employer) is incorrect"/>
    <m/>
    <n v="357594"/>
    <n v="36369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25"/>
    <n v="0"/>
    <n v="0"/>
  </r>
  <r>
    <x v="3"/>
    <x v="1"/>
    <x v="1"/>
    <x v="1"/>
    <m/>
    <x v="1"/>
    <x v="1"/>
    <x v="2"/>
    <x v="556"/>
    <s v="Entries on the Release Page are not displaying "/>
    <s v="01054 - Entries on the Release Page are not displaying "/>
    <x v="556"/>
    <x v="2"/>
    <x v="2"/>
    <x v="2178"/>
    <s v="Review of Entries on the Release Page are not displaying "/>
    <s v="01196 - Review of Entries on the Release Page are not displaying "/>
    <s v="Feature Review | 01196 - Review of Entries on the Release Page are not displaying "/>
    <m/>
    <n v="361664"/>
    <n v="3636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26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5"/>
    <x v="2"/>
    <x v="2179"/>
    <s v="Use Permission Checker to verify control panel permissions"/>
    <s v="S | 01190 - Use Permission Checker to verify control panel permissions"/>
    <s v="Backend Development | S | 01190 - Use Permission Checker to verify control panel permissions"/>
    <m/>
    <n v="363054"/>
    <n v="363563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0"/>
    <n v="1"/>
    <n v="8.5106382978723403"/>
    <x v="1"/>
    <x v="2"/>
    <s v="0.Done"/>
    <x v="2127"/>
    <n v="8.5106382978723403"/>
    <n v="0"/>
  </r>
  <r>
    <x v="3"/>
    <x v="1"/>
    <x v="1"/>
    <x v="1"/>
    <m/>
    <x v="1"/>
    <x v="2"/>
    <x v="10"/>
    <x v="561"/>
    <s v="BEMISCP-11 Terms &amp; Condition docs (site)(by customer specific)"/>
    <s v="00013 - BEMISCP-11 Terms &amp; Condition docs (site)(by customer specific)"/>
    <x v="561"/>
    <x v="2"/>
    <x v="1"/>
    <x v="2180"/>
    <s v="Review of BEMISCP-11 Terms &amp; Condition docs (site)(by customer specific)"/>
    <s v="S | 01189 - Review of BEMISCP-11 Terms &amp; Condition docs (site)(by customer specific)"/>
    <s v="Feature Review | S | 01189 - Review of BEMISCP-11 Terms &amp; Condition docs (site)(by customer specific)"/>
    <m/>
    <n v="332720"/>
    <n v="363560"/>
    <s v="Plan"/>
    <x v="0"/>
    <n v="0"/>
    <n v="0"/>
    <n v="0"/>
    <n v="0"/>
    <s v="S"/>
    <s v="SUBTASK PLAN"/>
    <n v="2.1276595744680851"/>
    <n v="2.5531914893617018"/>
    <n v="2.1276595744680851"/>
    <n v="2.5531914893617018"/>
    <n v="0"/>
    <n v="2.1276595744680851"/>
    <n v="0"/>
    <n v="0"/>
    <n v="0"/>
    <n v="0"/>
    <n v="1"/>
    <n v="0"/>
    <n v="1"/>
    <n v="0"/>
    <x v="1"/>
    <x v="5"/>
    <e v="#N/A"/>
    <x v="1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1"/>
    <x v="2"/>
    <x v="2181"/>
    <s v="QA for Inventory updates from IBB"/>
    <s v="S | 01186 - QA for Inventory updates from IBB"/>
    <s v="QA | S | 01186 - QA for Inventory updates from IBB"/>
    <n v="346910"/>
    <n v="347289"/>
    <n v="363373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128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2"/>
    <x v="2"/>
    <x v="2182"/>
    <s v="Review of Inventory updates from IBB"/>
    <s v="XS | 01185 - Review of Inventory updates from IBB"/>
    <s v="Feature Review | XS | 01185 - Review of Inventory updates from IBB"/>
    <n v="346910"/>
    <n v="347289"/>
    <n v="363372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25"/>
    <n v="1.020408163265306E-2"/>
    <n v="1"/>
    <n v="1.0638297872340425"/>
    <x v="0"/>
    <x v="2"/>
    <s v="0.Done"/>
    <x v="2129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6"/>
    <x v="2"/>
    <x v="2183"/>
    <s v="Alpha Bug - Remove zero padding for BemisCustomerId"/>
    <s v="M | 01184 - Alpha Bug - Remove zero padding for BemisCustomerId"/>
    <s v="Alpha Bug | M | 01184 - Alpha Bug - Remove zero padding for BemisCustomerId"/>
    <n v="347928"/>
    <n v="334920"/>
    <n v="363364"/>
    <s v="Plan"/>
    <x v="20"/>
    <n v="0"/>
    <n v="0"/>
    <n v="0"/>
    <n v="6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1.5873015873015872E-2"/>
    <n v="1"/>
    <n v="3.191489361702128"/>
    <x v="0"/>
    <x v="2"/>
    <s v="0.Done"/>
    <x v="2130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3"/>
    <x v="2184"/>
    <s v="Pagination bar during global search is dislocated"/>
    <s v="S | 01179 - Pagination bar during global search is dislocated"/>
    <s v="Alpha Bug | S | 01179 - Pagination bar during global search is dislocated"/>
    <n v="350832"/>
    <n v="343272"/>
    <n v="363308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0"/>
    <x v="0"/>
    <x v="2"/>
    <s v="0.Cancelled"/>
    <x v="2131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185"/>
    <s v="On-Hand Inventory Link does not work during global search"/>
    <s v="S | 01178 - On-Hand Inventory Link does not work during global search"/>
    <s v="Alpha Bug | S | 01178 - On-Hand Inventory Link does not work during global search"/>
    <n v="350832"/>
    <n v="343272"/>
    <n v="363304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2132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186"/>
    <s v="Alpha Bug - Release and Shipments results show a 404"/>
    <s v="M | 01176 - Alpha Bug - Release and Shipments results show a 404"/>
    <s v="Alpha Bug | M | 01176 - Alpha Bug - Release and Shipments results show a 404"/>
    <n v="350832"/>
    <n v="343272"/>
    <n v="363288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133"/>
    <n v="0"/>
    <n v="0"/>
  </r>
  <r>
    <x v="3"/>
    <x v="0"/>
    <x v="0"/>
    <x v="27"/>
    <s v="Bemis CP Theme"/>
    <x v="27"/>
    <x v="0"/>
    <x v="2"/>
    <x v="460"/>
    <s v="Footer"/>
    <s v="00361 - Footer"/>
    <x v="460"/>
    <x v="1"/>
    <x v="2"/>
    <x v="2187"/>
    <s v="QA for Footer"/>
    <s v="M | 01175 - QA for Footer"/>
    <s v="QA | M | 01175 - QA for Footer"/>
    <n v="351507"/>
    <n v="346041"/>
    <n v="363284"/>
    <s v="Plan"/>
    <x v="18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8518518518518517E-2"/>
    <n v="1"/>
    <n v="3.191489361702128"/>
    <x v="0"/>
    <x v="2"/>
    <s v="0.Done"/>
    <x v="2134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1"/>
    <x v="2"/>
    <x v="2188"/>
    <s v="QA for Add content for Portal dashboard landing page"/>
    <s v="XS | 01171 - QA for Add content for Portal dashboard landing page"/>
    <s v="QA | XS | 01171 - QA for Add content for Portal dashboard landing page"/>
    <m/>
    <n v="356618"/>
    <n v="363152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2135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2"/>
    <x v="2"/>
    <x v="2189"/>
    <s v="Review of Add content for Portal dashboard landing page"/>
    <s v="01170 - Review of Add content for Portal dashboard landing page"/>
    <s v="Feature Review | 01170 - Review of Add content for Portal dashboard landing page"/>
    <m/>
    <n v="356618"/>
    <n v="3631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36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4"/>
    <x v="3"/>
    <x v="2190"/>
    <s v="Update ShipTo filter "/>
    <s v="M | 01169 - Update ShipTo filter "/>
    <s v="Sub-Task | M | 01169 - Update ShipTo filter "/>
    <m/>
    <n v="357596"/>
    <n v="363149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0"/>
    <n v="1"/>
    <n v="0"/>
    <x v="1"/>
    <x v="2"/>
    <s v="0.Cancelled"/>
    <x v="2137"/>
    <n v="8.5106382978723403"/>
    <n v="0"/>
  </r>
  <r>
    <x v="3"/>
    <x v="1"/>
    <x v="1"/>
    <x v="1"/>
    <m/>
    <x v="1"/>
    <x v="1"/>
    <x v="2"/>
    <x v="564"/>
    <s v="Items per Page does not allow you to return to default setting"/>
    <s v="00672 - Items per Page does not allow you to return to default setting"/>
    <x v="564"/>
    <x v="1"/>
    <x v="2"/>
    <x v="2191"/>
    <s v="QA for Items per Page does not allow you to return to default setting"/>
    <s v="S | 01168 - QA for Items per Page does not allow you to return to default setting"/>
    <s v="QA | S | 01168 - QA for Items per Page does not allow you to return to default setting"/>
    <m/>
    <n v="355138"/>
    <n v="36314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38"/>
    <n v="2.1276595744680851"/>
    <n v="0"/>
  </r>
  <r>
    <x v="3"/>
    <x v="1"/>
    <x v="1"/>
    <x v="1"/>
    <m/>
    <x v="1"/>
    <x v="1"/>
    <x v="2"/>
    <x v="564"/>
    <s v="Items per Page does not allow you to return to default setting"/>
    <s v="00672 - Items per Page does not allow you to return to default setting"/>
    <x v="564"/>
    <x v="2"/>
    <x v="2"/>
    <x v="2192"/>
    <s v="Review of Items per Page does not allow you to return to default setting"/>
    <s v="01167 - Review of Items per Page does not allow you to return to default setting"/>
    <s v="Feature Review | 01167 - Review of Items per Page does not allow you to return to default setting"/>
    <m/>
    <n v="355138"/>
    <n v="3631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39"/>
    <n v="0"/>
    <n v="0"/>
  </r>
  <r>
    <x v="3"/>
    <x v="1"/>
    <x v="1"/>
    <x v="1"/>
    <m/>
    <x v="1"/>
    <x v="1"/>
    <x v="2"/>
    <x v="565"/>
    <s v="BIT-17 Carrier Link is not working "/>
    <s v="01088 - BIT-17 Carrier Link is not working "/>
    <x v="565"/>
    <x v="1"/>
    <x v="2"/>
    <x v="2193"/>
    <s v="QA for Carrier Link is not working "/>
    <s v="S | 01166 - QA for Carrier Link is not working "/>
    <s v="QA | S | 01166 - QA for Carrier Link is not working "/>
    <m/>
    <n v="362078"/>
    <n v="36314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40"/>
    <n v="2.1276595744680851"/>
    <n v="0"/>
  </r>
  <r>
    <x v="3"/>
    <x v="1"/>
    <x v="1"/>
    <x v="1"/>
    <m/>
    <x v="1"/>
    <x v="1"/>
    <x v="2"/>
    <x v="565"/>
    <s v="BIT-17 Carrier Link is not working "/>
    <s v="01088 - BIT-17 Carrier Link is not working "/>
    <x v="565"/>
    <x v="2"/>
    <x v="2"/>
    <x v="2194"/>
    <s v="Review of Carrier Link is not working "/>
    <s v="01165 - Review of Carrier Link is not working "/>
    <s v="Feature Review | 01165 - Review of Carrier Link is not working "/>
    <m/>
    <n v="362078"/>
    <n v="3631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41"/>
    <n v="0"/>
    <n v="0"/>
  </r>
  <r>
    <x v="3"/>
    <x v="1"/>
    <x v="1"/>
    <x v="1"/>
    <m/>
    <x v="1"/>
    <x v="1"/>
    <x v="2"/>
    <x v="565"/>
    <s v="BIT-17 Carrier Link is not working "/>
    <s v="01088 - BIT-17 Carrier Link is not working "/>
    <x v="565"/>
    <x v="0"/>
    <x v="2"/>
    <x v="2195"/>
    <s v="Alpha for Carrier Link is not working "/>
    <s v="01164 - Alpha for Carrier Link is not working "/>
    <s v="Alpha Test | 01164 - Alpha for Carrier Link is not working "/>
    <m/>
    <n v="362078"/>
    <n v="36314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42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5"/>
    <x v="2"/>
    <x v="2196"/>
    <s v="Clean up Groovy scripts"/>
    <s v="XS | 01163 - Clean up Groovy scripts"/>
    <s v="Backend Development | XS | 01163 - Clean up Groovy scripts"/>
    <n v="350832"/>
    <n v="340231"/>
    <n v="363137"/>
    <s v="Plan"/>
    <x v="19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8.2644628099173556E-3"/>
    <n v="1"/>
    <n v="2.1276595744680851"/>
    <x v="0"/>
    <x v="2"/>
    <s v="0.Done"/>
    <x v="2143"/>
    <n v="0"/>
    <n v="0"/>
  </r>
  <r>
    <x v="3"/>
    <x v="0"/>
    <x v="0"/>
    <x v="27"/>
    <s v="Bemis CP Theme"/>
    <x v="27"/>
    <x v="0"/>
    <x v="2"/>
    <x v="460"/>
    <s v="Footer"/>
    <s v="00361 - Footer"/>
    <x v="460"/>
    <x v="6"/>
    <x v="3"/>
    <x v="2197"/>
    <s v="Clicking on user agreement in footer opens a blank page"/>
    <s v="M | 01162 - Clicking on user agreement in footer opens a blank page"/>
    <s v="Alpha Bug | M | 01162 - Clicking on user agreement in footer opens a blank page"/>
    <n v="351507"/>
    <n v="346041"/>
    <n v="363131"/>
    <s v="Plan"/>
    <x v="18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8518518518518517E-2"/>
    <n v="1"/>
    <n v="0"/>
    <x v="0"/>
    <x v="2"/>
    <s v="0.Cancelled"/>
    <x v="2144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198"/>
    <s v="Modify Site Scope on global search to include all sites of User"/>
    <s v="S | 01161 - Modify Site Scope on global search to include all sites of User"/>
    <s v="Alpha Bug | S | 01161 - Modify Site Scope on global search to include all sites of User"/>
    <n v="350832"/>
    <n v="343272"/>
    <n v="363123"/>
    <s v="Plan"/>
    <x v="18"/>
    <n v="0"/>
    <n v="0"/>
    <n v="0"/>
    <n v="8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2145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1"/>
    <x v="2"/>
    <x v="2199"/>
    <s v="QA for Style and colors"/>
    <s v="M | 01160 - QA for Style and colors"/>
    <s v="QA | M | 01160 - QA for Style and colors"/>
    <n v="351507"/>
    <n v="340213"/>
    <n v="363113"/>
    <s v="Plan"/>
    <x v="0"/>
    <n v="0"/>
    <n v="0"/>
    <n v="0"/>
    <n v="33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1.8518518518518517E-2"/>
    <n v="1"/>
    <n v="3.191489361702128"/>
    <x v="0"/>
    <x v="2"/>
    <s v="0.Done"/>
    <x v="2146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2"/>
    <x v="2"/>
    <x v="2200"/>
    <s v="Review of Style and colors"/>
    <s v="01159 - Review of Style and colors"/>
    <s v="Feature Review | 01159 - Review of Style and colors"/>
    <n v="351507"/>
    <n v="340213"/>
    <n v="363112"/>
    <s v="Plan"/>
    <x v="0"/>
    <n v="0"/>
    <n v="0"/>
    <n v="0"/>
    <n v="33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x v="2"/>
    <s v="0.Done"/>
    <x v="2147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0"/>
    <x v="2"/>
    <x v="2201"/>
    <s v="Alpha for Style and colors"/>
    <s v="01158 - Alpha for Style and colors"/>
    <s v="Alpha Test | 01158 - Alpha for Style and colors"/>
    <n v="351507"/>
    <n v="340213"/>
    <n v="363109"/>
    <s v="Plan"/>
    <x v="0"/>
    <n v="0"/>
    <n v="0"/>
    <n v="0"/>
    <n v="33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x v="2"/>
    <s v="0.Done"/>
    <x v="2148"/>
    <n v="0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5"/>
    <x v="2"/>
    <x v="2202"/>
    <s v="Create methods to return Customer Profiles for Parent and Locations"/>
    <s v="S | 01156 - Create methods to return Customer Profiles for Parent and Locations"/>
    <s v="Backend Development | S | 01156 - Create methods to return Customer Profiles for Parent and Locations"/>
    <n v="348696"/>
    <n v="362834"/>
    <n v="36309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2.9411764705882353E-2"/>
    <n v="1"/>
    <n v="8.5106382978723403"/>
    <x v="0"/>
    <x v="2"/>
    <s v="0.Done"/>
    <x v="2149"/>
    <n v="0"/>
    <n v="0"/>
  </r>
  <r>
    <x v="3"/>
    <x v="1"/>
    <x v="1"/>
    <x v="1"/>
    <m/>
    <x v="1"/>
    <x v="1"/>
    <x v="2"/>
    <x v="518"/>
    <s v="BIT-48 Padding issues with left nav menu "/>
    <s v="01139 - BIT-48 Padding issues with left nav menu "/>
    <x v="518"/>
    <x v="3"/>
    <x v="2"/>
    <x v="2203"/>
    <s v="Fix padding issues with left nav menu"/>
    <s v="M | 01155 - Fix padding issues with left nav menu"/>
    <s v="Frontend Development | M | 01155 - Fix padding issues with left nav menu"/>
    <m/>
    <n v="362869"/>
    <n v="36306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150"/>
    <n v="5.3191489361702127"/>
    <n v="0"/>
  </r>
  <r>
    <x v="3"/>
    <x v="1"/>
    <x v="1"/>
    <x v="1"/>
    <m/>
    <x v="1"/>
    <x v="1"/>
    <x v="2"/>
    <x v="565"/>
    <s v="BIT-17 Carrier Link is not working "/>
    <s v="01088 - BIT-17 Carrier Link is not working "/>
    <x v="565"/>
    <x v="5"/>
    <x v="2"/>
    <x v="2204"/>
    <s v="Fix the link to Carrier"/>
    <s v="M | 01154 - Fix the link to Carrier"/>
    <s v="Backend Development | M | 01154 - Fix the link to Carrier"/>
    <m/>
    <n v="362078"/>
    <n v="36306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2151"/>
    <n v="10.638297872340425"/>
    <n v="0"/>
  </r>
  <r>
    <x v="3"/>
    <x v="1"/>
    <x v="1"/>
    <x v="1"/>
    <m/>
    <x v="1"/>
    <x v="1"/>
    <x v="2"/>
    <x v="529"/>
    <s v="LDAP bulk import cannot be disable if 2FA is enabled"/>
    <s v="00892 - LDAP bulk import cannot be disable if 2FA is enabled"/>
    <x v="529"/>
    <x v="0"/>
    <x v="2"/>
    <x v="2205"/>
    <s v="Alpha for LDAP bulk import cannot be disable if 2FA is enabled"/>
    <s v="01153 - Alpha for LDAP bulk import cannot be disable if 2FA is enabled"/>
    <s v="Alpha Test | 01153 - Alpha for LDAP bulk import cannot be disable if 2FA is enabled"/>
    <m/>
    <n v="359043"/>
    <n v="3630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52"/>
    <n v="0"/>
    <n v="0"/>
  </r>
  <r>
    <x v="3"/>
    <x v="1"/>
    <x v="1"/>
    <x v="1"/>
    <m/>
    <x v="1"/>
    <x v="1"/>
    <x v="2"/>
    <x v="552"/>
    <s v="CSR should have access to limited control panel "/>
    <s v="01151 - CSR should have access to limited control panel "/>
    <x v="552"/>
    <x v="5"/>
    <x v="2"/>
    <x v="2206"/>
    <s v="Configure permissions for CSR"/>
    <s v="M | 01152 - Configure permissions for CSR"/>
    <s v="Backend Development | M | 01152 - Configure permissions for CSR"/>
    <m/>
    <n v="363054"/>
    <n v="363062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2153"/>
    <n v="10.638297872340425"/>
    <n v="0"/>
  </r>
  <r>
    <x v="3"/>
    <x v="0"/>
    <x v="0"/>
    <x v="25"/>
    <s v="CSR - Customer and User Profile"/>
    <x v="25"/>
    <x v="0"/>
    <x v="2"/>
    <x v="243"/>
    <s v="Create Page for CSRs to View Customer Locations "/>
    <s v="01127 - Create Page for CSRs to View Customer Locations "/>
    <x v="243"/>
    <x v="3"/>
    <x v="2"/>
    <x v="2207"/>
    <s v="Create page to list of links to Customer Profiles"/>
    <s v="S | 01150 - Create page to list of links to Customer Profiles"/>
    <s v="Frontend Development | S | 01150 - Create page to list of links to Customer Profiles"/>
    <n v="348696"/>
    <n v="362834"/>
    <n v="363046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2.9411764705882353E-2"/>
    <n v="1"/>
    <n v="4.2553191489361701"/>
    <x v="0"/>
    <x v="2"/>
    <s v="0.Done"/>
    <x v="2154"/>
    <n v="0"/>
    <n v="0"/>
  </r>
  <r>
    <x v="3"/>
    <x v="0"/>
    <x v="0"/>
    <x v="30"/>
    <s v="CSR - Portal Foundations"/>
    <x v="30"/>
    <x v="0"/>
    <x v="7"/>
    <x v="433"/>
    <s v="Link Bemis/TheHub Logo back CSR Bemis Site"/>
    <s v="01019 - Link Bemis/TheHub Logo back CSR Bemis Site"/>
    <x v="433"/>
    <x v="3"/>
    <x v="3"/>
    <x v="2208"/>
    <s v="Add Link from &quot;The Hub&quot; logo to go back to bemis site"/>
    <s v="S | 01149 - Add Link from &quot;The Hub&quot; logo to go back to bemis site"/>
    <s v="Frontend Development | S | 01149 - Add Link from &quot;The Hub&quot; logo to go back to bemis site"/>
    <n v="350872"/>
    <n v="360677"/>
    <n v="363044"/>
    <s v="Plan"/>
    <x v="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3.125E-2"/>
    <n v="1"/>
    <n v="0"/>
    <x v="0"/>
    <x v="7"/>
    <s v="0.Cancelled"/>
    <x v="2155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6"/>
    <x v="2"/>
    <x v="2209"/>
    <s v="Users can not upload to Collaboration and project folders"/>
    <s v="M | 01147 - Users can not upload to Collaboration and project folders"/>
    <s v="Alpha Bug | M | 01147 - Users can not upload to Collaboration and project folders"/>
    <n v="350832"/>
    <n v="334367"/>
    <n v="363003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2156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0"/>
    <x v="2"/>
    <x v="2210"/>
    <s v="Alpha for Add content for Portal dashboard landing page"/>
    <s v="XS | 01146 - Alpha for Add content for Portal dashboard landing page"/>
    <s v="Alpha Test | XS | 01146 - Alpha for Add content for Portal dashboard landing page"/>
    <m/>
    <n v="356618"/>
    <n v="363001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2157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6"/>
    <x v="2"/>
    <x v="2211"/>
    <s v="Document folder display issues"/>
    <s v="M | 01145 - Document folder display issues"/>
    <s v="Alpha Bug | M | 01145 - Document folder display issues"/>
    <n v="350832"/>
    <n v="334367"/>
    <n v="363000"/>
    <s v="Plan"/>
    <x v="19"/>
    <n v="0"/>
    <n v="0"/>
    <n v="0"/>
    <n v="3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4.7619047619047616E-2"/>
    <n v="8.2644628099173556E-3"/>
    <n v="1"/>
    <n v="3.191489361702128"/>
    <x v="0"/>
    <x v="2"/>
    <s v="0.Done"/>
    <x v="2158"/>
    <n v="0"/>
    <n v="0"/>
  </r>
  <r>
    <x v="3"/>
    <x v="0"/>
    <x v="0"/>
    <x v="27"/>
    <s v="Bemis CP Theme"/>
    <x v="27"/>
    <x v="0"/>
    <x v="6"/>
    <x v="567"/>
    <s v="Login page - cookie statement"/>
    <s v="00381 - Login page - cookie statement"/>
    <x v="567"/>
    <x v="3"/>
    <x v="2"/>
    <x v="2212"/>
    <s v="Remove cookie statement from login flow"/>
    <s v="M | 01144 - Remove cookie statement from login flow"/>
    <s v="Frontend Development | M | 01144 - Remove cookie statement from login flow"/>
    <n v="351507"/>
    <n v="347785"/>
    <n v="362998"/>
    <s v="Plan"/>
    <x v="0"/>
    <n v="0"/>
    <n v="0"/>
    <n v="0"/>
    <n v="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33333333333333331"/>
    <n v="1.8518518518518517E-2"/>
    <n v="1"/>
    <n v="5.3191489361702127"/>
    <x v="0"/>
    <x v="6"/>
    <s v="0.Done"/>
    <x v="2159"/>
    <n v="0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3"/>
    <x v="2"/>
    <x v="2213"/>
    <s v="Update address format to match wireframe"/>
    <s v="M | 01143 - Update address format to match wireframe"/>
    <s v="Frontend Development | M | 01143 - Update address format to match wireframe"/>
    <m/>
    <n v="357595"/>
    <n v="362993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2160"/>
    <n v="5.3191489361702127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2"/>
    <x v="2214"/>
    <s v="Editing certain fields on user profile fails"/>
    <s v="M | 01142 - Editing certain fields on user profile fails"/>
    <s v="Alpha Bug | M | 01142 - Editing certain fields on user profile fails"/>
    <n v="348696"/>
    <n v="348698"/>
    <n v="362992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161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215"/>
    <s v="Deleting a users organization does not remove the site membership "/>
    <s v="M | 01141 - Deleting a users organization does not remove the site membership "/>
    <s v="Alpha Bug | M | 01141 - Deleting a users organization does not remove the site membership "/>
    <n v="350832"/>
    <n v="343272"/>
    <n v="362989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162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5"/>
    <x v="2"/>
    <x v="2216"/>
    <s v="Remove Page Template"/>
    <s v="S | 01140 - Remove Page Template"/>
    <s v="Backend Development | S | 01140 - Remove Page Template"/>
    <n v="350832"/>
    <n v="340231"/>
    <n v="362977"/>
    <s v="Plan"/>
    <x v="19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8.2644628099173556E-3"/>
    <n v="1"/>
    <n v="8.5106382978723403"/>
    <x v="0"/>
    <x v="2"/>
    <s v="0.Done"/>
    <x v="2163"/>
    <n v="0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1"/>
    <x v="2"/>
    <x v="2217"/>
    <s v="QA for User profile editing is accessible to users other than the profile owner."/>
    <s v="S | 01138 - QA for User profile editing is accessible to users other than the profile owner."/>
    <s v="QA | S | 01138 - QA for User profile editing is accessible to users other than the profile owner."/>
    <m/>
    <n v="361694"/>
    <n v="36286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0"/>
    <n v="1"/>
    <n v="2.1276595744680851"/>
    <x v="1"/>
    <x v="2"/>
    <s v="0.Done"/>
    <x v="2164"/>
    <n v="2.1276595744680851"/>
    <n v="0"/>
  </r>
  <r>
    <x v="3"/>
    <x v="1"/>
    <x v="1"/>
    <x v="1"/>
    <m/>
    <x v="1"/>
    <x v="1"/>
    <x v="2"/>
    <x v="569"/>
    <s v="Add open condition to Search Orders"/>
    <s v="01030 - Add open condition to Search Orders"/>
    <x v="569"/>
    <x v="1"/>
    <x v="2"/>
    <x v="2218"/>
    <s v="QA for Add open condition to Search Orders"/>
    <s v="S | 01137 - QA for Add open condition to Search Orders"/>
    <s v="QA | S | 01137 - QA for Add open condition to Search Orders"/>
    <m/>
    <n v="361068"/>
    <n v="36286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65"/>
    <n v="2.1276595744680851"/>
    <n v="0"/>
  </r>
  <r>
    <x v="3"/>
    <x v="1"/>
    <x v="1"/>
    <x v="1"/>
    <m/>
    <x v="1"/>
    <x v="1"/>
    <x v="2"/>
    <x v="570"/>
    <s v="Checkboxes for Locations in filter do not show "/>
    <s v="01020 - Checkboxes for Locations in filter do not show "/>
    <x v="570"/>
    <x v="1"/>
    <x v="2"/>
    <x v="2219"/>
    <s v="QA for Checkboxes for Locations in filter do not show "/>
    <s v="01136 - QA for Checkboxes for Locations in filter do not show "/>
    <s v="QA | 01136 - QA for Checkboxes for Locations in filter do not show "/>
    <m/>
    <n v="360682"/>
    <n v="3628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66"/>
    <n v="0"/>
    <n v="0"/>
  </r>
  <r>
    <x v="3"/>
    <x v="1"/>
    <x v="1"/>
    <x v="1"/>
    <m/>
    <x v="1"/>
    <x v="1"/>
    <x v="2"/>
    <x v="571"/>
    <s v="Do not show Scheduled Releases with a Confirmed Qty =  0"/>
    <s v="01005 - Do not show Scheduled Releases with a Confirmed Qty =  0"/>
    <x v="571"/>
    <x v="1"/>
    <x v="2"/>
    <x v="2220"/>
    <s v="QA for Do not show Scheduled Releases with a Confirmed Qty =  0"/>
    <s v="S | 01135 - QA for Do not show Scheduled Releases with a Confirmed Qty =  0"/>
    <s v="QA | S | 01135 - QA for Do not show Scheduled Releases with a Confirmed Qty =  0"/>
    <m/>
    <n v="360436"/>
    <n v="362863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67"/>
    <n v="2.1276595744680851"/>
    <n v="0"/>
  </r>
  <r>
    <x v="3"/>
    <x v="1"/>
    <x v="1"/>
    <x v="1"/>
    <m/>
    <x v="1"/>
    <x v="1"/>
    <x v="2"/>
    <x v="572"/>
    <s v="Update Scheduled Releases data fields to allow for decimals "/>
    <s v="00906 - Update Scheduled Releases data fields to allow for decimals "/>
    <x v="572"/>
    <x v="1"/>
    <x v="2"/>
    <x v="2221"/>
    <s v="QA for Update Scheduled Releases data fields to allow for decimals "/>
    <s v="S | 01134 - QA for Update Scheduled Releases data fields to allow for decimals "/>
    <s v="QA | S | 01134 - QA for Update Scheduled Releases data fields to allow for decimals "/>
    <m/>
    <n v="359073"/>
    <n v="36286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168"/>
    <n v="2.1276595744680851"/>
    <n v="0"/>
  </r>
  <r>
    <x v="3"/>
    <x v="1"/>
    <x v="1"/>
    <x v="1"/>
    <m/>
    <x v="1"/>
    <x v="1"/>
    <x v="2"/>
    <x v="573"/>
    <s v="Update On Hand Inv data fields to allow for decimals "/>
    <s v="00905 - Update On Hand Inv data fields to allow for decimals "/>
    <x v="573"/>
    <x v="1"/>
    <x v="2"/>
    <x v="2222"/>
    <s v="QA for Update On Hand Inv data fields to allow for decimals "/>
    <s v="S | 01133 - QA for Update On Hand Inv data fields to allow for decimals "/>
    <s v="QA | S | 01133 - QA for Update On Hand Inv data fields to allow for decimals "/>
    <m/>
    <n v="359071"/>
    <n v="362861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169"/>
    <n v="2.1276595744680851"/>
    <n v="0"/>
  </r>
  <r>
    <x v="3"/>
    <x v="1"/>
    <x v="1"/>
    <x v="1"/>
    <m/>
    <x v="1"/>
    <x v="1"/>
    <x v="2"/>
    <x v="574"/>
    <s v="Update Shipments data fields to allow for decimals "/>
    <s v="00904 - Update Shipments data fields to allow for decimals "/>
    <x v="574"/>
    <x v="1"/>
    <x v="2"/>
    <x v="2223"/>
    <s v="QA for Update Shipments data fields to allow for decimals "/>
    <s v="S | 01132 - QA for Update Shipments data fields to allow for decimals "/>
    <s v="QA | S | 01132 - QA for Update Shipments data fields to allow for decimals "/>
    <m/>
    <n v="359069"/>
    <n v="3628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170"/>
    <n v="2.1276595744680851"/>
    <n v="0"/>
  </r>
  <r>
    <x v="3"/>
    <x v="1"/>
    <x v="1"/>
    <x v="1"/>
    <m/>
    <x v="1"/>
    <x v="1"/>
    <x v="2"/>
    <x v="575"/>
    <s v="Update Releases data fields to allow for decimals "/>
    <s v="00903 - Update Releases data fields to allow for decimals "/>
    <x v="575"/>
    <x v="1"/>
    <x v="2"/>
    <x v="2224"/>
    <s v="QA for Update Releases data fields to allow for decimals "/>
    <s v="S | 01131 - QA for Update Releases data fields to allow for decimals "/>
    <s v="QA | S | 01131 - QA for Update Releases data fields to allow for decimals "/>
    <m/>
    <n v="359068"/>
    <n v="36285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171"/>
    <n v="2.1276595744680851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0"/>
    <x v="2"/>
    <x v="2225"/>
    <s v="Alpha for On the Child Customer profile page format is incorrect"/>
    <s v="01130 - Alpha for On the Child Customer profile page format is incorrect"/>
    <s v="Alpha Test | 01130 - Alpha for On the Child Customer profile page format is incorrect"/>
    <m/>
    <n v="357595"/>
    <n v="3628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0"/>
    <n v="1"/>
    <n v="0"/>
    <x v="1"/>
    <x v="2"/>
    <s v="0.Done"/>
    <x v="2172"/>
    <n v="0"/>
    <n v="0"/>
  </r>
  <r>
    <x v="3"/>
    <x v="1"/>
    <x v="1"/>
    <x v="1"/>
    <m/>
    <x v="1"/>
    <x v="1"/>
    <x v="2"/>
    <x v="556"/>
    <s v="Entries on the Release Page are not displaying "/>
    <s v="01054 - Entries on the Release Page are not displaying "/>
    <x v="556"/>
    <x v="0"/>
    <x v="2"/>
    <x v="2226"/>
    <s v="Alpha for Entries on the Release Page are not displaying "/>
    <s v="01129 - Alpha for Entries on the Release Page are not displaying "/>
    <s v="Alpha Test | 01129 - Alpha for Entries on the Release Page are not displaying "/>
    <m/>
    <n v="361664"/>
    <n v="36285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73"/>
    <n v="0"/>
    <n v="0"/>
  </r>
  <r>
    <x v="3"/>
    <x v="1"/>
    <x v="1"/>
    <x v="1"/>
    <m/>
    <x v="1"/>
    <x v="1"/>
    <x v="2"/>
    <x v="473"/>
    <s v="On the Customer profile page format is incorrect"/>
    <s v="00805 - On the Customer profile page format is incorrect"/>
    <x v="473"/>
    <x v="3"/>
    <x v="2"/>
    <x v="2227"/>
    <s v="On the Customer profile page format is incorrect"/>
    <s v="M | 01128 - On the Customer profile page format is incorrect"/>
    <s v="Frontend Development | M | 01128 - On the Customer profile page format is incorrect"/>
    <m/>
    <n v="357595"/>
    <n v="36283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0"/>
    <n v="1"/>
    <n v="5.3191489361702127"/>
    <x v="1"/>
    <x v="2"/>
    <s v="0.Done"/>
    <x v="2174"/>
    <n v="5.3191489361702127"/>
    <n v="0"/>
  </r>
  <r>
    <x v="3"/>
    <x v="1"/>
    <x v="1"/>
    <x v="1"/>
    <m/>
    <x v="1"/>
    <x v="1"/>
    <x v="2"/>
    <x v="564"/>
    <s v="Items per Page does not allow you to return to default setting"/>
    <s v="00672 - Items per Page does not allow you to return to default setting"/>
    <x v="564"/>
    <x v="0"/>
    <x v="2"/>
    <x v="2228"/>
    <s v="Alpha for Items per Page does not allow you to return to default setting"/>
    <s v="01126 - Alpha for Items per Page does not allow you to return to default setting"/>
    <s v="Alpha Test | 01126 - Alpha for Items per Page does not allow you to return to default setting"/>
    <m/>
    <n v="355138"/>
    <n v="3628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175"/>
    <n v="0"/>
    <n v="0"/>
  </r>
  <r>
    <x v="3"/>
    <x v="0"/>
    <x v="0"/>
    <x v="27"/>
    <s v="Bemis CP Theme"/>
    <x v="27"/>
    <x v="0"/>
    <x v="2"/>
    <x v="460"/>
    <s v="Footer"/>
    <s v="00361 - Footer"/>
    <x v="460"/>
    <x v="0"/>
    <x v="2"/>
    <x v="2229"/>
    <s v="Alpha for Footer"/>
    <s v="01125 - Alpha for Footer"/>
    <s v="Alpha Test | 01125 - Alpha for Footer"/>
    <n v="351507"/>
    <n v="346041"/>
    <n v="362823"/>
    <s v="Plan"/>
    <x v="18"/>
    <n v="0"/>
    <n v="0"/>
    <n v="0"/>
    <n v="21"/>
    <m/>
    <s v="SUBTASK PLAN"/>
    <n v="0"/>
    <n v="0"/>
    <n v="0"/>
    <n v="0"/>
    <n v="0"/>
    <n v="0"/>
    <n v="0"/>
    <n v="0"/>
    <n v="0"/>
    <n v="0"/>
    <n v="0.16666666666666666"/>
    <n v="1.8518518518518517E-2"/>
    <n v="1"/>
    <n v="0"/>
    <x v="0"/>
    <x v="2"/>
    <s v="0.Done"/>
    <x v="2176"/>
    <n v="0"/>
    <n v="0"/>
  </r>
  <r>
    <x v="3"/>
    <x v="0"/>
    <x v="0"/>
    <x v="27"/>
    <s v="Bemis CP Theme"/>
    <x v="27"/>
    <x v="0"/>
    <x v="2"/>
    <x v="576"/>
    <s v="Browser compatibility"/>
    <s v="00297 - Browser compatibility"/>
    <x v="576"/>
    <x v="1"/>
    <x v="2"/>
    <x v="2230"/>
    <s v="QA for Browser compatibility"/>
    <s v="M | 01124 - QA for Browser compatibility"/>
    <s v="QA | M | 01124 - QA for Browser compatibility"/>
    <n v="351507"/>
    <n v="343301"/>
    <n v="362822"/>
    <s v="Plan"/>
    <x v="0"/>
    <n v="0"/>
    <n v="0"/>
    <n v="0"/>
    <n v="2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8518518518518517E-2"/>
    <n v="1"/>
    <n v="3.191489361702128"/>
    <x v="0"/>
    <x v="2"/>
    <s v="0.Done"/>
    <x v="2177"/>
    <n v="0"/>
    <n v="0"/>
  </r>
  <r>
    <x v="3"/>
    <x v="0"/>
    <x v="0"/>
    <x v="23"/>
    <s v="Buyer - Portal Foundations"/>
    <x v="23"/>
    <x v="0"/>
    <x v="2"/>
    <x v="577"/>
    <s v="Location selection persists between logout and login"/>
    <s v="00352 - Location selection persists between logout and login"/>
    <x v="577"/>
    <x v="1"/>
    <x v="2"/>
    <x v="2231"/>
    <s v="QA for Location selection persists between logout and login"/>
    <s v="M | 01123 - QA for Location selection persists between logout and login"/>
    <s v="QA | M | 01123 - QA for Location selection persists between logout and login"/>
    <n v="350832"/>
    <n v="345627"/>
    <n v="362821"/>
    <s v="Plan"/>
    <x v="19"/>
    <n v="0"/>
    <n v="0"/>
    <n v="0"/>
    <n v="2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8.2644628099173556E-3"/>
    <n v="1"/>
    <n v="3.191489361702128"/>
    <x v="0"/>
    <x v="2"/>
    <s v="0.Done"/>
    <x v="2178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232"/>
    <s v="Change groupId associated with custom entities to reflect their customer location"/>
    <s v="M | 01122 - Change groupId associated with custom entities to reflect their customer location"/>
    <s v="Alpha Bug | M | 01122 - Change groupId associated with custom entities to reflect their customer location"/>
    <n v="350832"/>
    <n v="343272"/>
    <n v="362786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179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3"/>
    <x v="2"/>
    <x v="2233"/>
    <s v="Update 'View Details' dropdown to include header"/>
    <s v="M | 01121 - Update 'View Details' dropdown to include header"/>
    <s v="Frontend Development | M | 01121 - Update 'View Details' dropdown to include header"/>
    <n v="346910"/>
    <n v="340378"/>
    <n v="362775"/>
    <s v="Plan"/>
    <x v="21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1.020408163265306E-2"/>
    <n v="1"/>
    <n v="5.3191489361702127"/>
    <x v="0"/>
    <x v="2"/>
    <s v="0.Done"/>
    <x v="2180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2"/>
    <x v="2234"/>
    <s v="CSR should not be able to edit their User Profile"/>
    <s v="M | 01120 - CSR should not be able to edit their User Profile"/>
    <s v="Alpha Bug | M | 01120 - CSR should not be able to edit their User Profile"/>
    <n v="348696"/>
    <n v="348698"/>
    <n v="362765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181"/>
    <n v="0"/>
    <n v="0"/>
  </r>
  <r>
    <x v="3"/>
    <x v="1"/>
    <x v="1"/>
    <x v="1"/>
    <m/>
    <x v="1"/>
    <x v="1"/>
    <x v="2"/>
    <x v="556"/>
    <s v="Entries on the Release Page are not displaying "/>
    <s v="01054 - Entries on the Release Page are not displaying "/>
    <x v="556"/>
    <x v="5"/>
    <x v="2"/>
    <x v="2235"/>
    <s v="Delete Indexes while refreshing Releases"/>
    <s v="M | 01118 - Delete Indexes while refreshing Releases"/>
    <s v="Backend Development | M | 01118 - Delete Indexes while refreshing Releases"/>
    <m/>
    <n v="361664"/>
    <n v="362755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0"/>
    <n v="1"/>
    <n v="10.638297872340425"/>
    <x v="1"/>
    <x v="2"/>
    <s v="0.Done"/>
    <x v="2182"/>
    <n v="10.638297872340425"/>
    <n v="0"/>
  </r>
  <r>
    <x v="3"/>
    <x v="0"/>
    <x v="0"/>
    <x v="27"/>
    <s v="Bemis CP Theme"/>
    <x v="27"/>
    <x v="0"/>
    <x v="2"/>
    <x v="576"/>
    <s v="Browser compatibility"/>
    <s v="00297 - Browser compatibility"/>
    <x v="576"/>
    <x v="2"/>
    <x v="2"/>
    <x v="2236"/>
    <s v="Review of Browser compatibility"/>
    <s v="01117 - Review of Browser compatibility"/>
    <s v="Feature Review | 01117 - Review of Browser compatibility"/>
    <n v="351507"/>
    <n v="343301"/>
    <n v="362685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183"/>
    <n v="0"/>
    <n v="0"/>
  </r>
  <r>
    <x v="3"/>
    <x v="1"/>
    <x v="1"/>
    <x v="1"/>
    <m/>
    <x v="1"/>
    <x v="1"/>
    <x v="2"/>
    <x v="578"/>
    <s v="Spacing is incorrect across all pages"/>
    <s v="00856 - Spacing is incorrect across all pages"/>
    <x v="578"/>
    <x v="1"/>
    <x v="2"/>
    <x v="2237"/>
    <s v="QA for Spacing is incorrect across all pages"/>
    <s v="01116 - QA for Spacing is incorrect across all pages"/>
    <s v="QA | 01116 - QA for Spacing is incorrect across all pages"/>
    <m/>
    <n v="358441"/>
    <n v="362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4"/>
    <n v="0"/>
    <n v="0"/>
  </r>
  <r>
    <x v="3"/>
    <x v="1"/>
    <x v="1"/>
    <x v="1"/>
    <m/>
    <x v="1"/>
    <x v="1"/>
    <x v="2"/>
    <x v="578"/>
    <s v="Spacing is incorrect across all pages"/>
    <s v="00856 - Spacing is incorrect across all pages"/>
    <x v="578"/>
    <x v="2"/>
    <x v="2"/>
    <x v="2238"/>
    <s v="Review of Spacing is incorrect across all pages"/>
    <s v="01115 - Review of Spacing is incorrect across all pages"/>
    <s v="Feature Review | 01115 - Review of Spacing is incorrect across all pages"/>
    <m/>
    <n v="358441"/>
    <n v="36267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5"/>
    <n v="0"/>
    <n v="0"/>
  </r>
  <r>
    <x v="3"/>
    <x v="1"/>
    <x v="1"/>
    <x v="1"/>
    <m/>
    <x v="1"/>
    <x v="1"/>
    <x v="2"/>
    <x v="578"/>
    <s v="Spacing is incorrect across all pages"/>
    <s v="00856 - Spacing is incorrect across all pages"/>
    <x v="578"/>
    <x v="0"/>
    <x v="2"/>
    <x v="2239"/>
    <s v="Alpha for Spacing is incorrect across all pages"/>
    <s v="01114 - Alpha for Spacing is incorrect across all pages"/>
    <s v="Alpha Test | 01114 - Alpha for Spacing is incorrect across all pages"/>
    <m/>
    <n v="358441"/>
    <n v="36266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6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5"/>
    <x v="3"/>
    <x v="2240"/>
    <s v="Add location facet"/>
    <s v="M | 01112 - Add location facet"/>
    <s v="Backend Development | M | 01112 - Add location facet"/>
    <n v="350832"/>
    <n v="343272"/>
    <n v="362661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x v="2"/>
    <s v="0.Cancelled"/>
    <x v="2187"/>
    <n v="0"/>
    <n v="0"/>
  </r>
  <r>
    <x v="3"/>
    <x v="1"/>
    <x v="1"/>
    <x v="1"/>
    <m/>
    <x v="1"/>
    <x v="1"/>
    <x v="2"/>
    <x v="570"/>
    <s v="Checkboxes for Locations in filter do not show "/>
    <s v="01020 - Checkboxes for Locations in filter do not show "/>
    <x v="570"/>
    <x v="2"/>
    <x v="2"/>
    <x v="2241"/>
    <s v="Review of Checkboxes for Locations in filter do not show "/>
    <s v="01111 - Review of Checkboxes for Locations in filter do not show "/>
    <s v="Feature Review | 01111 - Review of Checkboxes for Locations in filter do not show "/>
    <m/>
    <n v="360682"/>
    <n v="36264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8"/>
    <n v="0"/>
    <n v="0"/>
  </r>
  <r>
    <x v="3"/>
    <x v="1"/>
    <x v="1"/>
    <x v="1"/>
    <m/>
    <x v="1"/>
    <x v="1"/>
    <x v="2"/>
    <x v="570"/>
    <s v="Checkboxes for Locations in filter do not show "/>
    <s v="01020 - Checkboxes for Locations in filter do not show "/>
    <x v="570"/>
    <x v="0"/>
    <x v="2"/>
    <x v="2242"/>
    <s v="Alpha for Checkboxes for Locations in filter do not show "/>
    <s v="01110 - Alpha for Checkboxes for Locations in filter do not show "/>
    <s v="Alpha Test | 01110 - Alpha for Checkboxes for Locations in filter do not show "/>
    <m/>
    <n v="360682"/>
    <n v="36264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189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3"/>
    <x v="2"/>
    <x v="2243"/>
    <s v="Add icons for Orders, Releases, Shipments, and Documents"/>
    <s v="S | 01109 - Add icons for Orders, Releases, Shipments, and Documents"/>
    <s v="Frontend Development | S | 01109 - Add icons for Orders, Releases, Shipments, and Documents"/>
    <n v="350832"/>
    <n v="343272"/>
    <n v="362517"/>
    <s v="Plan"/>
    <x v="18"/>
    <n v="0"/>
    <n v="0"/>
    <n v="0"/>
    <n v="81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x v="2"/>
    <s v="0.Done"/>
    <x v="2190"/>
    <n v="0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2"/>
    <x v="2"/>
    <x v="2244"/>
    <s v="Review of User profile editing is accessible to users other than the profile owner."/>
    <s v="01108 - Review of User profile editing is accessible to users other than the profile owner."/>
    <s v="Feature Review | 01108 - Review of User profile editing is accessible to users other than the profile owner."/>
    <m/>
    <n v="361694"/>
    <n v="36251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191"/>
    <n v="0"/>
    <n v="0"/>
  </r>
  <r>
    <x v="3"/>
    <x v="1"/>
    <x v="1"/>
    <x v="1"/>
    <m/>
    <x v="1"/>
    <x v="1"/>
    <x v="2"/>
    <x v="564"/>
    <s v="Items per Page does not allow you to return to default setting"/>
    <s v="00672 - Items per Page does not allow you to return to default setting"/>
    <x v="564"/>
    <x v="5"/>
    <x v="2"/>
    <x v="2245"/>
    <s v="Items per Page does not allow you to return to default setting"/>
    <s v="S | 01107 - Items per Page does not allow you to return to default setting"/>
    <s v="Backend Development | S | 01107 - Items per Page does not allow you to return to default setting"/>
    <m/>
    <n v="355138"/>
    <n v="362508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2192"/>
    <n v="8.5106382978723403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6"/>
    <x v="3"/>
    <x v="2246"/>
    <s v="Alpha Bug - User Profile Spacing"/>
    <s v="M | 01106 - Alpha Bug - User Profile Spacing"/>
    <s v="Alpha Bug | M | 01106 - Alpha Bug - User Profile Spacing"/>
    <n v="350832"/>
    <n v="354328"/>
    <n v="36250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8.2644628099173556E-3"/>
    <n v="1"/>
    <n v="0"/>
    <x v="0"/>
    <x v="2"/>
    <s v="0.Cancelled"/>
    <x v="2193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1"/>
    <x v="2"/>
    <x v="2247"/>
    <s v="QA for Import User and Groups from AD"/>
    <s v="M | 01105 - QA for Import User and Groups from AD"/>
    <s v="QA | M | 01105 - QA for Import User and Groups from AD"/>
    <n v="350872"/>
    <n v="334297"/>
    <n v="362495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111111111111111"/>
    <n v="3.125E-2"/>
    <n v="1"/>
    <n v="3.191489361702128"/>
    <x v="0"/>
    <x v="2"/>
    <s v="0.Done"/>
    <x v="2194"/>
    <n v="0"/>
    <n v="0"/>
  </r>
  <r>
    <x v="3"/>
    <x v="0"/>
    <x v="0"/>
    <x v="27"/>
    <s v="Bemis CP Theme"/>
    <x v="27"/>
    <x v="0"/>
    <x v="2"/>
    <x v="579"/>
    <s v="Left Navigation Expand / Collapse on all pages"/>
    <s v="00365 - Left Navigation Expand / Collapse on all pages"/>
    <x v="579"/>
    <x v="1"/>
    <x v="2"/>
    <x v="2248"/>
    <s v="QA for Left Navigation Expand / Collapse on all pages"/>
    <s v="M | 01104 - QA for Left Navigation Expand / Collapse on all pages"/>
    <s v="QA | M | 01104 - QA for Left Navigation Expand / Collapse on all pages"/>
    <n v="351507"/>
    <n v="346372"/>
    <n v="362494"/>
    <s v="Plan"/>
    <x v="0"/>
    <n v="0"/>
    <n v="0"/>
    <n v="0"/>
    <n v="1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8518518518518517E-2"/>
    <n v="1"/>
    <n v="3.191489361702128"/>
    <x v="0"/>
    <x v="2"/>
    <s v="0.Done"/>
    <x v="2195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1"/>
    <x v="2"/>
    <x v="2249"/>
    <s v="QA for Customer site template"/>
    <s v="M | 01103 - QA for Customer site template"/>
    <s v="QA | M | 01103 - QA for Customer site template"/>
    <n v="350832"/>
    <n v="340231"/>
    <n v="36249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8.2644628099173556E-3"/>
    <n v="1"/>
    <n v="3.191489361702128"/>
    <x v="0"/>
    <x v="2"/>
    <s v="0.Done"/>
    <x v="2196"/>
    <n v="0"/>
    <n v="0"/>
  </r>
  <r>
    <x v="3"/>
    <x v="0"/>
    <x v="0"/>
    <x v="23"/>
    <s v="Buyer - Portal Foundations"/>
    <x v="23"/>
    <x v="0"/>
    <x v="2"/>
    <x v="580"/>
    <s v="All external users are re-directed to the  dashboard"/>
    <s v="00080 - All external users are re-directed to the  dashboard"/>
    <x v="580"/>
    <x v="1"/>
    <x v="2"/>
    <x v="2250"/>
    <s v="QA for All external users are re-directed to the dashboard"/>
    <s v="M | 01102 - QA for All external users are re-directed to the dashboard"/>
    <s v="QA | M | 01102 - QA for All external users are re-directed to the dashboard"/>
    <n v="350832"/>
    <n v="334300"/>
    <n v="36249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8.2644628099173556E-3"/>
    <n v="1"/>
    <n v="3.191489361702128"/>
    <x v="0"/>
    <x v="2"/>
    <s v="0.Done"/>
    <x v="2197"/>
    <n v="0"/>
    <n v="0"/>
  </r>
  <r>
    <x v="3"/>
    <x v="0"/>
    <x v="0"/>
    <x v="24"/>
    <s v="IBB Integration"/>
    <x v="24"/>
    <x v="2"/>
    <x v="2"/>
    <x v="581"/>
    <s v="Refactor IBB Authentication"/>
    <s v="00788 - Refactor IBB Authentication"/>
    <x v="581"/>
    <x v="2"/>
    <x v="2"/>
    <x v="2251"/>
    <s v="Review of Refactor IBB Authentication"/>
    <s v="01101 - Review of Refactor IBB Authentication"/>
    <s v="Feature Review | 01101 - Review of Refactor IBB Authentication"/>
    <n v="350255"/>
    <n v="357325"/>
    <n v="3624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3.3333333333333333E-2"/>
    <n v="1"/>
    <n v="0"/>
    <x v="0"/>
    <x v="2"/>
    <s v="0.Done"/>
    <x v="2198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6"/>
    <x v="3"/>
    <x v="2252"/>
    <s v="Alpha Bug - Minor UI issues observed"/>
    <s v="XS | 01100 - Alpha Bug - Minor UI issues observed"/>
    <s v="Alpha Bug | XS | 01100 - Alpha Bug - Minor UI issues observed"/>
    <n v="350832"/>
    <n v="343448"/>
    <n v="362486"/>
    <s v="Plan"/>
    <x v="19"/>
    <n v="0"/>
    <n v="0"/>
    <n v="0"/>
    <n v="39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6.6666666666666666E-2"/>
    <n v="8.2644628099173556E-3"/>
    <n v="1"/>
    <n v="0"/>
    <x v="0"/>
    <x v="2"/>
    <s v="0.Cancelled"/>
    <x v="2199"/>
    <n v="0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6"/>
    <x v="2"/>
    <x v="2253"/>
    <s v="Users cannot view other users' profiles at all"/>
    <s v="M | 01099 - Users cannot view other users' profiles at all"/>
    <s v="Alpha Bug | M | 01099 - Users cannot view other users' profiles at all"/>
    <m/>
    <n v="361694"/>
    <n v="36248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2200"/>
    <n v="3.191489361702128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1"/>
    <x v="2"/>
    <x v="2254"/>
    <s v="QA for Customer Org Hierarchy"/>
    <s v="M | 01098 - QA for Customer Org Hierarchy"/>
    <s v="QA | M | 01098 - QA for Customer Org Hierarchy"/>
    <n v="350832"/>
    <n v="334456"/>
    <n v="36248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x v="2"/>
    <s v="0.Done"/>
    <x v="2201"/>
    <n v="0"/>
    <n v="0"/>
  </r>
  <r>
    <x v="3"/>
    <x v="1"/>
    <x v="1"/>
    <x v="1"/>
    <m/>
    <x v="1"/>
    <x v="1"/>
    <x v="2"/>
    <x v="569"/>
    <s v="Add open condition to Search Orders"/>
    <s v="01030 - Add open condition to Search Orders"/>
    <x v="569"/>
    <x v="2"/>
    <x v="2"/>
    <x v="2255"/>
    <s v="Review of Add open condition to Search Orders"/>
    <s v="01097 - Review of Add open condition to Search Orders"/>
    <s v="Feature Review | 01097 - Review of Add open condition to Search Orders"/>
    <m/>
    <n v="361068"/>
    <n v="3624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02"/>
    <n v="0"/>
    <n v="0"/>
  </r>
  <r>
    <x v="3"/>
    <x v="0"/>
    <x v="0"/>
    <x v="27"/>
    <s v="Bemis CP Theme"/>
    <x v="27"/>
    <x v="0"/>
    <x v="2"/>
    <x v="576"/>
    <s v="Browser compatibility"/>
    <s v="00297 - Browser compatibility"/>
    <x v="576"/>
    <x v="0"/>
    <x v="2"/>
    <x v="2256"/>
    <s v="Alpha for Browser compatibility"/>
    <s v="01096 - Alpha for Browser compatibility"/>
    <s v="Alpha Test | 01096 - Alpha for Browser compatibility"/>
    <n v="351507"/>
    <n v="343301"/>
    <n v="362410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203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0"/>
    <x v="2"/>
    <x v="2257"/>
    <s v="Alpha for Buyer - Reports Landing Page Bugs"/>
    <s v="M | 01095 - Alpha for Buyer - Reports Landing Page Bugs"/>
    <s v="Alpha Test | M | 01095 - Alpha for Buyer - Reports Landing Page Bugs"/>
    <n v="351658"/>
    <n v="347304"/>
    <n v="362375"/>
    <s v="Plan"/>
    <x v="18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3.8461538461538464E-2"/>
    <n v="1"/>
    <n v="4.2553191489361701"/>
    <x v="0"/>
    <x v="2"/>
    <s v="0.Done"/>
    <x v="2204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0"/>
    <x v="2"/>
    <x v="2258"/>
    <s v="Alpha for Buyer - Security"/>
    <s v="XS | 01094 - Alpha for Buyer - Security"/>
    <s v="Alpha Test | XS | 01094 - Alpha for Buyer - Security"/>
    <n v="350832"/>
    <n v="354328"/>
    <n v="36236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x v="2"/>
    <s v="0.Done"/>
    <x v="2205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3"/>
    <x v="2"/>
    <x v="2259"/>
    <s v="Create web content for Bemis Terms of Use"/>
    <s v="S | 01093 - Create web content for Bemis Terms of Use"/>
    <s v="Frontend Development | S | 01093 - Create web content for Bemis Terms of Use"/>
    <n v="351660"/>
    <n v="344261"/>
    <n v="362347"/>
    <s v="Plan"/>
    <x v="18"/>
    <n v="0"/>
    <n v="0"/>
    <n v="0"/>
    <n v="5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0.16666666666666666"/>
    <n v="1"/>
    <n v="4.2553191489361701"/>
    <x v="2"/>
    <x v="2"/>
    <s v="0.Done"/>
    <x v="2206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5"/>
    <x v="3"/>
    <x v="2260"/>
    <s v="Create Global searh context views for User and Customer profiles"/>
    <s v="M | 01092 - Create Global searh context views for User and Customer profiles"/>
    <s v="Backend Development | M | 01092 - Create Global searh context views for User and Customer profiles"/>
    <n v="350832"/>
    <n v="343272"/>
    <n v="362335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x v="2"/>
    <s v="0.Cancelled"/>
    <x v="2207"/>
    <n v="0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0"/>
    <x v="2"/>
    <x v="2261"/>
    <s v="Alpha for User profile editing is accessible to users other than the profile owner."/>
    <s v="01091 - Alpha for User profile editing is accessible to users other than the profile owner."/>
    <s v="Alpha Test | 01091 - Alpha for User profile editing is accessible to users other than the profile owner."/>
    <m/>
    <n v="361694"/>
    <n v="3622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208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2"/>
    <x v="2262"/>
    <s v="Alpha Bug - Editing Employer Field Results in Exception"/>
    <s v="M | 01087 - Alpha Bug - Editing Employer Field Results in Exception"/>
    <s v="Alpha Bug | M | 01087 - Alpha Bug - Editing Employer Field Results in Exception"/>
    <n v="348696"/>
    <n v="348698"/>
    <n v="362077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20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3"/>
    <x v="2"/>
    <x v="2263"/>
    <s v="Style Document Upload portlet"/>
    <s v="M | 01085 - Style Document Upload portlet"/>
    <s v="Frontend Development | M | 01085 - Style Document Upload portlet"/>
    <n v="350832"/>
    <n v="334367"/>
    <n v="362049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x v="2"/>
    <s v="0.Done"/>
    <x v="2210"/>
    <n v="0"/>
    <n v="0"/>
  </r>
  <r>
    <x v="3"/>
    <x v="0"/>
    <x v="0"/>
    <x v="22"/>
    <s v="System Architecture"/>
    <x v="22"/>
    <x v="2"/>
    <x v="2"/>
    <x v="584"/>
    <s v="Optimize JVM settings"/>
    <s v="01070 - Optimize JVM settings"/>
    <x v="584"/>
    <x v="2"/>
    <x v="2"/>
    <x v="2264"/>
    <s v="Review of Optimize JVM settings"/>
    <s v="01084 - Review of Optimize JVM settings"/>
    <s v="Feature Review | 01084 - Review of Optimize JVM settings"/>
    <n v="351453"/>
    <n v="361820"/>
    <n v="362038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x v="2"/>
    <s v="0.Done"/>
    <x v="2211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6"/>
    <x v="2"/>
    <x v="2265"/>
    <s v="Employer fields does not show value saved "/>
    <s v="M | 01083 - Employer fields does not show value saved "/>
    <s v="Alpha Bug | M | 01083 - Employer fields does not show value saved "/>
    <m/>
    <n v="357594"/>
    <n v="36203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0"/>
    <n v="1"/>
    <n v="3.191489361702128"/>
    <x v="1"/>
    <x v="2"/>
    <s v="0.Done"/>
    <x v="2212"/>
    <n v="3.191489361702128"/>
    <n v="0"/>
  </r>
  <r>
    <x v="3"/>
    <x v="1"/>
    <x v="1"/>
    <x v="1"/>
    <m/>
    <x v="1"/>
    <x v="1"/>
    <x v="2"/>
    <x v="568"/>
    <s v="User profile editing is accessible to users other than the profile owner."/>
    <s v="01057 - User profile editing is accessible to users other than the profile owner."/>
    <x v="568"/>
    <x v="5"/>
    <x v="2"/>
    <x v="2266"/>
    <s v="Add PermissionChecker to logic"/>
    <s v="M | 01082 - Add PermissionChecker to logic"/>
    <s v="Backend Development | M | 01082 - Add PermissionChecker to logic"/>
    <m/>
    <n v="361694"/>
    <n v="362013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"/>
    <n v="0"/>
    <n v="1"/>
    <n v="10.638297872340425"/>
    <x v="1"/>
    <x v="2"/>
    <s v="0.Done"/>
    <x v="2213"/>
    <n v="10.638297872340425"/>
    <n v="0"/>
  </r>
  <r>
    <x v="3"/>
    <x v="1"/>
    <x v="1"/>
    <x v="1"/>
    <m/>
    <x v="1"/>
    <x v="1"/>
    <x v="2"/>
    <x v="569"/>
    <s v="Add open condition to Search Orders"/>
    <s v="01030 - Add open condition to Search Orders"/>
    <x v="569"/>
    <x v="0"/>
    <x v="2"/>
    <x v="2267"/>
    <s v="Alpha for Add open condition to Search Orders"/>
    <s v="01081 - Alpha for Add open condition to Search Orders"/>
    <s v="Alpha Test | 01081 - Alpha for Add open condition to Search Orders"/>
    <m/>
    <n v="361068"/>
    <n v="3620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14"/>
    <n v="0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0"/>
    <x v="2"/>
    <x v="2268"/>
    <s v="Alpha for Orders Page - Quantity Fields Show 0 Value"/>
    <s v="01080 - Alpha for Orders Page - Quantity Fields Show 0 Value"/>
    <s v="Alpha Test | 01080 - Alpha for Orders Page - Quantity Fields Show 0 Value"/>
    <m/>
    <n v="358437"/>
    <n v="3620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215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6"/>
    <x v="3"/>
    <x v="2269"/>
    <s v="Product Description and Cust Item # are not displaying in Shipments Header"/>
    <s v="M | 01079 - Product Description and Cust Item # are not displaying in Shipments Header"/>
    <s v="Alpha Bug | M | 01079 - Product Description and Cust Item # are not displaying in Shipments Header"/>
    <n v="346910"/>
    <n v="357589"/>
    <n v="361954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0"/>
    <x v="0"/>
    <x v="2"/>
    <s v="0.Cancelled"/>
    <x v="2216"/>
    <n v="0"/>
    <n v="0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3"/>
    <x v="2"/>
    <x v="2270"/>
    <s v="Update fields on Orders to display decimals "/>
    <s v="M | 01078 - Update fields on Orders to display decimals "/>
    <s v="Frontend Development | M | 01078 - Update fields on Orders to display decimals "/>
    <m/>
    <n v="359064"/>
    <n v="36193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217"/>
    <n v="5.3191489361702127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3"/>
    <x v="2"/>
    <x v="2271"/>
    <s v="Update fields on Schedule Releases to display decimals "/>
    <s v="M | 01077 - Update fields on Schedule Releases to display decimals "/>
    <s v="Frontend Development | M | 01077 - Update fields on Schedule Releases to display decimals "/>
    <n v="346910"/>
    <n v="357590"/>
    <n v="361929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1.020408163265306E-2"/>
    <n v="1"/>
    <n v="5.3191489361702127"/>
    <x v="0"/>
    <x v="2"/>
    <s v="0.Done"/>
    <x v="2218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3"/>
    <x v="2"/>
    <x v="2272"/>
    <s v="Update fields on Shipments to display decimals "/>
    <s v="M | 01076 - Update fields on Shipments to display decimals "/>
    <s v="Frontend Development | M | 01076 - Update fields on Shipments to display decimals "/>
    <n v="347928"/>
    <n v="334920"/>
    <n v="361926"/>
    <s v="Plan"/>
    <x v="20"/>
    <n v="0"/>
    <n v="0"/>
    <n v="0"/>
    <n v="6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6.25E-2"/>
    <n v="1.5873015873015872E-2"/>
    <n v="1"/>
    <n v="5.3191489361702127"/>
    <x v="0"/>
    <x v="2"/>
    <s v="0.Done"/>
    <x v="2219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3"/>
    <x v="2"/>
    <x v="2273"/>
    <s v="Update fields on On Hand Inventory View to show decimals"/>
    <s v="M | 01075 - Update fields on On Hand Inventory View to show decimals"/>
    <s v="Frontend Development | M | 01075 - Update fields on On Hand Inventory View to show decimals"/>
    <n v="351659"/>
    <n v="342921"/>
    <n v="361925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x v="2"/>
    <s v="0.Done"/>
    <x v="2220"/>
    <n v="0"/>
    <n v="0"/>
  </r>
  <r>
    <x v="3"/>
    <x v="1"/>
    <x v="1"/>
    <x v="1"/>
    <m/>
    <x v="1"/>
    <x v="1"/>
    <x v="6"/>
    <x v="586"/>
    <s v="Theme display in Bemis QA is not correct"/>
    <s v="01065 - Theme display in Bemis QA is not correct"/>
    <x v="586"/>
    <x v="0"/>
    <x v="3"/>
    <x v="2274"/>
    <s v="Alpha for Theme display in Bemis QA is not correct"/>
    <s v="01074 - Alpha for Theme display in Bemis QA is not correct"/>
    <s v="Alpha Test | 01074 - Alpha for Theme display in Bemis QA is not correct"/>
    <m/>
    <n v="361709"/>
    <n v="36190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6"/>
    <s v="0.Cancelled"/>
    <x v="2221"/>
    <n v="0"/>
    <n v="0"/>
  </r>
  <r>
    <x v="3"/>
    <x v="1"/>
    <x v="1"/>
    <x v="1"/>
    <m/>
    <x v="1"/>
    <x v="1"/>
    <x v="2"/>
    <x v="571"/>
    <s v="Do not show Scheduled Releases with a Confirmed Qty =  0"/>
    <s v="01005 - Do not show Scheduled Releases with a Confirmed Qty =  0"/>
    <x v="571"/>
    <x v="2"/>
    <x v="2"/>
    <x v="2275"/>
    <s v="Review of Do not show Scheduled Releases with a Confirmed Qty =  0"/>
    <s v="01073 - Review of Do not show Scheduled Releases with a Confirmed Qty =  0"/>
    <s v="Feature Review | 01073 - Review of Do not show Scheduled Releases with a Confirmed Qty =  0"/>
    <m/>
    <n v="360436"/>
    <n v="3618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22"/>
    <n v="0"/>
    <n v="0"/>
  </r>
  <r>
    <x v="3"/>
    <x v="1"/>
    <x v="1"/>
    <x v="1"/>
    <m/>
    <x v="1"/>
    <x v="1"/>
    <x v="2"/>
    <x v="573"/>
    <s v="Update On Hand Inv data fields to allow for decimals "/>
    <s v="00905 - Update On Hand Inv data fields to allow for decimals "/>
    <x v="573"/>
    <x v="2"/>
    <x v="2"/>
    <x v="2276"/>
    <s v="Review of Update On Hand Inv data fields to allow for decimals "/>
    <s v="01072 - Review of Update On Hand Inv data fields to allow for decimals "/>
    <s v="Feature Review | 01072 - Review of Update On Hand Inv data fields to allow for decimals "/>
    <m/>
    <n v="359071"/>
    <n v="3618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23"/>
    <n v="0"/>
    <n v="0"/>
  </r>
  <r>
    <x v="3"/>
    <x v="1"/>
    <x v="1"/>
    <x v="1"/>
    <m/>
    <x v="1"/>
    <x v="1"/>
    <x v="2"/>
    <x v="572"/>
    <s v="Update Scheduled Releases data fields to allow for decimals "/>
    <s v="00906 - Update Scheduled Releases data fields to allow for decimals "/>
    <x v="572"/>
    <x v="2"/>
    <x v="2"/>
    <x v="2277"/>
    <s v="Review of Update Scheduled Releases data fields to allow for decimals "/>
    <s v="01071 - Review of Update Scheduled Releases data fields to allow for decimals "/>
    <s v="Feature Review | 01071 - Review of Update Scheduled Releases data fields to allow for decimals "/>
    <m/>
    <n v="359073"/>
    <n v="3618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24"/>
    <n v="0"/>
    <n v="0"/>
  </r>
  <r>
    <x v="3"/>
    <x v="0"/>
    <x v="0"/>
    <x v="27"/>
    <s v="Bemis CP Theme"/>
    <x v="27"/>
    <x v="0"/>
    <x v="2"/>
    <x v="407"/>
    <s v="Updates to Bemis Portal Navigation"/>
    <s v="01180 - Updates to Bemis Portal Navigation"/>
    <x v="407"/>
    <x v="3"/>
    <x v="2"/>
    <x v="2278"/>
    <s v="Updates to Site Navigation"/>
    <s v="M | 01069 - Updates to Site Navigation"/>
    <s v="Frontend Development | M | 01069 - Updates to Site Navigation"/>
    <n v="351507"/>
    <n v="363315"/>
    <n v="361771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x v="2"/>
    <s v="0.Done"/>
    <x v="2225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3"/>
    <x v="2"/>
    <x v="2279"/>
    <s v="Update Age logic display "/>
    <s v="M | 01067 - Update Age logic display "/>
    <s v="Frontend Development | M | 01067 - Update Age logic display "/>
    <n v="351659"/>
    <n v="342921"/>
    <n v="361713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x v="2"/>
    <s v="0.Done"/>
    <x v="2226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5"/>
    <x v="3"/>
    <x v="2280"/>
    <s v="Update BoL field logic "/>
    <s v="M | 01066 - Update BoL field logic "/>
    <s v="Backend Development | M | 01066 - Update BoL field logic "/>
    <n v="347928"/>
    <n v="334920"/>
    <n v="361711"/>
    <s v="Plan"/>
    <x v="20"/>
    <n v="0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25E-2"/>
    <n v="1.5873015873015872E-2"/>
    <n v="1"/>
    <n v="0"/>
    <x v="0"/>
    <x v="2"/>
    <s v="0.Cancelled"/>
    <x v="2227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1"/>
    <s v="Global Search - mobile responsive design"/>
    <s v="M | 01064 - Global Search - mobile responsive design"/>
    <s v="Frontend Development | M | 01064 - Global Search - mobile responsive design"/>
    <n v="351507"/>
    <n v="343300"/>
    <n v="361706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28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2"/>
    <s v="User Profile - mobile responsive design"/>
    <s v="M | 01063 - User Profile - mobile responsive design"/>
    <s v="Frontend Development | M | 01063 - User Profile - mobile responsive design"/>
    <n v="351507"/>
    <n v="343300"/>
    <n v="361705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29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3"/>
    <s v="Customer Profile View - mobile responsive design"/>
    <s v="M | 01062 - Customer Profile View - mobile responsive design"/>
    <s v="Frontend Development | M | 01062 - Customer Profile View - mobile responsive design"/>
    <n v="351507"/>
    <n v="343300"/>
    <n v="361704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0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4"/>
    <s v="Product Detail view - mobile responsive design"/>
    <s v="M | 01061 - Product Detail view - mobile responsive design"/>
    <s v="Frontend Development | M | 01061 - Product Detail view - mobile responsive design"/>
    <n v="351507"/>
    <n v="343300"/>
    <n v="361703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1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5"/>
    <s v="Releases Page - mobile responsive design"/>
    <s v="M | 01060 - Releases Page - mobile responsive design"/>
    <s v="Frontend Development | M | 01060 - Releases Page - mobile responsive design"/>
    <n v="351507"/>
    <n v="343300"/>
    <n v="361702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2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6"/>
    <s v="Shipments Page - Mobile responsive design"/>
    <s v="M | 01059 - Shipments Page - Mobile responsive design"/>
    <s v="Frontend Development | M | 01059 - Shipments Page - Mobile responsive design"/>
    <n v="351507"/>
    <n v="343300"/>
    <n v="361701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3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287"/>
    <s v="Orders Page - Mobile responsive design "/>
    <s v="M | 01058 - Orders Page - Mobile responsive design "/>
    <s v="Frontend Development | M | 01058 - Orders Page - Mobile responsive design "/>
    <n v="351507"/>
    <n v="343300"/>
    <n v="361700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234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3"/>
    <x v="2"/>
    <x v="2288"/>
    <s v="Updates to Bemis Portal Header "/>
    <s v="M | 01055 - Updates to Bemis Portal Header "/>
    <s v="Frontend Development | M | 01055 - Updates to Bemis Portal Header "/>
    <n v="351507"/>
    <n v="340213"/>
    <n v="361676"/>
    <s v="Plan"/>
    <x v="0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x v="2"/>
    <s v="0.Done"/>
    <x v="2235"/>
    <n v="0"/>
    <n v="0"/>
  </r>
  <r>
    <x v="3"/>
    <x v="1"/>
    <x v="1"/>
    <x v="1"/>
    <m/>
    <x v="1"/>
    <x v="1"/>
    <x v="2"/>
    <x v="587"/>
    <s v="Import of Organizations fails due to a NoSuchListTypeException"/>
    <s v="00954 - Import of Organizations fails due to a NoSuchListTypeException"/>
    <x v="587"/>
    <x v="1"/>
    <x v="2"/>
    <x v="2289"/>
    <s v="QA for Import of Organizations fails due to a NoSuchListTypeException"/>
    <s v="S | 01053 - QA for Import of Organizations fails due to a NoSuchListTypeException"/>
    <s v="QA | S | 01053 - QA for Import of Organizations fails due to a NoSuchListTypeException"/>
    <m/>
    <n v="359873"/>
    <n v="361624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236"/>
    <n v="2.1276595744680851"/>
    <n v="0"/>
  </r>
  <r>
    <x v="3"/>
    <x v="1"/>
    <x v="1"/>
    <x v="1"/>
    <m/>
    <x v="1"/>
    <x v="1"/>
    <x v="2"/>
    <x v="587"/>
    <s v="Import of Organizations fails due to a NoSuchListTypeException"/>
    <s v="00954 - Import of Organizations fails due to a NoSuchListTypeException"/>
    <x v="587"/>
    <x v="2"/>
    <x v="2"/>
    <x v="2290"/>
    <s v="Review of Import of Organizations fails due to a NoSuchListTypeException"/>
    <s v="01052 - Review of Import of Organizations fails due to a NoSuchListTypeException"/>
    <s v="Feature Review | 01052 - Review of Import of Organizations fails due to a NoSuchListTypeException"/>
    <m/>
    <n v="359873"/>
    <n v="3616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37"/>
    <n v="0"/>
    <n v="0"/>
  </r>
  <r>
    <x v="3"/>
    <x v="0"/>
    <x v="3"/>
    <x v="28"/>
    <s v="Buyer - Dashboard"/>
    <x v="28"/>
    <x v="0"/>
    <x v="2"/>
    <x v="425"/>
    <s v="User agreement - BNA"/>
    <s v="00341 - User agreement - BNA"/>
    <x v="425"/>
    <x v="5"/>
    <x v="2"/>
    <x v="2291"/>
    <s v="Update user agreement"/>
    <s v="XS | 01051 - Update user agreement"/>
    <s v="Backend Development | XS | 01051 - Update user agreement"/>
    <n v="351660"/>
    <n v="344261"/>
    <n v="361618"/>
    <s v="Plan"/>
    <x v="18"/>
    <n v="0"/>
    <n v="0"/>
    <n v="0"/>
    <n v="5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0.16666666666666666"/>
    <n v="1"/>
    <n v="2.1276595744680851"/>
    <x v="2"/>
    <x v="2"/>
    <s v="0.Done"/>
    <x v="2238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5"/>
    <x v="2"/>
    <x v="2292"/>
    <s v="Convert FileUploader into Control Panel portlet"/>
    <s v="S | 01050 - Convert FileUploader into Control Panel portlet"/>
    <s v="Backend Development | S | 01050 - Convert FileUploader into Control Panel portlet"/>
    <n v="350832"/>
    <n v="334367"/>
    <n v="361548"/>
    <s v="Plan"/>
    <x v="19"/>
    <n v="0"/>
    <n v="0"/>
    <n v="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x v="2"/>
    <s v="0.Done"/>
    <x v="2239"/>
    <n v="0"/>
    <n v="0"/>
  </r>
  <r>
    <x v="3"/>
    <x v="1"/>
    <x v="1"/>
    <x v="1"/>
    <m/>
    <x v="1"/>
    <x v="1"/>
    <x v="2"/>
    <x v="527"/>
    <s v="Missing fields on Delivery stubs"/>
    <s v="01023 - Missing fields on Delivery stubs"/>
    <x v="527"/>
    <x v="0"/>
    <x v="2"/>
    <x v="2293"/>
    <s v="Alpha for Missing fields on Delivery stubs"/>
    <s v="01049 - Alpha for Missing fields on Delivery stubs"/>
    <s v="Alpha Test | 01049 - Alpha for Missing fields on Delivery stubs"/>
    <m/>
    <n v="360762"/>
    <n v="36147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40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3"/>
    <x v="2"/>
    <x v="2294"/>
    <s v="Update product description display on all pages "/>
    <s v="M | 01048 - Update product description display on all pages "/>
    <s v="Frontend Development | M | 01048 - Update product description display on all pages "/>
    <n v="351507"/>
    <n v="362668"/>
    <n v="361417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8518518518518517E-2"/>
    <n v="1"/>
    <n v="5.3191489361702127"/>
    <x v="0"/>
    <x v="2"/>
    <s v="0.Done"/>
    <x v="2241"/>
    <n v="0"/>
    <n v="0"/>
  </r>
  <r>
    <x v="3"/>
    <x v="0"/>
    <x v="0"/>
    <x v="23"/>
    <s v="Buyer - Portal Foundations"/>
    <x v="23"/>
    <x v="0"/>
    <x v="2"/>
    <x v="376"/>
    <s v="Global search"/>
    <s v="00286 - Global search"/>
    <x v="376"/>
    <x v="6"/>
    <x v="2"/>
    <x v="2295"/>
    <s v="Separate Global Search and custom Bemis Search action"/>
    <s v="M | 01047 - Separate Global Search and custom Bemis Search action"/>
    <s v="Alpha Bug | M | 01047 - Separate Global Search and custom Bemis Search action"/>
    <n v="350832"/>
    <n v="343272"/>
    <n v="361376"/>
    <s v="Plan"/>
    <x v="18"/>
    <n v="0"/>
    <n v="0"/>
    <n v="0"/>
    <n v="8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242"/>
    <n v="0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6"/>
    <x v="2"/>
    <x v="2296"/>
    <s v="Fix CI build hanging issue"/>
    <s v="S | 01046 - Fix CI build hanging issue"/>
    <s v="Alpha Bug | S | 01046 - Fix CI build hanging issue"/>
    <n v="351453"/>
    <n v="336162"/>
    <n v="361371"/>
    <s v="Plan"/>
    <x v="0"/>
    <n v="0"/>
    <n v="0"/>
    <n v="20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8518518518518517E-2"/>
    <n v="1"/>
    <n v="2.1276595744680851"/>
    <x v="0"/>
    <x v="3"/>
    <s v="0.Done"/>
    <x v="2243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6"/>
    <x v="2"/>
    <x v="2297"/>
    <s v="Alpha Bug - Edit User Information Links Not Functioning."/>
    <s v="M | 01044 - Alpha Bug - Edit User Information Links Not Functioning."/>
    <s v="Alpha Bug | M | 01044 - Alpha Bug - Edit User Information Links Not Functioning."/>
    <n v="348696"/>
    <n v="348698"/>
    <n v="361341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244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6"/>
    <x v="2"/>
    <x v="2298"/>
    <s v="Remove &quot;SAP Sold To Customer&quot; expando for customers"/>
    <s v="M | 01043 - Remove &quot;SAP Sold To Customer&quot; expando for customers"/>
    <s v="Alpha Bug | M | 01043 - Remove &quot;SAP Sold To Customer&quot; expando for customers"/>
    <n v="350832"/>
    <n v="334456"/>
    <n v="361308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x v="2"/>
    <s v="0.Done"/>
    <x v="2245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2"/>
    <x v="2"/>
    <x v="2299"/>
    <s v="Review of Setup Bemis Development Infrastructure"/>
    <s v="01042 - Review of Setup Bemis Development Infrastructure"/>
    <s v="Feature Review | 01042 - Review of Setup Bemis Development Infrastructure"/>
    <n v="351453"/>
    <n v="347844"/>
    <n v="36130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14285714285714285"/>
    <n v="1.8518518518518517E-2"/>
    <n v="1"/>
    <n v="0"/>
    <x v="0"/>
    <x v="2"/>
    <s v="0.Done"/>
    <x v="2246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300"/>
    <s v="Alpha test for LARs imports"/>
    <s v="M | 01041 - Alpha test for LARs imports"/>
    <s v="Sub-Task | M | 01041 - Alpha test for LARs imports"/>
    <n v="351453"/>
    <n v="348727"/>
    <n v="361303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9.0909090909090912E-2"/>
    <n v="1.8518518518518517E-2"/>
    <n v="1"/>
    <n v="8.5106382978723403"/>
    <x v="0"/>
    <x v="3"/>
    <s v="0.Done"/>
    <x v="2247"/>
    <n v="0"/>
    <n v="0"/>
  </r>
  <r>
    <x v="3"/>
    <x v="0"/>
    <x v="0"/>
    <x v="27"/>
    <s v="Bemis CP Theme"/>
    <x v="27"/>
    <x v="0"/>
    <x v="2"/>
    <x v="576"/>
    <s v="Browser compatibility"/>
    <s v="00297 - Browser compatibility"/>
    <x v="576"/>
    <x v="3"/>
    <x v="2"/>
    <x v="2301"/>
    <s v="UI for Browser compatibility"/>
    <s v="M | 01040 - UI for Browser compatibility"/>
    <s v="Frontend Development | M | 01040 - UI for Browser compatibility"/>
    <n v="351507"/>
    <n v="343301"/>
    <n v="361302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1.8518518518518517E-2"/>
    <n v="1"/>
    <n v="5.3191489361702127"/>
    <x v="0"/>
    <x v="2"/>
    <s v="0.Done"/>
    <x v="2248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3"/>
    <x v="2"/>
    <x v="2302"/>
    <s v="Mobile Documents View and Navigation "/>
    <s v="M | 01039 - Mobile Documents View and Navigation "/>
    <s v="Frontend Development | M | 01039 - Mobile Documents View and Navigation "/>
    <n v="350832"/>
    <n v="334367"/>
    <n v="361300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x v="2"/>
    <s v="0.Done"/>
    <x v="224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3"/>
    <x v="2"/>
    <x v="2303"/>
    <s v="Tablet Documents View and Navigation"/>
    <s v="M | 01038 - Tablet Documents View and Navigation"/>
    <s v="Frontend Development | M | 01038 - Tablet Documents View and Navigation"/>
    <n v="350832"/>
    <n v="334367"/>
    <n v="361299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x v="2"/>
    <s v="0.Done"/>
    <x v="2250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3"/>
    <x v="2"/>
    <x v="2304"/>
    <s v="Documents View and Navigation "/>
    <s v="M | 01037 - Documents View and Navigation "/>
    <s v="Frontend Development | M | 01037 - Documents View and Navigation "/>
    <n v="350832"/>
    <n v="334367"/>
    <n v="361298"/>
    <s v="Plan"/>
    <x v="19"/>
    <n v="0"/>
    <n v="0"/>
    <n v="0"/>
    <n v="32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4.7619047619047616E-2"/>
    <n v="8.2644628099173556E-3"/>
    <n v="1"/>
    <n v="5.3191489361702127"/>
    <x v="0"/>
    <x v="2"/>
    <s v="0.Done"/>
    <x v="2251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6"/>
    <x v="2"/>
    <x v="2305"/>
    <s v="Bemis LARS not importing correctly"/>
    <s v="M | 01036 - Bemis LARS not importing correctly"/>
    <s v="Alpha Bug | M | 01036 - Bemis LARS not importing correctly"/>
    <n v="351453"/>
    <n v="348727"/>
    <n v="361296"/>
    <s v="Plan"/>
    <x v="0"/>
    <n v="0"/>
    <n v="0"/>
    <n v="20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8518518518518517E-2"/>
    <n v="1"/>
    <n v="3.191489361702128"/>
    <x v="0"/>
    <x v="3"/>
    <s v="0.Done"/>
    <x v="2252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3"/>
    <x v="2"/>
    <x v="2306"/>
    <s v="Update styling on Login Page"/>
    <s v="M | 01035 - Update styling on Login Page"/>
    <s v="Frontend Development | M | 01035 - Update styling on Login Page"/>
    <n v="351507"/>
    <n v="340213"/>
    <n v="361176"/>
    <s v="Plan"/>
    <x v="18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x v="2"/>
    <s v="0.Done"/>
    <x v="2253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5"/>
    <x v="2"/>
    <x v="2307"/>
    <s v="Add control panel portlet to test SSRS connection"/>
    <s v="S | 01034 - Add control panel portlet to test SSRS connection"/>
    <s v="Backend Development | S | 01034 - Add control panel portlet to test SSRS connection"/>
    <n v="351658"/>
    <n v="347304"/>
    <n v="361174"/>
    <s v="Plan"/>
    <x v="18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x v="2"/>
    <s v="0.Done"/>
    <x v="2254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308"/>
    <s v="Create ws-commons-client-web module"/>
    <s v="S | 01033 - Create ws-commons-client-web module"/>
    <s v="Backend Development | S | 01033 - Create ws-commons-client-web module"/>
    <n v="350255"/>
    <n v="350258"/>
    <n v="361172"/>
    <s v="Plan"/>
    <x v="0"/>
    <n v="6.95"/>
    <n v="0"/>
    <n v="0"/>
    <n v="16"/>
    <s v="S"/>
    <s v="SUBTASK PLAN"/>
    <n v="8.5106382978723403"/>
    <n v="10.212765957446807"/>
    <n v="0"/>
    <n v="0"/>
    <n v="0"/>
    <n v="8.5106382978723403"/>
    <n v="8.5106382978723403"/>
    <n v="10.212765957446807"/>
    <n v="6.95"/>
    <n v="0"/>
    <n v="0.1111111111111111"/>
    <n v="3.3333333333333333E-2"/>
    <n v="1"/>
    <n v="8.5106382978723403"/>
    <x v="0"/>
    <x v="2"/>
    <s v="0.Done"/>
    <x v="2255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3"/>
    <x v="2309"/>
    <s v="Add support for auto creation of customer sites when importing LAR"/>
    <s v="M | 01032 - Add support for auto creation of customer sites when importing LAR"/>
    <s v="Sub-Task | M | 01032 - Add support for auto creation of customer sites when importing LAR"/>
    <n v="350832"/>
    <n v="334456"/>
    <n v="361139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0"/>
    <x v="0"/>
    <x v="2"/>
    <s v="0.Cancelled"/>
    <x v="2256"/>
    <n v="0"/>
    <n v="0"/>
  </r>
  <r>
    <x v="3"/>
    <x v="1"/>
    <x v="1"/>
    <x v="1"/>
    <m/>
    <x v="1"/>
    <x v="1"/>
    <x v="2"/>
    <x v="569"/>
    <s v="Add open condition to Search Orders"/>
    <s v="01030 - Add open condition to Search Orders"/>
    <x v="569"/>
    <x v="5"/>
    <x v="2"/>
    <x v="2310"/>
    <s v="Include Open criterion as part of searching orders"/>
    <s v="S | 01031 - Include Open criterion as part of searching orders"/>
    <s v="Backend Development | S | 01031 - Include Open criterion as part of searching orders"/>
    <m/>
    <n v="361068"/>
    <n v="361070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0"/>
    <n v="1"/>
    <n v="8.5106382978723403"/>
    <x v="1"/>
    <x v="2"/>
    <s v="0.Done"/>
    <x v="2257"/>
    <n v="8.5106382978723403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5"/>
    <x v="2"/>
    <x v="2311"/>
    <s v="Update calculations for Total Scheduled Releases"/>
    <s v="S | 01029 - Update calculations for Total Scheduled Releases"/>
    <s v="Backend Development | S | 01029 - Update calculations for Total Scheduled Releases"/>
    <m/>
    <n v="358437"/>
    <n v="361042"/>
    <s v="Plan"/>
    <x v="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16666666666666666"/>
    <n v="0"/>
    <n v="1"/>
    <n v="8.5106382978723403"/>
    <x v="1"/>
    <x v="2"/>
    <s v="0.Done"/>
    <x v="2258"/>
    <n v="8.5106382978723403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3"/>
    <x v="2"/>
    <x v="2312"/>
    <s v="Update Reports Landing Page with Report Descriptions"/>
    <s v="M | 01028 - Update Reports Landing Page with Report Descriptions"/>
    <s v="Frontend Development | M | 01028 - Update Reports Landing Page with Report Descriptions"/>
    <n v="351658"/>
    <n v="347304"/>
    <n v="360852"/>
    <s v="Plan"/>
    <x v="18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6.25E-2"/>
    <n v="3.8461538461538464E-2"/>
    <n v="1"/>
    <n v="5.3191489361702127"/>
    <x v="0"/>
    <x v="2"/>
    <s v="0.Done"/>
    <x v="2259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2"/>
    <x v="2313"/>
    <s v="Handover for Mock data generator"/>
    <s v="M | 01027 - Handover for Mock data generator"/>
    <s v="Sub-Task | M | 01027 - Handover for Mock data generator"/>
    <n v="350255"/>
    <n v="343068"/>
    <n v="360850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x v="8"/>
    <s v="0.Done"/>
    <x v="2260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2"/>
    <x v="2314"/>
    <s v="Automate OSGi config for IBB connection per environment"/>
    <s v="XS | 01026 - Automate OSGi config for IBB connection per environment"/>
    <s v="Sub-Task | XS | 01026 - Automate OSGi config for IBB connection per environment"/>
    <n v="350255"/>
    <n v="343068"/>
    <n v="360849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x v="8"/>
    <s v="0.Done"/>
    <x v="226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315"/>
    <s v="Errors in syncing orders and other items"/>
    <s v="M | 01025 - Errors in syncing orders and other items"/>
    <s v="Alpha Bug | M | 01025 - Errors in syncing orders and other items"/>
    <n v="346910"/>
    <n v="347290"/>
    <n v="360765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3.191489361702128"/>
    <x v="0"/>
    <x v="2"/>
    <s v="0.Done"/>
    <x v="2262"/>
    <n v="0"/>
    <n v="0"/>
  </r>
  <r>
    <x v="3"/>
    <x v="1"/>
    <x v="1"/>
    <x v="1"/>
    <m/>
    <x v="1"/>
    <x v="1"/>
    <x v="2"/>
    <x v="527"/>
    <s v="Missing fields on Delivery stubs"/>
    <s v="01023 - Missing fields on Delivery stubs"/>
    <x v="527"/>
    <x v="5"/>
    <x v="2"/>
    <x v="2316"/>
    <s v="Update delivery stubs and shipment data sync"/>
    <s v="S | 01024 - Update delivery stubs and shipment data sync"/>
    <s v="Backend Development | S | 01024 - Update delivery stubs and shipment data sync"/>
    <m/>
    <n v="360762"/>
    <n v="360764"/>
    <s v="Plan"/>
    <x v="0"/>
    <n v="2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5"/>
    <n v="0"/>
    <n v="0.25"/>
    <n v="0"/>
    <n v="1"/>
    <n v="8.5106382978723403"/>
    <x v="1"/>
    <x v="2"/>
    <s v="0.Done"/>
    <x v="2263"/>
    <n v="8.5106382978723403"/>
    <n v="2.5"/>
  </r>
  <r>
    <x v="3"/>
    <x v="0"/>
    <x v="0"/>
    <x v="23"/>
    <s v="Buyer - Portal Foundations"/>
    <x v="23"/>
    <x v="0"/>
    <x v="2"/>
    <x v="376"/>
    <s v="Global search"/>
    <s v="00286 - Global search"/>
    <x v="376"/>
    <x v="5"/>
    <x v="2"/>
    <x v="2317"/>
    <s v="Global Search for Custom entities - should have the same behavior as on any of their respective landing pages"/>
    <s v="M | 01022 - Global Search for Custom entities - should have the same behavior as on any of their respective landing pages"/>
    <s v="Backend Development | M | 01022 - Global Search for Custom entities - should have the same behavior as on any of their respective landing pages"/>
    <n v="350832"/>
    <n v="343272"/>
    <n v="360752"/>
    <s v="Plan"/>
    <x v="18"/>
    <n v="0"/>
    <n v="0"/>
    <n v="0"/>
    <n v="8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10.638297872340425"/>
    <x v="0"/>
    <x v="2"/>
    <s v="0.Done"/>
    <x v="2264"/>
    <n v="0"/>
    <n v="0"/>
  </r>
  <r>
    <x v="3"/>
    <x v="1"/>
    <x v="1"/>
    <x v="1"/>
    <m/>
    <x v="1"/>
    <x v="1"/>
    <x v="2"/>
    <x v="571"/>
    <s v="Do not show Scheduled Releases with a Confirmed Qty =  0"/>
    <s v="01005 - Do not show Scheduled Releases with a Confirmed Qty =  0"/>
    <x v="571"/>
    <x v="0"/>
    <x v="2"/>
    <x v="2318"/>
    <s v="Alpha for Do not show Scheduled Releases Qty =  0"/>
    <s v="01021 - Alpha for Do not show Scheduled Releases Qty =  0"/>
    <s v="Alpha Test | 01021 - Alpha for Do not show Scheduled Releases Qty =  0"/>
    <m/>
    <n v="360436"/>
    <n v="3606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65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6"/>
    <x v="2"/>
    <x v="2319"/>
    <s v="Some Customer Orgs not getting updated"/>
    <s v="M | 01017 - Some Customer Orgs not getting updated"/>
    <s v="Alpha Bug | M | 01017 - Some Customer Orgs not getting updated"/>
    <n v="348518"/>
    <n v="347291"/>
    <n v="360517"/>
    <s v="Plan"/>
    <x v="20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7.6923076923076927E-2"/>
    <n v="2.2727272727272728E-2"/>
    <n v="1"/>
    <n v="3.191489361702128"/>
    <x v="0"/>
    <x v="2"/>
    <s v="0.Done"/>
    <x v="2266"/>
    <n v="0"/>
    <n v="0"/>
  </r>
  <r>
    <x v="3"/>
    <x v="1"/>
    <x v="1"/>
    <x v="1"/>
    <m/>
    <x v="1"/>
    <x v="1"/>
    <x v="2"/>
    <x v="575"/>
    <s v="Update Releases data fields to allow for decimals "/>
    <s v="00903 - Update Releases data fields to allow for decimals "/>
    <x v="575"/>
    <x v="2"/>
    <x v="2"/>
    <x v="2320"/>
    <s v="Review of Update Releases data fields to allow for decimals "/>
    <s v="01016 - Review of Update Releases data fields to allow for decimals "/>
    <s v="Feature Review | 01016 - Review of Update Releases data fields to allow for decimals "/>
    <m/>
    <n v="359068"/>
    <n v="36050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267"/>
    <n v="0"/>
    <n v="0"/>
  </r>
  <r>
    <x v="3"/>
    <x v="1"/>
    <x v="1"/>
    <x v="1"/>
    <m/>
    <x v="1"/>
    <x v="1"/>
    <x v="2"/>
    <x v="574"/>
    <s v="Update Shipments data fields to allow for decimals "/>
    <s v="00904 - Update Shipments data fields to allow for decimals "/>
    <x v="574"/>
    <x v="2"/>
    <x v="2"/>
    <x v="2321"/>
    <s v="Review of Update Shipments data fields to allow for decimals "/>
    <s v="01015 - Review of Update Shipments data fields to allow for decimals "/>
    <s v="Feature Review | 01015 - Review of Update Shipments data fields to allow for decimals "/>
    <m/>
    <n v="359069"/>
    <n v="36050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68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2"/>
    <x v="2"/>
    <x v="2322"/>
    <s v="Review of Buyer - Reports Landing Page"/>
    <s v="S | 01014 - Review of Buyer - Reports Landing Page"/>
    <s v="Feature Review | S | 01014 - Review of Buyer - Reports Landing Page"/>
    <n v="351658"/>
    <n v="347304"/>
    <n v="360502"/>
    <s v="Plan"/>
    <x v="18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3.8461538461538464E-2"/>
    <n v="1"/>
    <n v="2.1276595744680851"/>
    <x v="0"/>
    <x v="2"/>
    <s v="0.Done"/>
    <x v="2269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2"/>
    <x v="2"/>
    <x v="2323"/>
    <s v="Review of Order updates from IBB"/>
    <s v="XS | 01013 - Review of Order updates from IBB"/>
    <s v="Feature Review | XS | 01013 - Review of Order updates from IBB"/>
    <n v="346910"/>
    <n v="347290"/>
    <n v="360493"/>
    <s v="Plan"/>
    <x v="20"/>
    <n v="0"/>
    <n v="0"/>
    <n v="0"/>
    <n v="26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3.7037037037037035E-2"/>
    <n v="1.020408163265306E-2"/>
    <n v="1"/>
    <n v="1.0638297872340425"/>
    <x v="0"/>
    <x v="2"/>
    <s v="0.Done"/>
    <x v="2270"/>
    <n v="0"/>
    <n v="0"/>
  </r>
  <r>
    <x v="3"/>
    <x v="0"/>
    <x v="0"/>
    <x v="26"/>
    <s v="Buyer - Shipment Management"/>
    <x v="26"/>
    <x v="0"/>
    <x v="2"/>
    <x v="589"/>
    <s v="Generate Shipping Reports"/>
    <s v="00377 - Generate Shipping Reports"/>
    <x v="589"/>
    <x v="2"/>
    <x v="2"/>
    <x v="2324"/>
    <s v="Review of Generate Shipping Reports"/>
    <s v="S | 01012 - Review of Generate Shipping Reports"/>
    <s v="Feature Review | S | 01012 - Review of Generate Shipping Reports"/>
    <n v="347928"/>
    <n v="347309"/>
    <n v="360492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1.5873015873015872E-2"/>
    <n v="1"/>
    <n v="2.1276595744680851"/>
    <x v="0"/>
    <x v="2"/>
    <s v="0.Done"/>
    <x v="2271"/>
    <n v="0"/>
    <n v="0"/>
  </r>
  <r>
    <x v="3"/>
    <x v="0"/>
    <x v="0"/>
    <x v="34"/>
    <s v="Buyer - Release Management"/>
    <x v="34"/>
    <x v="0"/>
    <x v="2"/>
    <x v="590"/>
    <s v="Release Report"/>
    <s v="00514 - Release Report"/>
    <x v="590"/>
    <x v="2"/>
    <x v="2"/>
    <x v="2325"/>
    <s v="Review of Release Report"/>
    <s v="S | 01011 - Review of Release Report"/>
    <s v="Feature Review | S | 01011 - Review of Release Report"/>
    <n v="350409"/>
    <n v="350413"/>
    <n v="36048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4.3478260869565216E-2"/>
    <n v="1"/>
    <n v="2.1276595744680851"/>
    <x v="0"/>
    <x v="2"/>
    <s v="0.Done"/>
    <x v="2272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2"/>
    <x v="2"/>
    <x v="2326"/>
    <s v="Review of Order Status Report"/>
    <s v="S | 01010 - Review of Order Status Report"/>
    <s v="Feature Review | S | 01010 - Review of Order Status Report"/>
    <n v="346910"/>
    <n v="338511"/>
    <n v="360487"/>
    <s v="Plan"/>
    <x v="20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x v="2"/>
    <s v="0.Done"/>
    <x v="2273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3"/>
    <x v="3"/>
    <x v="2327"/>
    <s v="Reorder Reports on the landing page"/>
    <s v="M | 01009 - Reorder Reports on the landing page"/>
    <s v="Frontend Development | M | 01009 - Reorder Reports on the landing page"/>
    <n v="351658"/>
    <n v="360457"/>
    <n v="36047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3.8461538461538464E-2"/>
    <n v="1"/>
    <n v="0"/>
    <x v="0"/>
    <x v="2"/>
    <s v="0.Cancelled"/>
    <x v="2274"/>
    <n v="0"/>
    <n v="0"/>
  </r>
  <r>
    <x v="3"/>
    <x v="0"/>
    <x v="0"/>
    <x v="32"/>
    <s v="Buyer - Reports"/>
    <x v="32"/>
    <x v="0"/>
    <x v="2"/>
    <x v="479"/>
    <s v="Requirement changes for Reports"/>
    <s v="01007 - Requirement changes for Reports"/>
    <x v="479"/>
    <x v="3"/>
    <x v="3"/>
    <x v="2328"/>
    <s v="Combine Shipments and Releases Section on Reports Landing Page"/>
    <s v="M | 01008 - Combine Shipments and Releases Section on Reports Landing Page"/>
    <s v="Frontend Development | M | 01008 - Combine Shipments and Releases Section on Reports Landing Page"/>
    <n v="351658"/>
    <n v="360457"/>
    <n v="360460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3.8461538461538464E-2"/>
    <n v="1"/>
    <n v="0"/>
    <x v="0"/>
    <x v="2"/>
    <s v="0.Cancelled"/>
    <x v="2275"/>
    <n v="0"/>
    <n v="0"/>
  </r>
  <r>
    <x v="3"/>
    <x v="1"/>
    <x v="1"/>
    <x v="1"/>
    <m/>
    <x v="1"/>
    <x v="1"/>
    <x v="2"/>
    <x v="571"/>
    <s v="Do not show Scheduled Releases with a Confirmed Qty =  0"/>
    <s v="01005 - Do not show Scheduled Releases with a Confirmed Qty =  0"/>
    <x v="571"/>
    <x v="5"/>
    <x v="2"/>
    <x v="2329"/>
    <s v="Do not create releases if confirmed qty is zero"/>
    <s v="XS | 01006 - Do not create releases if confirmed qty is zero"/>
    <s v="Backend Development | XS | 01006 - Do not create releases if confirmed qty is zero"/>
    <m/>
    <n v="360436"/>
    <n v="360437"/>
    <s v="Plan"/>
    <x v="0"/>
    <n v="1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25"/>
    <n v="0"/>
    <n v="1"/>
    <n v="2.1276595744680851"/>
    <x v="1"/>
    <x v="2"/>
    <s v="0.Done"/>
    <x v="2276"/>
    <n v="2.1276595744680851"/>
    <n v="1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6"/>
    <x v="2"/>
    <x v="2330"/>
    <s v="Change data type of 'pending/scheduledReleases' from int to decimal"/>
    <s v="XS | 01004 - Change data type of 'pending/scheduledReleases' from int to decimal"/>
    <s v="Alpha Bug | XS | 01004 - Change data type of 'pending/scheduledReleases' from int to decimal"/>
    <m/>
    <n v="359064"/>
    <n v="360434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"/>
    <n v="0"/>
    <n v="1"/>
    <n v="1.0638297872340425"/>
    <x v="1"/>
    <x v="2"/>
    <s v="0.Done"/>
    <x v="2277"/>
    <n v="1.0638297872340425"/>
    <n v="0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2"/>
    <x v="2"/>
    <x v="2331"/>
    <s v="Review of Update orders data fields to allow for decimals "/>
    <s v="01003 - Review of Update orders data fields to allow for decimals "/>
    <s v="Feature Review | 01003 - Review of Update orders data fields to allow for decimals "/>
    <m/>
    <n v="359064"/>
    <n v="3604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278"/>
    <n v="0"/>
    <n v="0"/>
  </r>
  <r>
    <x v="3"/>
    <x v="1"/>
    <x v="1"/>
    <x v="1"/>
    <m/>
    <x v="1"/>
    <x v="0"/>
    <x v="2"/>
    <x v="499"/>
    <s v="Add content for Portal dashboard landing page"/>
    <s v="00723 - Add content for Portal dashboard landing page"/>
    <x v="499"/>
    <x v="3"/>
    <x v="2"/>
    <x v="2332"/>
    <s v="Development for Add content for Portal dashboard landing page"/>
    <s v="M | 01002 - Development for Add content for Portal dashboard landing page"/>
    <s v="Frontend Development | M | 01002 - Development for Add content for Portal dashboard landing page"/>
    <m/>
    <n v="356618"/>
    <n v="360425"/>
    <s v="Plan"/>
    <x v="0"/>
    <n v="4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4"/>
    <n v="0"/>
    <n v="0.2"/>
    <n v="0"/>
    <n v="1"/>
    <n v="5.3191489361702127"/>
    <x v="1"/>
    <x v="2"/>
    <s v="0.Done"/>
    <x v="2279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4"/>
    <x v="2"/>
    <x v="2333"/>
    <s v="Create Roles and their permissions"/>
    <s v="M | 01001 - Create Roles and their permissions"/>
    <s v="Sub-Task | M | 01001 - Create Roles and their permissions"/>
    <n v="350872"/>
    <n v="334297"/>
    <n v="360166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3.125E-2"/>
    <n v="1"/>
    <n v="8.5106382978723403"/>
    <x v="0"/>
    <x v="2"/>
    <s v="0.Done"/>
    <x v="2280"/>
    <n v="0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1"/>
    <x v="2"/>
    <x v="2334"/>
    <s v="QA for List of Releases for Specific Item "/>
    <s v="M | 01000 - QA for List of Releases for Specific Item "/>
    <s v="QA | M | 01000 - QA for List of Releases for Specific Item "/>
    <n v="346910"/>
    <n v="357590"/>
    <n v="360160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x v="2"/>
    <s v="0.Done"/>
    <x v="2281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1"/>
    <x v="2"/>
    <x v="2335"/>
    <s v="QA for List Shipments for a specific Item "/>
    <s v="M | 00999 - QA for List Shipments for a specific Item "/>
    <s v="QA | M | 00999 - QA for List Shipments for a specific Item "/>
    <n v="346910"/>
    <n v="357589"/>
    <n v="360159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x v="2"/>
    <s v="0.Done"/>
    <x v="2282"/>
    <n v="0"/>
    <n v="0"/>
  </r>
  <r>
    <x v="3"/>
    <x v="0"/>
    <x v="0"/>
    <x v="27"/>
    <s v="Bemis CP Theme"/>
    <x v="27"/>
    <x v="0"/>
    <x v="2"/>
    <x v="579"/>
    <s v="Left Navigation Expand / Collapse on all pages"/>
    <s v="00365 - Left Navigation Expand / Collapse on all pages"/>
    <x v="579"/>
    <x v="2"/>
    <x v="2"/>
    <x v="2336"/>
    <s v="Review of Left Navigation Expand / Collapse on all pages"/>
    <s v="00998 - Review of Left Navigation Expand / Collapse on all pages"/>
    <s v="Feature Review | 00998 - Review of Left Navigation Expand / Collapse on all pages"/>
    <n v="351507"/>
    <n v="346372"/>
    <n v="360156"/>
    <s v="Plan"/>
    <x v="0"/>
    <n v="0"/>
    <n v="0"/>
    <n v="0"/>
    <n v="19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283"/>
    <n v="0"/>
    <n v="0"/>
  </r>
  <r>
    <x v="3"/>
    <x v="0"/>
    <x v="0"/>
    <x v="23"/>
    <s v="Buyer - Portal Foundations"/>
    <x v="23"/>
    <x v="0"/>
    <x v="2"/>
    <x v="592"/>
    <s v="Link from Portal Logo"/>
    <s v="00537 - Link from Portal Logo"/>
    <x v="592"/>
    <x v="1"/>
    <x v="2"/>
    <x v="2337"/>
    <s v="QA from link Bemis logo "/>
    <s v="M | 00997 - QA from link Bemis logo "/>
    <s v="QA | M | 00997 - QA from link Bemis logo "/>
    <n v="350832"/>
    <n v="351644"/>
    <n v="360153"/>
    <s v="Plan"/>
    <x v="0"/>
    <n v="0"/>
    <n v="0"/>
    <n v="0"/>
    <n v="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33333333333333331"/>
    <n v="8.2644628099173556E-3"/>
    <n v="1"/>
    <n v="3.191489361702128"/>
    <x v="0"/>
    <x v="2"/>
    <s v="0.Done"/>
    <x v="2284"/>
    <n v="0"/>
    <n v="0"/>
  </r>
  <r>
    <x v="3"/>
    <x v="0"/>
    <x v="0"/>
    <x v="23"/>
    <s v="Buyer - Portal Foundations"/>
    <x v="23"/>
    <x v="0"/>
    <x v="2"/>
    <x v="592"/>
    <s v="Link from Portal Logo"/>
    <s v="00537 - Link from Portal Logo"/>
    <x v="592"/>
    <x v="2"/>
    <x v="2"/>
    <x v="2338"/>
    <s v="Review of Link from Bemis Logo"/>
    <s v="00996 - Review of Link from Bemis Logo"/>
    <s v="Feature Review | 00996 - Review of Link from Bemis Logo"/>
    <n v="350832"/>
    <n v="351644"/>
    <n v="360152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8.2644628099173556E-3"/>
    <n v="1"/>
    <n v="0"/>
    <x v="0"/>
    <x v="2"/>
    <s v="0.Done"/>
    <x v="2285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5"/>
    <x v="2"/>
    <x v="2339"/>
    <s v="Change no of max ShipTos in the ShipTo filter"/>
    <s v="M | 00995 - Change no of max ShipTos in the ShipTo filter"/>
    <s v="Backend Development | M | 00995 - Change no of max ShipTos in the ShipTo filter"/>
    <m/>
    <n v="357596"/>
    <n v="360137"/>
    <s v="Plan"/>
    <x v="0"/>
    <n v="6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6"/>
    <n v="0"/>
    <n v="0.1111111111111111"/>
    <n v="0"/>
    <n v="1"/>
    <n v="10.638297872340425"/>
    <x v="1"/>
    <x v="2"/>
    <s v="0.Done"/>
    <x v="2286"/>
    <n v="10.638297872340425"/>
    <n v="6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6"/>
    <x v="2"/>
    <x v="2340"/>
    <s v="Line Number isn't displaying in the Doned Shipments Header "/>
    <s v="M | 00994 - Line Number isn't displaying in the Doned Shipments Header "/>
    <s v="Alpha Bug | M | 00994 - Line Number isn't displaying in the Doned Shipments Header "/>
    <n v="346910"/>
    <n v="357589"/>
    <n v="360136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x v="2"/>
    <s v="0.Done"/>
    <x v="2287"/>
    <n v="0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2"/>
    <x v="2"/>
    <x v="2341"/>
    <s v="Review of List Releases of specifc Order"/>
    <s v="S | 00993 - Review of List Releases of specifc Order"/>
    <s v="Feature Review | S | 00993 - Review of List Releases of specifc Order"/>
    <n v="346910"/>
    <n v="357590"/>
    <n v="3601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020408163265306E-2"/>
    <n v="1"/>
    <n v="2.1276595744680851"/>
    <x v="0"/>
    <x v="2"/>
    <s v="0.Done"/>
    <x v="2288"/>
    <n v="0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6"/>
    <x v="2"/>
    <x v="2342"/>
    <s v="Line Number isn't displaying in the Scheduled Releases Header "/>
    <s v="M | 00992 - Line Number isn't displaying in the Scheduled Releases Header "/>
    <s v="Alpha Bug | M | 00992 - Line Number isn't displaying in the Scheduled Releases Header "/>
    <n v="346910"/>
    <n v="357590"/>
    <n v="360131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1.020408163265306E-2"/>
    <n v="1"/>
    <n v="3.191489361702128"/>
    <x v="0"/>
    <x v="2"/>
    <s v="0.Done"/>
    <x v="2289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6"/>
    <x v="2"/>
    <x v="2343"/>
    <s v="Download format choice is still seen on the report preview screen"/>
    <s v="M | 00990 - Download format choice is still seen on the report preview screen"/>
    <s v="Alpha Bug | M | 00990 - Download format choice is still seen on the report preview screen"/>
    <n v="351658"/>
    <n v="347304"/>
    <n v="360124"/>
    <s v="Plan"/>
    <x v="18"/>
    <n v="3.9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.9"/>
    <n v="0"/>
    <n v="6.25E-2"/>
    <n v="3.8461538461538464E-2"/>
    <n v="1"/>
    <n v="3.191489361702128"/>
    <x v="0"/>
    <x v="2"/>
    <s v="0.Done"/>
    <x v="2290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6"/>
    <x v="2"/>
    <x v="2344"/>
    <s v="Wrong excel format is dispalyed and saved on reports download"/>
    <s v="M | 00989 - Wrong excel format is dispalyed and saved on reports download"/>
    <s v="Alpha Bug | M | 00989 - Wrong excel format is dispalyed and saved on reports download"/>
    <n v="351658"/>
    <n v="347304"/>
    <n v="360122"/>
    <s v="Plan"/>
    <x v="18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3.8461538461538464E-2"/>
    <n v="1"/>
    <n v="3.191489361702128"/>
    <x v="0"/>
    <x v="2"/>
    <s v="0.Done"/>
    <x v="229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2"/>
    <x v="2"/>
    <x v="2345"/>
    <s v="Review of Filter Data by Customer Location"/>
    <s v="S | 00988 - Review of Filter Data by Customer Location"/>
    <s v="Feature Review | S | 00988 - Review of Filter Data by Customer Location"/>
    <n v="350832"/>
    <n v="343448"/>
    <n v="360121"/>
    <s v="Plan"/>
    <x v="19"/>
    <n v="0"/>
    <n v="0"/>
    <n v="0"/>
    <n v="39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2292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0"/>
    <x v="2"/>
    <x v="2346"/>
    <s v="Alpha for User Customer Name (Employer) is incorrect"/>
    <s v="00987 - Alpha for User Customer Name (Employer) is incorrect"/>
    <s v="Alpha Test | 00987 - Alpha for User Customer Name (Employer) is incorrect"/>
    <m/>
    <n v="357594"/>
    <n v="36008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"/>
    <n v="0"/>
    <n v="1"/>
    <n v="0"/>
    <x v="1"/>
    <x v="2"/>
    <s v="0.Done"/>
    <x v="2293"/>
    <n v="0"/>
    <n v="0"/>
  </r>
  <r>
    <x v="3"/>
    <x v="1"/>
    <x v="1"/>
    <x v="1"/>
    <m/>
    <x v="1"/>
    <x v="0"/>
    <x v="2"/>
    <x v="593"/>
    <s v="Update Customer logo"/>
    <s v="00217 - Update Customer logo"/>
    <x v="593"/>
    <x v="1"/>
    <x v="2"/>
    <x v="2347"/>
    <s v="QA for Update Customer logo"/>
    <s v="XS | 00986 - QA for Update Customer logo"/>
    <s v="QA | XS | 00986 - QA for Update Customer logo"/>
    <m/>
    <n v="340227"/>
    <n v="36008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2294"/>
    <n v="0"/>
    <n v="0"/>
  </r>
  <r>
    <x v="3"/>
    <x v="1"/>
    <x v="1"/>
    <x v="1"/>
    <m/>
    <x v="1"/>
    <x v="0"/>
    <x v="2"/>
    <x v="593"/>
    <s v="Update Customer logo"/>
    <s v="00217 - Update Customer logo"/>
    <x v="593"/>
    <x v="2"/>
    <x v="2"/>
    <x v="2348"/>
    <s v="Review of Update Customer logo"/>
    <s v="00985 - Review of Update Customer logo"/>
    <s v="Feature Review | 00985 - Review of Update Customer logo"/>
    <m/>
    <n v="340227"/>
    <n v="36008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295"/>
    <n v="0"/>
    <n v="0"/>
  </r>
  <r>
    <x v="3"/>
    <x v="1"/>
    <x v="1"/>
    <x v="1"/>
    <m/>
    <x v="1"/>
    <x v="0"/>
    <x v="2"/>
    <x v="593"/>
    <s v="Update Customer logo"/>
    <s v="00217 - Update Customer logo"/>
    <x v="593"/>
    <x v="0"/>
    <x v="2"/>
    <x v="2349"/>
    <s v="Alpha for Update Customer logo"/>
    <s v="XS | 00984 - Alpha for Update Customer logo"/>
    <s v="Alpha Test | XS | 00984 - Alpha for Update Customer logo"/>
    <m/>
    <n v="340227"/>
    <n v="360085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0"/>
    <n v="1"/>
    <n v="1.0638297872340425"/>
    <x v="1"/>
    <x v="2"/>
    <s v="0.Done"/>
    <x v="2296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2"/>
    <x v="2"/>
    <x v="2350"/>
    <s v="Review of CSR View of Customer Profile"/>
    <s v="00983 - Review of CSR View of Customer Profile"/>
    <s v="Feature Review | 00983 - Review of CSR View of Customer Profile"/>
    <n v="348696"/>
    <n v="348699"/>
    <n v="360083"/>
    <s v="Plan"/>
    <x v="21"/>
    <n v="0"/>
    <n v="0"/>
    <n v="0"/>
    <n v="0"/>
    <m/>
    <s v="SUBTASK PLAN"/>
    <n v="0"/>
    <n v="0"/>
    <n v="0"/>
    <n v="0"/>
    <n v="0"/>
    <n v="0"/>
    <n v="0"/>
    <n v="0"/>
    <n v="0"/>
    <n v="0"/>
    <n v="0.125"/>
    <n v="2.9411764705882353E-2"/>
    <n v="1"/>
    <n v="0"/>
    <x v="0"/>
    <x v="2"/>
    <s v="0.Done"/>
    <x v="2297"/>
    <n v="0"/>
    <n v="0"/>
  </r>
  <r>
    <x v="3"/>
    <x v="1"/>
    <x v="1"/>
    <x v="1"/>
    <m/>
    <x v="1"/>
    <x v="1"/>
    <x v="2"/>
    <x v="542"/>
    <s v="Orders Page - Quantity Fields Show 0 Value"/>
    <s v="00854 - Orders Page - Quantity Fields Show 0 Value"/>
    <x v="542"/>
    <x v="4"/>
    <x v="2"/>
    <x v="2351"/>
    <s v="Add calculated fields for Orders landing page "/>
    <s v="M | 00982 - Add calculated fields for Orders landing page "/>
    <s v="Sub-Task | M | 00982 - Add calculated fields for Orders landing page "/>
    <m/>
    <n v="358437"/>
    <n v="360081"/>
    <s v="Plan"/>
    <x v="0"/>
    <n v="18.78333333333333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8.783333333333335"/>
    <n v="0"/>
    <n v="0.16666666666666666"/>
    <n v="0"/>
    <n v="1"/>
    <n v="8.5106382978723403"/>
    <x v="1"/>
    <x v="2"/>
    <s v="0.Done"/>
    <x v="2298"/>
    <n v="8.5106382978723403"/>
    <n v="18.783333333333335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0"/>
    <x v="2"/>
    <x v="2352"/>
    <s v="Alpha for List Releases of specifc Order"/>
    <s v="XS | 00981 - Alpha for List Releases of specifc Order"/>
    <s v="Alpha Test | XS | 00981 - Alpha for List Releases of specifc Order"/>
    <n v="346910"/>
    <n v="357590"/>
    <n v="360078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1.020408163265306E-2"/>
    <n v="1"/>
    <n v="1.0638297872340425"/>
    <x v="0"/>
    <x v="2"/>
    <s v="0.Done"/>
    <x v="2299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0"/>
    <x v="2"/>
    <x v="2353"/>
    <s v="Alpha for List shipments from specific Order"/>
    <s v="XS | 00980 - Alpha for List shipments from specific Order"/>
    <s v="Alpha Test | XS | 00980 - Alpha for List shipments from specific Order"/>
    <n v="346910"/>
    <n v="357589"/>
    <n v="360077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6666666666666666"/>
    <n v="1.020408163265306E-2"/>
    <n v="1"/>
    <n v="1.0638297872340425"/>
    <x v="0"/>
    <x v="2"/>
    <s v="0.Done"/>
    <x v="2300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1"/>
    <x v="2"/>
    <x v="2354"/>
    <s v="QA for Filter Data by Customer Location "/>
    <s v="M | 00979 - QA for Filter Data by Customer Location "/>
    <s v="QA | M | 00979 - QA for Filter Data by Customer Location "/>
    <n v="350832"/>
    <n v="343448"/>
    <n v="360074"/>
    <s v="Plan"/>
    <x v="19"/>
    <n v="0"/>
    <n v="0"/>
    <n v="0"/>
    <n v="3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6666666666666666E-2"/>
    <n v="8.2644628099173556E-3"/>
    <n v="1"/>
    <n v="3.191489361702128"/>
    <x v="0"/>
    <x v="2"/>
    <s v="0.Done"/>
    <x v="2301"/>
    <n v="0"/>
    <n v="0"/>
  </r>
  <r>
    <x v="3"/>
    <x v="1"/>
    <x v="1"/>
    <x v="1"/>
    <m/>
    <x v="1"/>
    <x v="1"/>
    <x v="2"/>
    <x v="587"/>
    <s v="Import of Organizations fails due to a NoSuchListTypeException"/>
    <s v="00954 - Import of Organizations fails due to a NoSuchListTypeException"/>
    <x v="587"/>
    <x v="0"/>
    <x v="2"/>
    <x v="2355"/>
    <s v="Alpha for Import of Organizations fails due to a NoSuchListTypeException"/>
    <s v="00978 - Alpha for Import of Organizations fails due to a NoSuchListTypeException"/>
    <s v="Alpha Test | 00978 - Alpha for Import of Organizations fails due to a NoSuchListTypeException"/>
    <m/>
    <n v="359873"/>
    <n v="36006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02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5"/>
    <x v="2"/>
    <x v="2356"/>
    <s v="Feedback for user"/>
    <s v="S | 00977 - Feedback for user"/>
    <s v="Backend Development | S | 00977 - Feedback for user"/>
    <n v="347928"/>
    <n v="350405"/>
    <n v="359962"/>
    <s v="Plan"/>
    <x v="0"/>
    <n v="9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9.5"/>
    <n v="0"/>
    <n v="9.0909090909090912E-2"/>
    <n v="1.5873015873015872E-2"/>
    <n v="1"/>
    <n v="8.5106382978723403"/>
    <x v="0"/>
    <x v="2"/>
    <s v="0.Done"/>
    <x v="2303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2"/>
    <x v="2"/>
    <x v="2357"/>
    <s v="Review of Customer site template"/>
    <s v="00976 - Review of Customer site template"/>
    <s v="Feature Review | 00976 - Review of Customer site template"/>
    <n v="350832"/>
    <n v="340231"/>
    <n v="359944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8.2644628099173556E-3"/>
    <n v="1"/>
    <n v="0"/>
    <x v="0"/>
    <x v="2"/>
    <s v="0.Done"/>
    <x v="2304"/>
    <n v="0"/>
    <n v="0"/>
  </r>
  <r>
    <x v="3"/>
    <x v="0"/>
    <x v="0"/>
    <x v="23"/>
    <s v="Buyer - Portal Foundations"/>
    <x v="23"/>
    <x v="0"/>
    <x v="2"/>
    <x v="580"/>
    <s v="All external users are re-directed to the  dashboard"/>
    <s v="00080 - All external users are re-directed to the  dashboard"/>
    <x v="580"/>
    <x v="2"/>
    <x v="2"/>
    <x v="2358"/>
    <s v="Review of All external users are re-directed to the  dashboard"/>
    <s v="00975 - Review of All external users are re-directed to the  dashboard"/>
    <s v="Feature Review | 00975 - Review of All external users are re-directed to the  dashboard"/>
    <n v="350832"/>
    <n v="334300"/>
    <n v="35994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305"/>
    <n v="0"/>
    <n v="0"/>
  </r>
  <r>
    <x v="3"/>
    <x v="0"/>
    <x v="0"/>
    <x v="23"/>
    <s v="Buyer - Portal Foundations"/>
    <x v="23"/>
    <x v="0"/>
    <x v="2"/>
    <x v="577"/>
    <s v="Location selection persists between logout and login"/>
    <s v="00352 - Location selection persists between logout and login"/>
    <x v="577"/>
    <x v="2"/>
    <x v="2"/>
    <x v="2359"/>
    <s v="Review of Location selection persists between logout and login"/>
    <s v="S | 00974 - Review of Location selection persists between logout and login"/>
    <s v="Feature Review | S | 00974 - Review of Location selection persists between logout and login"/>
    <n v="350832"/>
    <n v="345627"/>
    <n v="359939"/>
    <s v="Plan"/>
    <x v="19"/>
    <n v="0"/>
    <n v="0"/>
    <n v="0"/>
    <n v="2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x v="2"/>
    <s v="0.Done"/>
    <x v="2306"/>
    <n v="0"/>
    <n v="0"/>
  </r>
  <r>
    <x v="3"/>
    <x v="1"/>
    <x v="1"/>
    <x v="1"/>
    <m/>
    <x v="1"/>
    <x v="1"/>
    <x v="2"/>
    <x v="595"/>
    <s v="When an order is deleted, the associated AssetEntries are not removed"/>
    <s v="00716 - When an order is deleted, the associated AssetEntries are not removed"/>
    <x v="595"/>
    <x v="1"/>
    <x v="2"/>
    <x v="2360"/>
    <s v="QA for When an order is deleted, the associated AssetEntries are not removed"/>
    <s v="S | 00973 - QA for When an order is deleted, the associated AssetEntries are not removed"/>
    <s v="QA | S | 00973 - QA for When an order is deleted, the associated AssetEntries are not removed"/>
    <m/>
    <n v="356416"/>
    <n v="359926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307"/>
    <n v="2.1276595744680851"/>
    <n v="0"/>
  </r>
  <r>
    <x v="3"/>
    <x v="1"/>
    <x v="1"/>
    <x v="1"/>
    <m/>
    <x v="1"/>
    <x v="1"/>
    <x v="2"/>
    <x v="596"/>
    <s v="Modify default date range for shipment, release, and order screens"/>
    <s v="00784 - Modify default date range for shipment, release, and order screens"/>
    <x v="596"/>
    <x v="1"/>
    <x v="2"/>
    <x v="2361"/>
    <s v="QA for Modify default date range for shipment"/>
    <s v="00972 - QA for Modify default date range for shipment"/>
    <s v="QA | 00972 - QA for Modify default date range for shipment"/>
    <m/>
    <n v="357296"/>
    <n v="3599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08"/>
    <n v="0"/>
    <n v="0"/>
  </r>
  <r>
    <x v="3"/>
    <x v="1"/>
    <x v="1"/>
    <x v="1"/>
    <m/>
    <x v="1"/>
    <x v="1"/>
    <x v="2"/>
    <x v="597"/>
    <s v="Arrow Font Size on Releases Page is too small"/>
    <s v="00808 - Arrow Font Size on Releases Page is too small"/>
    <x v="597"/>
    <x v="1"/>
    <x v="2"/>
    <x v="2362"/>
    <s v="QA for Arrow Font Size on Releases Page is too small"/>
    <s v="00971 - QA for Arrow Font Size on Releases Page is too small"/>
    <s v="QA | 00971 - QA for Arrow Font Size on Releases Page is too small"/>
    <m/>
    <n v="357603"/>
    <n v="3599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09"/>
    <n v="0"/>
    <n v="0"/>
  </r>
  <r>
    <x v="3"/>
    <x v="1"/>
    <x v="1"/>
    <x v="1"/>
    <m/>
    <x v="1"/>
    <x v="1"/>
    <x v="2"/>
    <x v="598"/>
    <s v="UI Navigation bar"/>
    <s v="00822 - UI Navigation bar"/>
    <x v="598"/>
    <x v="1"/>
    <x v="2"/>
    <x v="2363"/>
    <s v="QA for UI Navigation bar"/>
    <s v="S | 00970 - QA for UI Navigation bar"/>
    <s v="QA | S | 00970 - QA for UI Navigation bar"/>
    <m/>
    <n v="357889"/>
    <n v="359922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10"/>
    <n v="2.1276595744680851"/>
    <n v="0"/>
  </r>
  <r>
    <x v="3"/>
    <x v="1"/>
    <x v="1"/>
    <x v="1"/>
    <m/>
    <x v="1"/>
    <x v="1"/>
    <x v="2"/>
    <x v="599"/>
    <s v="Order Description not wrapping correctly"/>
    <s v="00829 - Order Description not wrapping correctly"/>
    <x v="599"/>
    <x v="1"/>
    <x v="2"/>
    <x v="2364"/>
    <s v="QA for Order Description not wrapping correctly"/>
    <s v="00969 - QA for Order Description not wrapping correctly"/>
    <s v="QA | 00969 - QA for Order Description not wrapping correctly"/>
    <m/>
    <n v="357945"/>
    <n v="35992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11"/>
    <n v="0"/>
    <n v="0"/>
  </r>
  <r>
    <x v="3"/>
    <x v="1"/>
    <x v="1"/>
    <x v="1"/>
    <m/>
    <x v="1"/>
    <x v="1"/>
    <x v="2"/>
    <x v="600"/>
    <s v="Two Factor authentication configuration is in the wrong category"/>
    <s v="00830 - Two Factor authentication configuration is in the wrong category"/>
    <x v="600"/>
    <x v="1"/>
    <x v="2"/>
    <x v="2365"/>
    <s v="QA for Two Factor authentication configuration is in the wrong category"/>
    <s v="S | 00968 - QA for Two Factor authentication configuration is in the wrong category"/>
    <s v="QA | S | 00968 - QA for Two Factor authentication configuration is in the wrong category"/>
    <m/>
    <n v="357947"/>
    <n v="35992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12"/>
    <n v="2.1276595744680851"/>
    <n v="0"/>
  </r>
  <r>
    <x v="3"/>
    <x v="1"/>
    <x v="1"/>
    <x v="1"/>
    <m/>
    <x v="1"/>
    <x v="1"/>
    <x v="2"/>
    <x v="601"/>
    <s v="Logon with incorrect password doesn't fail immediately with 2FA enabled"/>
    <s v="00836 - Logon with incorrect password doesn't fail immediately with 2FA enabled"/>
    <x v="601"/>
    <x v="1"/>
    <x v="2"/>
    <x v="2366"/>
    <s v="QA for Logon with incorrect password doesn't fail immediately with 2FA enabled"/>
    <s v="S | 00967 - QA for Logon with incorrect password doesn't fail immediately with 2FA enabled"/>
    <s v="QA | S | 00967 - QA for Logon with incorrect password doesn't fail immediately with 2FA enabled"/>
    <m/>
    <n v="357960"/>
    <n v="35991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13"/>
    <n v="2.1276595744680851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1"/>
    <x v="2"/>
    <x v="2367"/>
    <s v="QA for Date Format is incorrect on all Pages"/>
    <s v="00966 - QA for Date Format is incorrect on all Pages"/>
    <s v="QA | 00966 - QA for Date Format is incorrect on all Pages"/>
    <m/>
    <n v="358467"/>
    <n v="35991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314"/>
    <n v="0"/>
    <n v="0"/>
  </r>
  <r>
    <x v="3"/>
    <x v="1"/>
    <x v="1"/>
    <x v="1"/>
    <m/>
    <x v="1"/>
    <x v="1"/>
    <x v="2"/>
    <x v="603"/>
    <s v="Increase size limit for profile picture"/>
    <s v="00915 - Increase size limit for profile picture"/>
    <x v="603"/>
    <x v="1"/>
    <x v="2"/>
    <x v="2368"/>
    <s v="QA for Increase size limit for profile picture"/>
    <s v="S | 00965 - QA for Increase size limit for profile picture"/>
    <s v="QA | S | 00965 - QA for Increase size limit for profile picture"/>
    <m/>
    <n v="359262"/>
    <n v="359917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15"/>
    <n v="2.1276595744680851"/>
    <n v="0"/>
  </r>
  <r>
    <x v="3"/>
    <x v="0"/>
    <x v="0"/>
    <x v="27"/>
    <s v="Bemis CP Theme"/>
    <x v="27"/>
    <x v="0"/>
    <x v="2"/>
    <x v="604"/>
    <s v="Remove Top Bar for External User"/>
    <s v="00536 - Remove Top Bar for External User"/>
    <x v="604"/>
    <x v="1"/>
    <x v="2"/>
    <x v="2369"/>
    <s v="QA for Remove Top Bar for External User"/>
    <s v="S | 00964 - QA for Remove Top Bar for External User"/>
    <s v="QA | S | 00964 - QA for Remove Top Bar for External User"/>
    <n v="351507"/>
    <n v="351643"/>
    <n v="359916"/>
    <s v="Plan"/>
    <x v="0"/>
    <n v="0"/>
    <n v="0"/>
    <n v="0"/>
    <n v="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1.8518518518518517E-2"/>
    <n v="1"/>
    <n v="2.1276595744680851"/>
    <x v="0"/>
    <x v="2"/>
    <s v="0.Done"/>
    <x v="2316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0"/>
    <x v="2"/>
    <x v="2370"/>
    <s v="Alpha for Buyer - Reports Landing Page"/>
    <s v="M | 00963 - Alpha for Buyer - Reports Landing Page"/>
    <s v="Alpha Test | M | 00963 - Alpha for Buyer - Reports Landing Page"/>
    <n v="351658"/>
    <n v="347304"/>
    <n v="359914"/>
    <s v="Plan"/>
    <x v="18"/>
    <n v="2.7333333333333334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.7333333333333334"/>
    <n v="0"/>
    <n v="6.25E-2"/>
    <n v="3.8461538461538464E-2"/>
    <n v="1"/>
    <n v="4.2553191489361701"/>
    <x v="0"/>
    <x v="2"/>
    <s v="0.Done"/>
    <x v="2317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1"/>
    <x v="2"/>
    <x v="2371"/>
    <s v="QA for On-Hand Inventory View"/>
    <s v="M | 00962 - QA for On-Hand Inventory View"/>
    <s v="QA | M | 00962 - QA for On-Hand Inventory View"/>
    <n v="351659"/>
    <n v="342921"/>
    <n v="359912"/>
    <s v="Plan"/>
    <x v="19"/>
    <n v="0"/>
    <n v="0"/>
    <n v="0"/>
    <n v="35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0.1"/>
    <n v="1"/>
    <n v="3.191489361702128"/>
    <x v="0"/>
    <x v="2"/>
    <s v="0.Done"/>
    <x v="2318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1"/>
    <x v="2"/>
    <x v="2372"/>
    <s v="QA for Shipment updates from IBB"/>
    <s v="S | 00961 - QA for Shipment updates from IBB"/>
    <s v="QA | S | 00961 - QA for Shipment updates from IBB"/>
    <n v="347928"/>
    <n v="347294"/>
    <n v="359905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5873015873015872E-2"/>
    <n v="1"/>
    <n v="2.1276595744680851"/>
    <x v="0"/>
    <x v="2"/>
    <s v="0.Done"/>
    <x v="2319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2"/>
    <x v="2"/>
    <x v="2373"/>
    <s v="Review of Shipment updates from IBB"/>
    <s v="XS | 00960 - Review of Shipment updates from IBB"/>
    <s v="Feature Review | XS | 00960 - Review of Shipment updates from IBB"/>
    <n v="347928"/>
    <n v="347294"/>
    <n v="359904"/>
    <s v="Plan"/>
    <x v="2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7.1428571428571425E-2"/>
    <n v="1.5873015873015872E-2"/>
    <n v="1"/>
    <n v="1.0638297872340425"/>
    <x v="0"/>
    <x v="2"/>
    <s v="0.Done"/>
    <x v="2320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1"/>
    <x v="2"/>
    <x v="2374"/>
    <s v="QA for Release updates from IBB"/>
    <s v="00959 - QA for Release updates from IBB"/>
    <s v="QA | 00959 - QA for Release updates from IBB"/>
    <n v="350409"/>
    <n v="350837"/>
    <n v="359903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x v="2"/>
    <s v="0.Done"/>
    <x v="2321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2"/>
    <x v="2"/>
    <x v="2375"/>
    <s v="Review of Release updates from IBB"/>
    <s v="00958 - Review of Release updates from IBB"/>
    <s v="Feature Review | 00958 - Review of Release updates from IBB"/>
    <n v="350409"/>
    <n v="350837"/>
    <n v="359902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x v="2"/>
    <s v="0.Done"/>
    <x v="2322"/>
    <n v="0"/>
    <n v="0"/>
  </r>
  <r>
    <x v="3"/>
    <x v="0"/>
    <x v="0"/>
    <x v="30"/>
    <s v="CSR - Portal Foundations"/>
    <x v="30"/>
    <x v="0"/>
    <x v="2"/>
    <x v="607"/>
    <s v="Password Policy"/>
    <s v="00172 - Password Policy"/>
    <x v="607"/>
    <x v="1"/>
    <x v="2"/>
    <x v="2376"/>
    <s v="QA for Passowrd Policy"/>
    <s v="M | 00957 - QA for Passowrd Policy"/>
    <s v="QA | M | 00957 - QA for Passowrd Policy"/>
    <n v="350872"/>
    <n v="337609"/>
    <n v="359896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3.125E-2"/>
    <n v="1"/>
    <n v="3.191489361702128"/>
    <x v="0"/>
    <x v="2"/>
    <s v="0.Done"/>
    <x v="2323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1"/>
    <x v="2"/>
    <x v="2377"/>
    <s v="QA for Reports Landing Page"/>
    <s v="M | 00956 - QA for Reports Landing Page"/>
    <s v="QA | M | 00956 - QA for Reports Landing Page"/>
    <n v="351658"/>
    <n v="347304"/>
    <n v="359894"/>
    <s v="Plan"/>
    <x v="18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3.8461538461538464E-2"/>
    <n v="1"/>
    <n v="3.191489361702128"/>
    <x v="0"/>
    <x v="2"/>
    <s v="0.Done"/>
    <x v="2324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5"/>
    <x v="2"/>
    <x v="2378"/>
    <s v="Get warehouse number from order to download BOL"/>
    <s v="S | 00952 - Get warehouse number from order to download BOL"/>
    <s v="Backend Development | S | 00952 - Get warehouse number from order to download BOL"/>
    <n v="347928"/>
    <n v="350405"/>
    <n v="359862"/>
    <s v="Plan"/>
    <x v="0"/>
    <n v="2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5"/>
    <n v="0"/>
    <n v="9.0909090909090912E-2"/>
    <n v="1.5873015873015872E-2"/>
    <n v="1"/>
    <n v="8.5106382978723403"/>
    <x v="0"/>
    <x v="2"/>
    <s v="0.Done"/>
    <x v="2325"/>
    <n v="0"/>
    <n v="0"/>
  </r>
  <r>
    <x v="3"/>
    <x v="1"/>
    <x v="1"/>
    <x v="1"/>
    <m/>
    <x v="1"/>
    <x v="1"/>
    <x v="2"/>
    <x v="573"/>
    <s v="Update On Hand Inv data fields to allow for decimals "/>
    <s v="00905 - Update On Hand Inv data fields to allow for decimals "/>
    <x v="573"/>
    <x v="0"/>
    <x v="2"/>
    <x v="2379"/>
    <s v="Alpha for Update On Hand Inv data fields to allow for decimals "/>
    <s v="00951 - Alpha for Update On Hand Inv data fields to allow for decimals "/>
    <s v="Alpha Test | 00951 - Alpha for Update On Hand Inv data fields to allow for decimals "/>
    <m/>
    <n v="359071"/>
    <n v="3598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26"/>
    <n v="0"/>
    <n v="0"/>
  </r>
  <r>
    <x v="3"/>
    <x v="1"/>
    <x v="1"/>
    <x v="1"/>
    <m/>
    <x v="1"/>
    <x v="1"/>
    <x v="2"/>
    <x v="572"/>
    <s v="Update Scheduled Releases data fields to allow for decimals "/>
    <s v="00906 - Update Scheduled Releases data fields to allow for decimals "/>
    <x v="572"/>
    <x v="0"/>
    <x v="2"/>
    <x v="2380"/>
    <s v="Alpha for Update Scheduled Releases data fields to allow for decimals "/>
    <s v="00950 - Alpha for Update Scheduled Releases data fields to allow for decimals "/>
    <s v="Alpha Test | 00950 - Alpha for Update Scheduled Releases data fields to allow for decimals "/>
    <m/>
    <n v="359073"/>
    <n v="35986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27"/>
    <n v="0"/>
    <n v="0"/>
  </r>
  <r>
    <x v="3"/>
    <x v="1"/>
    <x v="1"/>
    <x v="1"/>
    <m/>
    <x v="1"/>
    <x v="1"/>
    <x v="2"/>
    <x v="574"/>
    <s v="Update Shipments data fields to allow for decimals "/>
    <s v="00904 - Update Shipments data fields to allow for decimals "/>
    <x v="574"/>
    <x v="0"/>
    <x v="2"/>
    <x v="2381"/>
    <s v="Alpha for Update Shipments data fields to allow for decimals "/>
    <s v="00949 - Alpha for Update Shipments data fields to allow for decimals "/>
    <s v="Alpha Test | 00949 - Alpha for Update Shipments data fields to allow for decimals "/>
    <m/>
    <n v="359069"/>
    <n v="359858"/>
    <s v="Plan"/>
    <x v="0"/>
    <n v="0.96666666666666667"/>
    <n v="0"/>
    <n v="0"/>
    <n v="0"/>
    <m/>
    <s v="SUBTASK PLAN"/>
    <n v="0"/>
    <n v="0"/>
    <n v="0"/>
    <n v="0"/>
    <n v="0"/>
    <n v="0"/>
    <n v="0"/>
    <n v="0"/>
    <n v="0.96666666666666667"/>
    <n v="0"/>
    <n v="0.33333333333333331"/>
    <n v="0"/>
    <n v="1"/>
    <n v="0"/>
    <x v="1"/>
    <x v="2"/>
    <s v="0.Done"/>
    <x v="2328"/>
    <n v="0"/>
    <n v="0.96666666666666667"/>
  </r>
  <r>
    <x v="3"/>
    <x v="1"/>
    <x v="1"/>
    <x v="1"/>
    <m/>
    <x v="1"/>
    <x v="1"/>
    <x v="2"/>
    <x v="557"/>
    <s v="BIT-42 Update orders data fields to allow for decimals "/>
    <s v="00902 - BIT-42 Update orders data fields to allow for decimals "/>
    <x v="557"/>
    <x v="0"/>
    <x v="2"/>
    <x v="2382"/>
    <s v="Alpha for Update orders data fields to allow for decimals "/>
    <s v="00948 - Alpha for Update orders data fields to allow for decimals "/>
    <s v="Alpha Test | 00948 - Alpha for Update orders data fields to allow for decimals "/>
    <m/>
    <n v="359064"/>
    <n v="359857"/>
    <s v="Plan"/>
    <x v="0"/>
    <n v="0.96666666666666667"/>
    <n v="0"/>
    <n v="0"/>
    <n v="0"/>
    <m/>
    <s v="SUBTASK PLAN"/>
    <n v="0"/>
    <n v="0"/>
    <n v="0"/>
    <n v="0"/>
    <n v="0"/>
    <n v="0"/>
    <n v="0"/>
    <n v="0"/>
    <n v="0.96666666666666667"/>
    <n v="0"/>
    <n v="0.2"/>
    <n v="0"/>
    <n v="1"/>
    <n v="0"/>
    <x v="1"/>
    <x v="2"/>
    <s v="0.Done"/>
    <x v="2329"/>
    <n v="0"/>
    <n v="0.96666666666666667"/>
  </r>
  <r>
    <x v="3"/>
    <x v="1"/>
    <x v="1"/>
    <x v="1"/>
    <m/>
    <x v="1"/>
    <x v="1"/>
    <x v="2"/>
    <x v="575"/>
    <s v="Update Releases data fields to allow for decimals "/>
    <s v="00903 - Update Releases data fields to allow for decimals "/>
    <x v="575"/>
    <x v="0"/>
    <x v="2"/>
    <x v="2383"/>
    <s v="Alpha for Update Releases data fields to allow for decimals "/>
    <s v="00947 - Alpha for Update Releases data fields to allow for decimals "/>
    <s v="Alpha Test | 00947 - Alpha for Update Releases data fields to allow for decimals "/>
    <m/>
    <n v="359068"/>
    <n v="359856"/>
    <s v="Plan"/>
    <x v="0"/>
    <n v="1.1333333333333333"/>
    <n v="0"/>
    <n v="0"/>
    <n v="0"/>
    <m/>
    <s v="SUBTASK PLAN"/>
    <n v="0"/>
    <n v="0"/>
    <n v="0"/>
    <n v="0"/>
    <n v="0"/>
    <n v="0"/>
    <n v="0"/>
    <n v="0"/>
    <n v="1.1333333333333333"/>
    <n v="0"/>
    <n v="0.25"/>
    <n v="0"/>
    <n v="1"/>
    <n v="0"/>
    <x v="1"/>
    <x v="2"/>
    <s v="0.Done"/>
    <x v="2330"/>
    <n v="0"/>
    <n v="1.1333333333333333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1"/>
    <x v="2"/>
    <x v="2384"/>
    <s v="QA for BoL and Invoice Links"/>
    <s v="M | 00946 - QA for BoL and Invoice Links"/>
    <s v="QA | M | 00946 - QA for BoL and Invoice Links"/>
    <n v="347928"/>
    <n v="350405"/>
    <n v="359783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9.0909090909090912E-2"/>
    <n v="1.5873015873015872E-2"/>
    <n v="1"/>
    <n v="3.191489361702128"/>
    <x v="0"/>
    <x v="2"/>
    <s v="0.Done"/>
    <x v="2331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0"/>
    <x v="2"/>
    <x v="2385"/>
    <s v="Alpha for BoL and Invoice links"/>
    <s v="M | 00945 - Alpha for BoL and Invoice links"/>
    <s v="Alpha Test | M | 00945 - Alpha for BoL and Invoice links"/>
    <n v="347928"/>
    <n v="350405"/>
    <n v="359782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5873015873015872E-2"/>
    <n v="1"/>
    <n v="4.2553191489361701"/>
    <x v="0"/>
    <x v="2"/>
    <s v="0.Done"/>
    <x v="233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1"/>
    <x v="3"/>
    <x v="2386"/>
    <s v="QA for Order updates from IBB"/>
    <s v="M | 00944 - QA for Order updates from IBB"/>
    <s v="QA | M | 00944 - QA for Order updates from IBB"/>
    <n v="346910"/>
    <n v="347290"/>
    <n v="359781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0"/>
    <x v="0"/>
    <x v="2"/>
    <s v="0.Cancelled"/>
    <x v="2333"/>
    <n v="0"/>
    <n v="0"/>
  </r>
  <r>
    <x v="3"/>
    <x v="0"/>
    <x v="0"/>
    <x v="34"/>
    <s v="Buyer - Release Management"/>
    <x v="34"/>
    <x v="0"/>
    <x v="2"/>
    <x v="590"/>
    <s v="Release Report"/>
    <s v="00514 - Release Report"/>
    <x v="590"/>
    <x v="1"/>
    <x v="2"/>
    <x v="2387"/>
    <s v="QA for Release Report"/>
    <s v="M | 00943 - QA for Release Report"/>
    <s v="QA | M | 00943 - QA for Release Report"/>
    <n v="350409"/>
    <n v="350413"/>
    <n v="35978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4.3478260869565216E-2"/>
    <n v="1"/>
    <n v="3.191489361702128"/>
    <x v="0"/>
    <x v="2"/>
    <s v="0.Done"/>
    <x v="2334"/>
    <n v="0"/>
    <n v="0"/>
  </r>
  <r>
    <x v="3"/>
    <x v="0"/>
    <x v="0"/>
    <x v="34"/>
    <s v="Buyer - Release Management"/>
    <x v="34"/>
    <x v="0"/>
    <x v="2"/>
    <x v="590"/>
    <s v="Release Report"/>
    <s v="00514 - Release Report"/>
    <x v="590"/>
    <x v="0"/>
    <x v="2"/>
    <x v="2388"/>
    <s v="Alpha for Release Report"/>
    <s v="M | 00942 - Alpha for Release Report"/>
    <s v="Alpha Test | M | 00942 - Alpha for Release Report"/>
    <n v="350409"/>
    <n v="350413"/>
    <n v="359779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4.3478260869565216E-2"/>
    <n v="1"/>
    <n v="4.2553191489361701"/>
    <x v="0"/>
    <x v="2"/>
    <s v="0.Done"/>
    <x v="2335"/>
    <n v="0"/>
    <n v="0"/>
  </r>
  <r>
    <x v="3"/>
    <x v="0"/>
    <x v="0"/>
    <x v="26"/>
    <s v="Buyer - Shipment Management"/>
    <x v="26"/>
    <x v="0"/>
    <x v="2"/>
    <x v="589"/>
    <s v="Generate Shipping Reports"/>
    <s v="00377 - Generate Shipping Reports"/>
    <x v="589"/>
    <x v="1"/>
    <x v="2"/>
    <x v="2389"/>
    <s v="QA for Shipping Report"/>
    <s v="M | 00941 - QA for Shipping Report"/>
    <s v="QA | M | 00941 - QA for Shipping Report"/>
    <n v="347928"/>
    <n v="347309"/>
    <n v="359778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1.5873015873015872E-2"/>
    <n v="1"/>
    <n v="3.191489361702128"/>
    <x v="0"/>
    <x v="2"/>
    <s v="0.Done"/>
    <x v="2336"/>
    <n v="0"/>
    <n v="0"/>
  </r>
  <r>
    <x v="3"/>
    <x v="0"/>
    <x v="0"/>
    <x v="26"/>
    <s v="Buyer - Shipment Management"/>
    <x v="26"/>
    <x v="0"/>
    <x v="2"/>
    <x v="589"/>
    <s v="Generate Shipping Reports"/>
    <s v="00377 - Generate Shipping Reports"/>
    <x v="589"/>
    <x v="0"/>
    <x v="2"/>
    <x v="2390"/>
    <s v="Alpha for Shipping Report"/>
    <s v="M | 00940 - Alpha for Shipping Report"/>
    <s v="Alpha Test | M | 00940 - Alpha for Shipping Report"/>
    <n v="347928"/>
    <n v="347309"/>
    <n v="359777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1.5873015873015872E-2"/>
    <n v="1"/>
    <n v="4.2553191489361701"/>
    <x v="0"/>
    <x v="2"/>
    <s v="0.Done"/>
    <x v="2337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1"/>
    <x v="2"/>
    <x v="2391"/>
    <s v="QA for Open and Closed Order Status Report "/>
    <s v="M | 00939 - QA for Open and Closed Order Status Report "/>
    <s v="QA | M | 00939 - QA for Open and Closed Order Status Report "/>
    <n v="346910"/>
    <n v="338511"/>
    <n v="359776"/>
    <s v="Plan"/>
    <x v="20"/>
    <n v="0"/>
    <n v="0"/>
    <n v="0"/>
    <n v="4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7.1428571428571425E-2"/>
    <n v="1.020408163265306E-2"/>
    <n v="1"/>
    <n v="3.191489361702128"/>
    <x v="0"/>
    <x v="2"/>
    <s v="0.Done"/>
    <x v="2338"/>
    <n v="0"/>
    <n v="0"/>
  </r>
  <r>
    <x v="3"/>
    <x v="0"/>
    <x v="0"/>
    <x v="33"/>
    <s v="Buyer - Order Management"/>
    <x v="33"/>
    <x v="0"/>
    <x v="6"/>
    <x v="608"/>
    <s v="Generate Order Reports"/>
    <s v="00376 - Generate Order Reports"/>
    <x v="608"/>
    <x v="0"/>
    <x v="3"/>
    <x v="2392"/>
    <s v="Alpha for Order Reports"/>
    <s v="M | 00938 - Alpha for Order Reports"/>
    <s v="Alpha Test | M | 00938 - Alpha for Order Reports"/>
    <n v="346910"/>
    <n v="347308"/>
    <n v="359775"/>
    <s v="Plan"/>
    <x v="18"/>
    <n v="0"/>
    <n v="0"/>
    <n v="0"/>
    <n v="4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1.020408163265306E-2"/>
    <n v="1"/>
    <n v="0"/>
    <x v="0"/>
    <x v="6"/>
    <s v="0.Cancelled"/>
    <x v="2339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2"/>
    <x v="2"/>
    <x v="2393"/>
    <s v="Review of Browse Customer Profiles"/>
    <s v="S | 00937 - Review of Browse Customer Profiles"/>
    <s v="Feature Review | S | 00937 - Review of Browse Customer Profiles"/>
    <n v="348518"/>
    <n v="343153"/>
    <n v="359774"/>
    <s v="Plan"/>
    <x v="20"/>
    <n v="0"/>
    <n v="0"/>
    <n v="0"/>
    <n v="16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2.2727272727272728E-2"/>
    <n v="1"/>
    <n v="2.1276595744680851"/>
    <x v="0"/>
    <x v="2"/>
    <s v="0.Done"/>
    <x v="2340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0"/>
    <x v="2"/>
    <x v="2394"/>
    <s v="Alpha for Customer Org Hierarchy"/>
    <s v="M | 00936 - Alpha for Customer Org Hierarchy"/>
    <s v="Alpha Test | M | 00936 - Alpha for Customer Org Hierarchy"/>
    <n v="350832"/>
    <n v="334456"/>
    <n v="35976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x v="2"/>
    <s v="0.Done"/>
    <x v="2341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0"/>
    <x v="2"/>
    <x v="2395"/>
    <s v="Alpha for On-Hand Inventory View"/>
    <s v="M | 00935 - Alpha for On-Hand Inventory View"/>
    <s v="Alpha Test | M | 00935 - Alpha for On-Hand Inventory View"/>
    <n v="351659"/>
    <n v="342921"/>
    <n v="359758"/>
    <s v="Plan"/>
    <x v="19"/>
    <n v="0"/>
    <n v="0"/>
    <n v="0"/>
    <n v="35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0.1"/>
    <n v="1"/>
    <n v="4.2553191489361701"/>
    <x v="0"/>
    <x v="2"/>
    <s v="0.Done"/>
    <x v="2342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0"/>
    <x v="2"/>
    <x v="2396"/>
    <s v="Alpha for Import Users and Groups from AD"/>
    <s v="00934 - Alpha for Import Users and Groups from AD"/>
    <s v="Alpha Test | 00934 - Alpha for Import Users and Groups from AD"/>
    <n v="350872"/>
    <n v="334297"/>
    <n v="359737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111111111111111"/>
    <n v="3.125E-2"/>
    <n v="1"/>
    <n v="0"/>
    <x v="0"/>
    <x v="2"/>
    <s v="0.Done"/>
    <x v="2343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397"/>
    <s v="Integrate Report with Inventory detail page"/>
    <s v="XS | 00933 - Integrate Report with Inventory detail page"/>
    <s v="Backend Development | XS | 00933 - Integrate Report with Inventory detail page"/>
    <n v="346910"/>
    <n v="338511"/>
    <n v="359690"/>
    <s v="Plan"/>
    <x v="20"/>
    <n v="0"/>
    <n v="0"/>
    <n v="0"/>
    <n v="4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x v="2"/>
    <s v="0.Done"/>
    <x v="2344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0"/>
    <x v="2"/>
    <x v="2398"/>
    <s v="Alpha for Order updates from IBB"/>
    <s v="M | 00932 - Alpha for Order updates from IBB"/>
    <s v="Alpha Test | M | 00932 - Alpha for Order updates from IBB"/>
    <n v="346910"/>
    <n v="347290"/>
    <n v="359689"/>
    <s v="Plan"/>
    <x v="20"/>
    <n v="0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3.7037037037037035E-2"/>
    <n v="1.020408163265306E-2"/>
    <n v="1"/>
    <n v="4.2553191489361701"/>
    <x v="0"/>
    <x v="2"/>
    <s v="0.Done"/>
    <x v="2345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6"/>
    <x v="2"/>
    <x v="2399"/>
    <s v="Report service throw error when preview report with subreport inside"/>
    <s v="S | 00931 - Report service throw error when preview report with subreport inside"/>
    <s v="Alpha Bug | S | 00931 - Report service throw error when preview report with subreport inside"/>
    <n v="346910"/>
    <n v="338511"/>
    <n v="359679"/>
    <s v="Plan"/>
    <x v="20"/>
    <n v="0"/>
    <n v="0"/>
    <n v="0"/>
    <n v="4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020408163265306E-2"/>
    <n v="1"/>
    <n v="2.1276595744680851"/>
    <x v="0"/>
    <x v="2"/>
    <s v="0.Done"/>
    <x v="2346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6"/>
    <x v="2"/>
    <x v="2400"/>
    <s v="Scheduler doesn't work on QA."/>
    <s v="M | 00930 - Scheduler doesn't work on QA."/>
    <s v="Alpha Bug | M | 00930 - Scheduler doesn't work on QA."/>
    <n v="350255"/>
    <n v="343068"/>
    <n v="359678"/>
    <s v="Plan"/>
    <x v="0"/>
    <n v="1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1"/>
    <n v="0"/>
    <n v="6.6666666666666666E-2"/>
    <n v="3.3333333333333333E-2"/>
    <n v="1"/>
    <n v="3.191489361702128"/>
    <x v="0"/>
    <x v="8"/>
    <s v="0.Done"/>
    <x v="2347"/>
    <n v="0"/>
    <n v="0"/>
  </r>
  <r>
    <x v="3"/>
    <x v="1"/>
    <x v="1"/>
    <x v="1"/>
    <m/>
    <x v="1"/>
    <x v="1"/>
    <x v="2"/>
    <x v="384"/>
    <s v="Ship To Filter Issue with Name Format and number of items"/>
    <s v="00806 - Ship To Filter Issue with Name Format and number of items"/>
    <x v="384"/>
    <x v="5"/>
    <x v="2"/>
    <x v="2401"/>
    <s v="Display Ship To Names instead of Ship To Id"/>
    <s v="S | 00929 - Display Ship To Names instead of Ship To Id"/>
    <s v="Backend Development | S | 00929 - Display Ship To Names instead of Ship To Id"/>
    <m/>
    <n v="357596"/>
    <n v="359677"/>
    <s v="Plan"/>
    <x v="0"/>
    <n v="0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.5"/>
    <n v="0"/>
    <n v="0.1111111111111111"/>
    <n v="0"/>
    <n v="1"/>
    <n v="8.5106382978723403"/>
    <x v="1"/>
    <x v="2"/>
    <s v="0.Done"/>
    <x v="2348"/>
    <n v="8.5106382978723403"/>
    <n v="0.5"/>
  </r>
  <r>
    <x v="3"/>
    <x v="0"/>
    <x v="0"/>
    <x v="33"/>
    <s v="Buyer - Order Management"/>
    <x v="33"/>
    <x v="2"/>
    <x v="2"/>
    <x v="610"/>
    <s v="Refactoring Search for Shipment ordered and releases"/>
    <s v="00794 - Refactoring Search for Shipment ordered and releases"/>
    <x v="610"/>
    <x v="2"/>
    <x v="2"/>
    <x v="2402"/>
    <s v="Review of Refactoring Search for Shipment ordered and releases"/>
    <s v="00928 - Review of Refactoring Search for Shipment ordered and releases"/>
    <s v="Feature Review | 00928 - Review of Refactoring Search for Shipment ordered and releases"/>
    <n v="346910"/>
    <n v="357560"/>
    <n v="35967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5"/>
    <n v="1.020408163265306E-2"/>
    <n v="1"/>
    <n v="0"/>
    <x v="0"/>
    <x v="2"/>
    <s v="0.Done"/>
    <x v="2349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0"/>
    <x v="2"/>
    <x v="2403"/>
    <s v="Alpha for Shipment updates from IBB"/>
    <s v="S | 00927 - Alpha for Shipment updates from IBB"/>
    <s v="Alpha Test | S | 00927 - Alpha for Shipment updates from IBB"/>
    <n v="347928"/>
    <n v="347294"/>
    <n v="359671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7.1428571428571425E-2"/>
    <n v="1.5873015873015872E-2"/>
    <n v="1"/>
    <n v="2.1276595744680851"/>
    <x v="0"/>
    <x v="2"/>
    <s v="0.Done"/>
    <x v="2350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0"/>
    <x v="2"/>
    <x v="2404"/>
    <s v="Alpha for Filter Data by Customer Location"/>
    <s v="M | 00926 - Alpha for Filter Data by Customer Location"/>
    <s v="Alpha Test | M | 00926 - Alpha for Filter Data by Customer Location"/>
    <n v="350832"/>
    <n v="343448"/>
    <n v="359670"/>
    <s v="Plan"/>
    <x v="19"/>
    <n v="1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1.5"/>
    <n v="0"/>
    <n v="6.6666666666666666E-2"/>
    <n v="8.2644628099173556E-3"/>
    <n v="1"/>
    <n v="4.2553191489361701"/>
    <x v="0"/>
    <x v="2"/>
    <s v="0.Done"/>
    <x v="2351"/>
    <n v="0"/>
    <n v="0"/>
  </r>
  <r>
    <x v="3"/>
    <x v="1"/>
    <x v="1"/>
    <x v="1"/>
    <m/>
    <x v="1"/>
    <x v="1"/>
    <x v="2"/>
    <x v="611"/>
    <s v="Orders Page - Marshal Orders with NULL Statuses Displayed"/>
    <s v="00855 - Orders Page - Marshal Orders with NULL Statuses Displayed"/>
    <x v="611"/>
    <x v="1"/>
    <x v="2"/>
    <x v="2405"/>
    <s v="QA for Orders Page - Marshal Orders with NULL Statuses Displayed"/>
    <s v="S | 00925 - QA for Orders Page - Marshal Orders with NULL Statuses Displayed"/>
    <s v="QA | S | 00925 - QA for Orders Page - Marshal Orders with NULL Statuses Displayed"/>
    <m/>
    <n v="358440"/>
    <n v="359668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352"/>
    <n v="2.1276595744680851"/>
    <n v="0"/>
  </r>
  <r>
    <x v="3"/>
    <x v="0"/>
    <x v="0"/>
    <x v="22"/>
    <s v="System Architecture"/>
    <x v="22"/>
    <x v="2"/>
    <x v="3"/>
    <x v="280"/>
    <s v="CI server setup"/>
    <s v="00141 - CI server setup"/>
    <x v="280"/>
    <x v="4"/>
    <x v="2"/>
    <x v="2406"/>
    <s v="Automate PR Build process"/>
    <s v="M | 00924 - Automate PR Build process"/>
    <s v="Sub-Task | M | 00924 - Automate PR Build process"/>
    <n v="351453"/>
    <n v="336162"/>
    <n v="359631"/>
    <s v="Plan"/>
    <x v="0"/>
    <n v="2.5666666666666669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2.5666666666666669"/>
    <n v="0"/>
    <n v="0.125"/>
    <n v="1.8518518518518517E-2"/>
    <n v="1"/>
    <n v="8.5106382978723403"/>
    <x v="0"/>
    <x v="3"/>
    <s v="0.Done"/>
    <x v="2353"/>
    <n v="0"/>
    <n v="0"/>
  </r>
  <r>
    <x v="3"/>
    <x v="1"/>
    <x v="1"/>
    <x v="1"/>
    <m/>
    <x v="1"/>
    <x v="1"/>
    <x v="2"/>
    <x v="575"/>
    <s v="Update Releases data fields to allow for decimals "/>
    <s v="00903 - Update Releases data fields to allow for decimals "/>
    <x v="575"/>
    <x v="5"/>
    <x v="2"/>
    <x v="2407"/>
    <s v="Update model and screens to support decimals"/>
    <s v="S | 00923 - Update model and screens to support decimals"/>
    <s v="Backend Development | S | 00923 - Update model and screens to support decimals"/>
    <m/>
    <n v="359068"/>
    <n v="359593"/>
    <s v="Plan"/>
    <x v="0"/>
    <n v="3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5"/>
    <n v="0"/>
    <n v="0.25"/>
    <n v="0"/>
    <n v="1"/>
    <n v="8.5106382978723403"/>
    <x v="1"/>
    <x v="2"/>
    <s v="0.Done"/>
    <x v="2354"/>
    <n v="8.5106382978723403"/>
    <n v="3.5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6"/>
    <x v="2"/>
    <x v="2408"/>
    <s v="DocumentType can be null"/>
    <s v="XS | 00922 - DocumentType can be null"/>
    <s v="Alpha Bug | XS | 00922 - DocumentType can be null"/>
    <n v="347928"/>
    <n v="347294"/>
    <n v="359581"/>
    <s v="Plan"/>
    <x v="20"/>
    <n v="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"/>
    <n v="0"/>
    <n v="7.1428571428571425E-2"/>
    <n v="1.5873015873015872E-2"/>
    <n v="1"/>
    <n v="1.0638297872340425"/>
    <x v="0"/>
    <x v="2"/>
    <s v="0.Done"/>
    <x v="2355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3"/>
    <x v="2"/>
    <x v="2409"/>
    <s v="Style reports landing page"/>
    <s v="M | 00921 - Style reports landing page"/>
    <s v="Frontend Development | M | 00921 - Style reports landing page"/>
    <n v="351658"/>
    <n v="347304"/>
    <n v="359358"/>
    <s v="Plan"/>
    <x v="18"/>
    <n v="7.6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7.6"/>
    <n v="0"/>
    <n v="6.25E-2"/>
    <n v="3.8461538461538464E-2"/>
    <n v="1"/>
    <n v="5.3191489361702127"/>
    <x v="0"/>
    <x v="2"/>
    <s v="0.Done"/>
    <x v="2356"/>
    <n v="0"/>
    <n v="0"/>
  </r>
  <r>
    <x v="3"/>
    <x v="1"/>
    <x v="1"/>
    <x v="1"/>
    <m/>
    <x v="1"/>
    <x v="1"/>
    <x v="2"/>
    <x v="603"/>
    <s v="Increase size limit for profile picture"/>
    <s v="00915 - Increase size limit for profile picture"/>
    <x v="603"/>
    <x v="2"/>
    <x v="2"/>
    <x v="2410"/>
    <s v="Review of Increase size limit for profile picture"/>
    <s v="00920 - Review of Increase size limit for profile picture"/>
    <s v="Feature Review | 00920 - Review of Increase size limit for profile picture"/>
    <m/>
    <n v="359262"/>
    <n v="35935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57"/>
    <n v="0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2"/>
    <x v="2"/>
    <x v="2411"/>
    <s v="Review of Date Format is incorrect on all Pages"/>
    <s v="00919 - Review of Date Format is incorrect on all Pages"/>
    <s v="Feature Review | 00919 - Review of Date Format is incorrect on all Pages"/>
    <m/>
    <n v="358467"/>
    <n v="35935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358"/>
    <n v="0"/>
    <n v="0"/>
  </r>
  <r>
    <x v="3"/>
    <x v="1"/>
    <x v="1"/>
    <x v="1"/>
    <m/>
    <x v="1"/>
    <x v="1"/>
    <x v="2"/>
    <x v="603"/>
    <s v="Increase size limit for profile picture"/>
    <s v="00915 - Increase size limit for profile picture"/>
    <x v="603"/>
    <x v="0"/>
    <x v="2"/>
    <x v="2412"/>
    <s v="Alpha for Increase size limit for profile picture"/>
    <s v="XS | 00918 - Alpha for Increase size limit for profile picture"/>
    <s v="Alpha Test | XS | 00918 - Alpha for Increase size limit for profile picture"/>
    <m/>
    <n v="359262"/>
    <n v="359339"/>
    <s v="Plan"/>
    <x v="0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0"/>
    <n v="1"/>
    <n v="1.0638297872340425"/>
    <x v="1"/>
    <x v="2"/>
    <s v="0.Done"/>
    <x v="2359"/>
    <n v="1.0638297872340425"/>
    <n v="0"/>
  </r>
  <r>
    <x v="3"/>
    <x v="1"/>
    <x v="1"/>
    <x v="1"/>
    <m/>
    <x v="1"/>
    <x v="1"/>
    <x v="2"/>
    <x v="603"/>
    <s v="Increase size limit for profile picture"/>
    <s v="00915 - Increase size limit for profile picture"/>
    <x v="603"/>
    <x v="5"/>
    <x v="2"/>
    <x v="2413"/>
    <s v="Change portal property to increase file size"/>
    <s v="XS | 00917 - Change portal property to increase file size"/>
    <s v="Backend Development | XS | 00917 - Change portal property to increase file size"/>
    <m/>
    <n v="359262"/>
    <n v="359335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360"/>
    <n v="2.1276595744680851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5"/>
    <x v="2"/>
    <x v="2414"/>
    <s v="Add portlet to bulk upload files"/>
    <s v="M | 00916 - Add portlet to bulk upload files"/>
    <s v="Backend Development | M | 00916 - Add portlet to bulk upload files"/>
    <n v="350832"/>
    <n v="334367"/>
    <n v="359301"/>
    <s v="Plan"/>
    <x v="19"/>
    <n v="0"/>
    <n v="0"/>
    <n v="0"/>
    <n v="32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4.7619047619047616E-2"/>
    <n v="8.2644628099173556E-3"/>
    <n v="1"/>
    <n v="10.638297872340425"/>
    <x v="0"/>
    <x v="2"/>
    <s v="0.Done"/>
    <x v="2361"/>
    <n v="0"/>
    <n v="0"/>
  </r>
  <r>
    <x v="3"/>
    <x v="0"/>
    <x v="0"/>
    <x v="27"/>
    <s v="Bemis CP Theme"/>
    <x v="27"/>
    <x v="0"/>
    <x v="2"/>
    <x v="579"/>
    <s v="Left Navigation Expand / Collapse on all pages"/>
    <s v="00365 - Left Navigation Expand / Collapse on all pages"/>
    <x v="579"/>
    <x v="0"/>
    <x v="2"/>
    <x v="2415"/>
    <s v="Alpha for Left Navigation Expand / Collapse on all pages"/>
    <s v="00914 - Alpha for Left Navigation Expand / Collapse on all pages"/>
    <s v="Alpha Test | 00914 - Alpha for Left Navigation Expand / Collapse on all pages"/>
    <n v="351507"/>
    <n v="346372"/>
    <n v="359259"/>
    <s v="Plan"/>
    <x v="0"/>
    <n v="0"/>
    <n v="0"/>
    <n v="0"/>
    <n v="19"/>
    <m/>
    <s v="SUBTASK PLAN"/>
    <n v="0"/>
    <n v="0"/>
    <n v="0"/>
    <n v="0"/>
    <n v="0"/>
    <n v="0"/>
    <n v="0"/>
    <n v="0"/>
    <n v="0"/>
    <n v="0"/>
    <n v="0.25"/>
    <n v="1.8518518518518517E-2"/>
    <n v="1"/>
    <n v="0"/>
    <x v="0"/>
    <x v="2"/>
    <s v="0.Done"/>
    <x v="2362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0"/>
    <x v="2"/>
    <x v="2416"/>
    <s v="Alpha for Release updates from IBB"/>
    <s v="00913 - Alpha for Release updates from IBB"/>
    <s v="Alpha Test | 00913 - Alpha for Release updates from IBB"/>
    <n v="350409"/>
    <n v="350837"/>
    <n v="359258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2"/>
    <n v="4.3478260869565216E-2"/>
    <n v="1"/>
    <n v="0"/>
    <x v="0"/>
    <x v="2"/>
    <s v="0.Done"/>
    <x v="2363"/>
    <n v="0"/>
    <n v="0"/>
  </r>
  <r>
    <x v="3"/>
    <x v="0"/>
    <x v="0"/>
    <x v="23"/>
    <s v="Buyer - Portal Foundations"/>
    <x v="23"/>
    <x v="0"/>
    <x v="2"/>
    <x v="577"/>
    <s v="Location selection persists between logout and login"/>
    <s v="00352 - Location selection persists between logout and login"/>
    <x v="577"/>
    <x v="0"/>
    <x v="2"/>
    <x v="2417"/>
    <s v="Alpha for Location selection persists between logout and login"/>
    <s v="XS | 00912 - Alpha for Location selection persists between logout and login"/>
    <s v="Alpha Test | XS | 00912 - Alpha for Location selection persists between logout and login"/>
    <n v="350832"/>
    <n v="345627"/>
    <n v="359257"/>
    <s v="Plan"/>
    <x v="19"/>
    <n v="0"/>
    <n v="0"/>
    <n v="0"/>
    <n v="22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25"/>
    <n v="8.2644628099173556E-3"/>
    <n v="1"/>
    <n v="1.0638297872340425"/>
    <x v="0"/>
    <x v="2"/>
    <s v="0.Done"/>
    <x v="2364"/>
    <n v="0"/>
    <n v="0"/>
  </r>
  <r>
    <x v="3"/>
    <x v="0"/>
    <x v="0"/>
    <x v="27"/>
    <s v="Bemis CP Theme"/>
    <x v="27"/>
    <x v="0"/>
    <x v="2"/>
    <x v="460"/>
    <s v="Footer"/>
    <s v="00361 - Footer"/>
    <x v="460"/>
    <x v="3"/>
    <x v="2"/>
    <x v="2418"/>
    <s v="Frontend Dev for footer"/>
    <s v="M | 00911 - Frontend Dev for footer"/>
    <s v="Frontend Development | M | 00911 - Frontend Dev for footer"/>
    <n v="351507"/>
    <n v="346041"/>
    <n v="359243"/>
    <s v="Plan"/>
    <x v="18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1.8518518518518517E-2"/>
    <n v="1"/>
    <n v="5.3191489361702127"/>
    <x v="0"/>
    <x v="2"/>
    <s v="0.Done"/>
    <x v="2365"/>
    <n v="0"/>
    <n v="0"/>
  </r>
  <r>
    <x v="3"/>
    <x v="0"/>
    <x v="0"/>
    <x v="27"/>
    <s v="Bemis CP Theme"/>
    <x v="27"/>
    <x v="0"/>
    <x v="2"/>
    <x v="460"/>
    <s v="Footer"/>
    <s v="00361 - Footer"/>
    <x v="460"/>
    <x v="7"/>
    <x v="2"/>
    <x v="2419"/>
    <s v="Tech Planning for footer "/>
    <s v="M | 00910 - Tech Planning for footer "/>
    <s v="Tech Planning | M | 00910 - Tech Planning for footer "/>
    <n v="351507"/>
    <n v="346041"/>
    <n v="359240"/>
    <s v="Plan"/>
    <x v="18"/>
    <n v="0"/>
    <n v="0"/>
    <n v="0"/>
    <n v="2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6666666666666666"/>
    <n v="1.8518518518518517E-2"/>
    <n v="1"/>
    <n v="4.2553191489361701"/>
    <x v="0"/>
    <x v="2"/>
    <s v="0.Done"/>
    <x v="2366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420"/>
    <s v="Implement ws-commons-auth for all ws modules"/>
    <s v="M | 00908 - Implement ws-commons-auth for all ws modules"/>
    <s v="Backend Development | M | 00908 - Implement ws-commons-auth for all ws modules"/>
    <n v="350255"/>
    <n v="350258"/>
    <n v="359080"/>
    <s v="Plan"/>
    <x v="0"/>
    <n v="2.8666666666666667"/>
    <n v="0"/>
    <n v="0"/>
    <n v="16"/>
    <s v="M"/>
    <s v="SUBTASK PLAN"/>
    <n v="10.638297872340425"/>
    <n v="12.76595744680851"/>
    <n v="0"/>
    <n v="0"/>
    <n v="0"/>
    <n v="10.638297872340425"/>
    <n v="10.638297872340425"/>
    <n v="12.76595744680851"/>
    <n v="2.8666666666666667"/>
    <n v="0"/>
    <n v="0.1111111111111111"/>
    <n v="3.3333333333333333E-2"/>
    <n v="1"/>
    <n v="10.638297872340425"/>
    <x v="0"/>
    <x v="2"/>
    <s v="0.Done"/>
    <x v="2367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5"/>
    <x v="2"/>
    <x v="2421"/>
    <s v="Inventory DataSync from IBB"/>
    <s v="M | 00901 - Inventory DataSync from IBB"/>
    <s v="Backend Development | M | 00901 - Inventory DataSync from IBB"/>
    <n v="346910"/>
    <n v="347289"/>
    <n v="359059"/>
    <s v="Plan"/>
    <x v="19"/>
    <n v="24.73333333333333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4.733333333333334"/>
    <n v="0"/>
    <n v="0.125"/>
    <n v="1.020408163265306E-2"/>
    <n v="1"/>
    <n v="10.638297872340425"/>
    <x v="0"/>
    <x v="2"/>
    <s v="0.Done"/>
    <x v="2368"/>
    <n v="0"/>
    <n v="0"/>
  </r>
  <r>
    <x v="3"/>
    <x v="0"/>
    <x v="0"/>
    <x v="23"/>
    <s v="Buyer - Portal Foundations"/>
    <x v="23"/>
    <x v="0"/>
    <x v="2"/>
    <x v="612"/>
    <s v="Customer - Org - Permissions"/>
    <s v="00308 - Customer - Org - Permissions"/>
    <x v="612"/>
    <x v="1"/>
    <x v="2"/>
    <x v="2422"/>
    <s v="QA for Customer - Org - Permissions"/>
    <s v="XS | 00900 - QA for Customer - Org - Permissions"/>
    <s v="QA | XS | 00900 - QA for Customer - Org - Permissions"/>
    <n v="350832"/>
    <n v="343485"/>
    <n v="359057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33333333333333331"/>
    <n v="8.2644628099173556E-3"/>
    <n v="1"/>
    <n v="1.0638297872340425"/>
    <x v="0"/>
    <x v="2"/>
    <s v="0.Done"/>
    <x v="2369"/>
    <n v="0"/>
    <n v="0"/>
  </r>
  <r>
    <x v="3"/>
    <x v="0"/>
    <x v="0"/>
    <x v="23"/>
    <s v="Buyer - Portal Foundations"/>
    <x v="23"/>
    <x v="0"/>
    <x v="2"/>
    <x v="612"/>
    <s v="Customer - Org - Permissions"/>
    <s v="00308 - Customer - Org - Permissions"/>
    <x v="612"/>
    <x v="2"/>
    <x v="2"/>
    <x v="2423"/>
    <s v="Review of Customer - Org - Permissions"/>
    <s v="S | 00899 - Review of Customer - Org - Permissions"/>
    <s v="Feature Review | S | 00899 - Review of Customer - Org - Permissions"/>
    <n v="350832"/>
    <n v="343485"/>
    <n v="359056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8.2644628099173556E-3"/>
    <n v="1"/>
    <n v="2.1276595744680851"/>
    <x v="0"/>
    <x v="2"/>
    <s v="0.Done"/>
    <x v="2370"/>
    <n v="0"/>
    <n v="0"/>
  </r>
  <r>
    <x v="3"/>
    <x v="0"/>
    <x v="0"/>
    <x v="23"/>
    <s v="Buyer - Portal Foundations"/>
    <x v="23"/>
    <x v="0"/>
    <x v="2"/>
    <x v="612"/>
    <s v="Customer - Org - Permissions"/>
    <s v="00308 - Customer - Org - Permissions"/>
    <x v="612"/>
    <x v="0"/>
    <x v="2"/>
    <x v="2424"/>
    <s v="Alpha for Customer - Org - Permissions"/>
    <s v="S | 00898 - Alpha for Customer - Org - Permissions"/>
    <s v="Alpha Test | S | 00898 - Alpha for Customer - Org - Permissions"/>
    <n v="350832"/>
    <n v="343485"/>
    <n v="359055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8.2644628099173556E-3"/>
    <n v="1"/>
    <n v="2.1276595744680851"/>
    <x v="0"/>
    <x v="2"/>
    <s v="0.Done"/>
    <x v="2371"/>
    <n v="0"/>
    <n v="0"/>
  </r>
  <r>
    <x v="3"/>
    <x v="0"/>
    <x v="0"/>
    <x v="23"/>
    <s v="Buyer - Portal Foundations"/>
    <x v="23"/>
    <x v="0"/>
    <x v="2"/>
    <x v="613"/>
    <s v="Create and assign customer Roles"/>
    <s v="00156 - Create and assign customer Roles"/>
    <x v="613"/>
    <x v="1"/>
    <x v="2"/>
    <x v="2425"/>
    <s v="QA for Create and assign customer Roles"/>
    <s v="S | 00897 - QA for Create and assign customer Roles"/>
    <s v="QA | S | 00897 - QA for Create and assign customer Roles"/>
    <n v="350832"/>
    <n v="336888"/>
    <n v="359053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x v="2"/>
    <s v="0.Done"/>
    <x v="2372"/>
    <n v="0"/>
    <n v="0"/>
  </r>
  <r>
    <x v="3"/>
    <x v="0"/>
    <x v="0"/>
    <x v="23"/>
    <s v="Buyer - Portal Foundations"/>
    <x v="23"/>
    <x v="0"/>
    <x v="2"/>
    <x v="613"/>
    <s v="Create and assign customer Roles"/>
    <s v="00156 - Create and assign customer Roles"/>
    <x v="613"/>
    <x v="2"/>
    <x v="2"/>
    <x v="2426"/>
    <s v="Review of Create and assign customer Roles"/>
    <s v="S | 00896 - Review of Create and assign customer Roles"/>
    <s v="Feature Review | S | 00896 - Review of Create and assign customer Roles"/>
    <n v="350832"/>
    <n v="336888"/>
    <n v="359052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x v="2"/>
    <s v="0.Done"/>
    <x v="2373"/>
    <n v="0"/>
    <n v="0"/>
  </r>
  <r>
    <x v="3"/>
    <x v="0"/>
    <x v="0"/>
    <x v="23"/>
    <s v="Buyer - Portal Foundations"/>
    <x v="23"/>
    <x v="0"/>
    <x v="2"/>
    <x v="613"/>
    <s v="Create and assign customer Roles"/>
    <s v="00156 - Create and assign customer Roles"/>
    <x v="613"/>
    <x v="0"/>
    <x v="2"/>
    <x v="2427"/>
    <s v="Alpha for Create and assign customer Roles"/>
    <s v="S | 00895 - Alpha for Create and assign customer Roles"/>
    <s v="Alpha Test | S | 00895 - Alpha for Create and assign customer Roles"/>
    <n v="350832"/>
    <n v="336888"/>
    <n v="359051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8.2644628099173556E-3"/>
    <n v="1"/>
    <n v="2.1276595744680851"/>
    <x v="0"/>
    <x v="2"/>
    <s v="0.Done"/>
    <x v="2374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4"/>
    <x v="2"/>
    <x v="2428"/>
    <s v="Add OSGi config file to configure SSRS integration"/>
    <s v="XS | 00894 - Add OSGi config file to configure SSRS integration"/>
    <s v="Sub-Task | XS | 00894 - Add OSGi config file to configure SSRS integration"/>
    <n v="351658"/>
    <n v="347304"/>
    <n v="359050"/>
    <s v="Plan"/>
    <x v="18"/>
    <n v="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5"/>
    <n v="0"/>
    <n v="6.25E-2"/>
    <n v="3.8461538461538464E-2"/>
    <n v="1"/>
    <n v="2.1276595744680851"/>
    <x v="0"/>
    <x v="2"/>
    <s v="0.Done"/>
    <x v="2375"/>
    <n v="0"/>
    <n v="0"/>
  </r>
  <r>
    <x v="3"/>
    <x v="0"/>
    <x v="0"/>
    <x v="27"/>
    <s v="Bemis CP Theme"/>
    <x v="27"/>
    <x v="0"/>
    <x v="2"/>
    <x v="604"/>
    <s v="Remove Top Bar for External User"/>
    <s v="00536 - Remove Top Bar for External User"/>
    <x v="604"/>
    <x v="2"/>
    <x v="2"/>
    <x v="2429"/>
    <s v="Review of Remove Top Bar for Regular User"/>
    <s v="00893 - Review of Remove Top Bar for Regular User"/>
    <s v="Feature Review | 00893 - Review of Remove Top Bar for Regular User"/>
    <n v="351507"/>
    <n v="351643"/>
    <n v="359044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376"/>
    <n v="0"/>
    <n v="0"/>
  </r>
  <r>
    <x v="3"/>
    <x v="1"/>
    <x v="1"/>
    <x v="1"/>
    <m/>
    <x v="1"/>
    <x v="1"/>
    <x v="2"/>
    <x v="601"/>
    <s v="Logon with incorrect password doesn't fail immediately with 2FA enabled"/>
    <s v="00836 - Logon with incorrect password doesn't fail immediately with 2FA enabled"/>
    <x v="601"/>
    <x v="2"/>
    <x v="2"/>
    <x v="2430"/>
    <s v="Review of Logon with incorrect password doesn't fail immediately with 2FA enabled"/>
    <s v="00891 - Review of Logon with incorrect password doesn't fail immediately with 2FA enabled"/>
    <s v="Feature Review | 00891 - Review of Logon with incorrect password doesn't fail immediately with 2FA enabled"/>
    <m/>
    <n v="357960"/>
    <n v="35903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77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6"/>
    <x v="2"/>
    <x v="2431"/>
    <s v="ConstraintViolationException when sync blank bemis customer Id."/>
    <s v="S | 00890 - ConstraintViolationException when sync blank bemis customer Id."/>
    <s v="Alpha Bug | S | 00890 - ConstraintViolationException when sync blank bemis customer Id."/>
    <n v="350255"/>
    <n v="343068"/>
    <n v="359035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3.3333333333333333E-2"/>
    <n v="1"/>
    <n v="2.1276595744680851"/>
    <x v="0"/>
    <x v="8"/>
    <s v="0.Done"/>
    <x v="2378"/>
    <n v="0"/>
    <n v="0"/>
  </r>
  <r>
    <x v="3"/>
    <x v="1"/>
    <x v="1"/>
    <x v="1"/>
    <m/>
    <x v="1"/>
    <x v="1"/>
    <x v="2"/>
    <x v="558"/>
    <s v="User Customer Name (Employer) is incorrect"/>
    <s v="00804 - User Customer Name (Employer) is incorrect"/>
    <x v="558"/>
    <x v="3"/>
    <x v="2"/>
    <x v="2432"/>
    <s v="Update logic for User Profile to pull correct field."/>
    <s v="M | 00889 - Update logic for User Profile to pull correct field."/>
    <s v="Frontend Development | M | 00889 - Update logic for User Profile to pull correct field."/>
    <m/>
    <n v="357594"/>
    <n v="35900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0"/>
    <n v="1"/>
    <n v="5.3191489361702127"/>
    <x v="1"/>
    <x v="2"/>
    <s v="0.Done"/>
    <x v="2379"/>
    <n v="5.3191489361702127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433"/>
    <s v="Don't create new record for closed Order"/>
    <s v="M | 00888 - Don't create new record for closed Order"/>
    <s v="Alpha Bug | M | 00888 - Don't create new record for closed Order"/>
    <n v="346910"/>
    <n v="347290"/>
    <n v="359000"/>
    <s v="Plan"/>
    <x v="20"/>
    <n v="5.05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5.05"/>
    <n v="0"/>
    <n v="3.7037037037037035E-2"/>
    <n v="1.020408163265306E-2"/>
    <n v="1"/>
    <n v="3.191489361702128"/>
    <x v="0"/>
    <x v="2"/>
    <s v="0.Done"/>
    <x v="2380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34"/>
    <s v="Integration location (customer_id) filter to report configuration "/>
    <s v="S | 00887 - Integration location (customer_id) filter to report configuration "/>
    <s v="Backend Development | S | 00887 - Integration location (customer_id) filter to report configuration "/>
    <n v="346910"/>
    <n v="338511"/>
    <n v="358990"/>
    <s v="Plan"/>
    <x v="20"/>
    <n v="1.7166666666666666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1.7166666666666666"/>
    <n v="0"/>
    <n v="7.1428571428571425E-2"/>
    <n v="1.020408163265306E-2"/>
    <n v="1"/>
    <n v="8.5106382978723403"/>
    <x v="0"/>
    <x v="2"/>
    <s v="0.Done"/>
    <x v="2381"/>
    <n v="0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6"/>
    <x v="2"/>
    <x v="2435"/>
    <s v="Alpha Bug - Update Date format to include four digit year"/>
    <s v="M | 00885 - Alpha Bug - Update Date format to include four digit year"/>
    <s v="Alpha Bug | M | 00885 - Alpha Bug - Update Date format to include four digit year"/>
    <m/>
    <n v="358467"/>
    <n v="358955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2382"/>
    <n v="3.191489361702128"/>
    <n v="0"/>
  </r>
  <r>
    <x v="3"/>
    <x v="0"/>
    <x v="0"/>
    <x v="33"/>
    <s v="Buyer - Order Management"/>
    <x v="33"/>
    <x v="0"/>
    <x v="2"/>
    <x v="585"/>
    <s v="List Releases of specifc Order"/>
    <s v="00802 - List Releases of specifc Order"/>
    <x v="585"/>
    <x v="5"/>
    <x v="2"/>
    <x v="2436"/>
    <s v="Add Scheduled Releases page for an order"/>
    <s v="M | 00884 - Add Scheduled Releases page for an order"/>
    <s v="Backend Development | M | 00884 - Add Scheduled Releases page for an order"/>
    <n v="346910"/>
    <n v="357590"/>
    <n v="358949"/>
    <s v="Plan"/>
    <x v="0"/>
    <n v="8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8.5"/>
    <n v="0"/>
    <n v="0.16666666666666666"/>
    <n v="1.020408163265306E-2"/>
    <n v="1"/>
    <n v="10.638297872340425"/>
    <x v="0"/>
    <x v="2"/>
    <s v="0.Done"/>
    <x v="2383"/>
    <n v="0"/>
    <n v="0"/>
  </r>
  <r>
    <x v="3"/>
    <x v="0"/>
    <x v="0"/>
    <x v="33"/>
    <s v="Buyer - Order Management"/>
    <x v="33"/>
    <x v="0"/>
    <x v="2"/>
    <x v="482"/>
    <s v="List shipments from specific Order"/>
    <s v="00801 - List shipments from specific Order"/>
    <x v="482"/>
    <x v="5"/>
    <x v="2"/>
    <x v="2437"/>
    <s v="Add Doned Shipments page for an order"/>
    <s v="M | 00883 - Add Doned Shipments page for an order"/>
    <s v="Backend Development | M | 00883 - Add Doned Shipments page for an order"/>
    <n v="346910"/>
    <n v="357589"/>
    <n v="358948"/>
    <s v="Plan"/>
    <x v="0"/>
    <n v="8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8.5"/>
    <n v="0"/>
    <n v="0.16666666666666666"/>
    <n v="1.020408163265306E-2"/>
    <n v="1"/>
    <n v="10.638297872340425"/>
    <x v="0"/>
    <x v="2"/>
    <s v="0.Done"/>
    <x v="2384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5"/>
    <x v="2"/>
    <x v="2438"/>
    <s v="Create resource component for download documents"/>
    <s v="S | 00882 - Create resource component for download documents"/>
    <s v="Backend Development | S | 00882 - Create resource component for download documents"/>
    <n v="347928"/>
    <n v="350405"/>
    <n v="358849"/>
    <s v="Plan"/>
    <x v="0"/>
    <n v="11.1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1.166666666666666"/>
    <n v="0"/>
    <n v="9.0909090909090912E-2"/>
    <n v="1.5873015873015872E-2"/>
    <n v="1"/>
    <n v="8.5106382978723403"/>
    <x v="0"/>
    <x v="2"/>
    <s v="0.Done"/>
    <x v="2385"/>
    <n v="0"/>
    <n v="0"/>
  </r>
  <r>
    <x v="3"/>
    <x v="0"/>
    <x v="0"/>
    <x v="23"/>
    <s v="Buyer - Portal Foundations"/>
    <x v="23"/>
    <x v="0"/>
    <x v="2"/>
    <x v="613"/>
    <s v="Create and assign customer Roles"/>
    <s v="00156 - Create and assign customer Roles"/>
    <x v="613"/>
    <x v="7"/>
    <x v="2"/>
    <x v="2439"/>
    <s v="Technical Design for creating and assigning the buyer role"/>
    <s v="M | 00881 - Technical Design for creating and assigning the buyer role"/>
    <s v="Tech Planning | M | 00881 - Technical Design for creating and assigning the buyer role"/>
    <n v="350832"/>
    <n v="336888"/>
    <n v="358773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8.2644628099173556E-3"/>
    <n v="1"/>
    <n v="4.2553191489361701"/>
    <x v="0"/>
    <x v="2"/>
    <s v="0.Done"/>
    <x v="2386"/>
    <n v="0"/>
    <n v="0"/>
  </r>
  <r>
    <x v="3"/>
    <x v="1"/>
    <x v="1"/>
    <x v="1"/>
    <m/>
    <x v="1"/>
    <x v="1"/>
    <x v="2"/>
    <x v="601"/>
    <s v="Logon with incorrect password doesn't fail immediately with 2FA enabled"/>
    <s v="00836 - Logon with incorrect password doesn't fail immediately with 2FA enabled"/>
    <x v="601"/>
    <x v="0"/>
    <x v="2"/>
    <x v="2440"/>
    <s v="Alpha for Logon with incorrect password doesn't fail immediately with 2FA enabled"/>
    <s v="00880 - Alpha for Logon with incorrect password doesn't fail immediately with 2FA enabled"/>
    <s v="Alpha Test | 00880 - Alpha for Logon with incorrect password doesn't fail immediately with 2FA enabled"/>
    <m/>
    <n v="357960"/>
    <n v="35876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87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5"/>
    <x v="2"/>
    <x v="2441"/>
    <s v="Add Page for On Hand Inventory"/>
    <s v="M | 00879 - Add Page for On Hand Inventory"/>
    <s v="Backend Development | M | 00879 - Add Page for On Hand Inventory"/>
    <n v="351659"/>
    <n v="342921"/>
    <n v="358766"/>
    <s v="Plan"/>
    <x v="19"/>
    <n v="16.5"/>
    <n v="0"/>
    <n v="0"/>
    <n v="35"/>
    <s v="M"/>
    <s v="SUBTASK PLAN"/>
    <n v="10.638297872340425"/>
    <n v="12.76595744680851"/>
    <n v="0"/>
    <n v="0"/>
    <n v="0"/>
    <n v="10.638297872340425"/>
    <n v="10.638297872340425"/>
    <n v="12.76595744680851"/>
    <n v="16.5"/>
    <n v="0"/>
    <n v="0.1"/>
    <n v="0.1"/>
    <n v="1"/>
    <n v="10.638297872340425"/>
    <x v="0"/>
    <x v="2"/>
    <s v="0.Done"/>
    <x v="2388"/>
    <n v="0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6"/>
    <x v="2"/>
    <x v="2442"/>
    <s v="Alpha Bug - Time is showing up as part of date"/>
    <s v="M | 00878 - Alpha Bug - Time is showing up as part of date"/>
    <s v="Alpha Bug | M | 00878 - Alpha Bug - Time is showing up as part of date"/>
    <m/>
    <n v="358467"/>
    <n v="358742"/>
    <s v="Plan"/>
    <x v="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6666666666666666"/>
    <n v="0"/>
    <n v="1"/>
    <n v="3.191489361702128"/>
    <x v="1"/>
    <x v="2"/>
    <s v="0.Done"/>
    <x v="2389"/>
    <n v="3.191489361702128"/>
    <n v="0"/>
  </r>
  <r>
    <x v="3"/>
    <x v="1"/>
    <x v="1"/>
    <x v="1"/>
    <m/>
    <x v="1"/>
    <x v="1"/>
    <x v="2"/>
    <x v="597"/>
    <s v="Arrow Font Size on Releases Page is too small"/>
    <s v="00808 - Arrow Font Size on Releases Page is too small"/>
    <x v="597"/>
    <x v="2"/>
    <x v="2"/>
    <x v="2443"/>
    <s v="Review of Arrow Font Size on Releases Page is too small"/>
    <s v="00877 - Review of Arrow Font Size on Releases Page is too small"/>
    <s v="Feature Review | 00877 - Review of Arrow Font Size on Releases Page is too small"/>
    <m/>
    <n v="357603"/>
    <n v="3587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0"/>
    <n v="0"/>
    <n v="0"/>
  </r>
  <r>
    <x v="3"/>
    <x v="1"/>
    <x v="1"/>
    <x v="1"/>
    <m/>
    <x v="1"/>
    <x v="1"/>
    <x v="2"/>
    <x v="599"/>
    <s v="Order Description not wrapping correctly"/>
    <s v="00829 - Order Description not wrapping correctly"/>
    <x v="599"/>
    <x v="2"/>
    <x v="2"/>
    <x v="2444"/>
    <s v="Review of Order Description not wrapping correctly"/>
    <s v="00876 - Review of Order Description not wrapping correctly"/>
    <s v="Feature Review | 00876 - Review of Order Description not wrapping correctly"/>
    <m/>
    <n v="357945"/>
    <n v="35873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1"/>
    <n v="0"/>
    <n v="0"/>
  </r>
  <r>
    <x v="3"/>
    <x v="1"/>
    <x v="1"/>
    <x v="1"/>
    <m/>
    <x v="1"/>
    <x v="1"/>
    <x v="2"/>
    <x v="600"/>
    <s v="Two Factor authentication configuration is in the wrong category"/>
    <s v="00830 - Two Factor authentication configuration is in the wrong category"/>
    <x v="600"/>
    <x v="2"/>
    <x v="2"/>
    <x v="2445"/>
    <s v="Review of Two Factor authentication configuration is in the wrong category"/>
    <s v="00875 - Review of Two Factor authentication configuration is in the wrong category"/>
    <s v="Feature Review | 00875 - Review of Two Factor authentication configuration is in the wrong category"/>
    <m/>
    <n v="357947"/>
    <n v="3587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2"/>
    <n v="0"/>
    <n v="0"/>
  </r>
  <r>
    <x v="3"/>
    <x v="1"/>
    <x v="1"/>
    <x v="1"/>
    <m/>
    <x v="1"/>
    <x v="1"/>
    <x v="2"/>
    <x v="611"/>
    <s v="Orders Page - Marshal Orders with NULL Statuses Displayed"/>
    <s v="00855 - Orders Page - Marshal Orders with NULL Statuses Displayed"/>
    <x v="611"/>
    <x v="2"/>
    <x v="2"/>
    <x v="2446"/>
    <s v="Review of Orders Page - Marshal Orders with NULL Statuses Displayed"/>
    <s v="00874 - Review of Orders Page - Marshal Orders with NULL Statuses Displayed"/>
    <s v="Feature Review | 00874 - Review of Orders Page - Marshal Orders with NULL Statuses Displayed"/>
    <m/>
    <n v="358440"/>
    <n v="3587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93"/>
    <n v="0"/>
    <n v="0"/>
  </r>
  <r>
    <x v="3"/>
    <x v="1"/>
    <x v="1"/>
    <x v="1"/>
    <m/>
    <x v="1"/>
    <x v="1"/>
    <x v="2"/>
    <x v="598"/>
    <s v="UI Navigation bar"/>
    <s v="00822 - UI Navigation bar"/>
    <x v="598"/>
    <x v="2"/>
    <x v="2"/>
    <x v="2447"/>
    <s v="Review of UI Navigation bar"/>
    <s v="00873 - Review of UI Navigation bar"/>
    <s v="Feature Review | 00873 - Review of UI Navigation bar"/>
    <m/>
    <n v="357889"/>
    <n v="35872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4"/>
    <n v="0"/>
    <n v="0"/>
  </r>
  <r>
    <x v="3"/>
    <x v="1"/>
    <x v="1"/>
    <x v="1"/>
    <m/>
    <x v="1"/>
    <x v="1"/>
    <x v="2"/>
    <x v="600"/>
    <s v="Two Factor authentication configuration is in the wrong category"/>
    <s v="00830 - Two Factor authentication configuration is in the wrong category"/>
    <x v="600"/>
    <x v="0"/>
    <x v="2"/>
    <x v="2448"/>
    <s v="Alpha for Two Factor authentication configuration is in the wrong category"/>
    <s v="00872 - Alpha for Two Factor authentication configuration is in the wrong category"/>
    <s v="Alpha Test | 00872 - Alpha for Two Factor authentication configuration is in the wrong category"/>
    <m/>
    <n v="357947"/>
    <n v="35872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5"/>
    <n v="0"/>
    <n v="0"/>
  </r>
  <r>
    <x v="3"/>
    <x v="1"/>
    <x v="1"/>
    <x v="1"/>
    <m/>
    <x v="1"/>
    <x v="1"/>
    <x v="2"/>
    <x v="599"/>
    <s v="Order Description not wrapping correctly"/>
    <s v="00829 - Order Description not wrapping correctly"/>
    <x v="599"/>
    <x v="0"/>
    <x v="2"/>
    <x v="2449"/>
    <s v="Alpha for Order Description not wrapping correctly"/>
    <s v="00871 - Alpha for Order Description not wrapping correctly"/>
    <s v="Alpha Test | 00871 - Alpha for Order Description not wrapping correctly"/>
    <m/>
    <n v="357945"/>
    <n v="3587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396"/>
    <n v="0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0"/>
    <x v="2"/>
    <x v="2450"/>
    <s v="Alpha for Date Format is incorrect on all Pages"/>
    <s v="00870 - Alpha for Date Format is incorrect on all Pages"/>
    <s v="Alpha Test | 00870 - Alpha for Date Format is incorrect on all Pages"/>
    <m/>
    <n v="358467"/>
    <n v="35871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0"/>
    <n v="1"/>
    <n v="0"/>
    <x v="1"/>
    <x v="2"/>
    <s v="0.Done"/>
    <x v="2397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51"/>
    <s v="Integrate SSRS with Order Listing page"/>
    <s v="S | 00869 - Integrate SSRS with Order Listing page"/>
    <s v="Backend Development | S | 00869 - Integrate SSRS with Order Listing page"/>
    <n v="346910"/>
    <n v="338511"/>
    <n v="358566"/>
    <s v="Plan"/>
    <x v="20"/>
    <n v="7.58333333333333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7.583333333333333"/>
    <n v="0"/>
    <n v="7.1428571428571425E-2"/>
    <n v="1.020408163265306E-2"/>
    <n v="1"/>
    <n v="8.5106382978723403"/>
    <x v="0"/>
    <x v="2"/>
    <s v="0.Done"/>
    <x v="2398"/>
    <n v="0"/>
    <n v="0"/>
  </r>
  <r>
    <x v="3"/>
    <x v="1"/>
    <x v="1"/>
    <x v="1"/>
    <m/>
    <x v="1"/>
    <x v="1"/>
    <x v="2"/>
    <x v="611"/>
    <s v="Orders Page - Marshal Orders with NULL Statuses Displayed"/>
    <s v="00855 - Orders Page - Marshal Orders with NULL Statuses Displayed"/>
    <x v="611"/>
    <x v="0"/>
    <x v="2"/>
    <x v="2452"/>
    <s v="Alpha for Orders Page - Marshal Orders with NULL Statuses Displayed"/>
    <s v="00868 - Alpha for Orders Page - Marshal Orders with NULL Statuses Displayed"/>
    <s v="Alpha Test | 00868 - Alpha for Orders Page - Marshal Orders with NULL Statuses Displayed"/>
    <m/>
    <n v="358440"/>
    <n v="35854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399"/>
    <n v="0"/>
    <n v="0"/>
  </r>
  <r>
    <x v="3"/>
    <x v="0"/>
    <x v="0"/>
    <x v="27"/>
    <s v="Bemis CP Theme"/>
    <x v="27"/>
    <x v="0"/>
    <x v="2"/>
    <x v="427"/>
    <s v="Redesign for product description display"/>
    <s v="01113 - Redesign for product description display"/>
    <x v="427"/>
    <x v="3"/>
    <x v="3"/>
    <x v="2453"/>
    <s v="Update product description display to allow for long character length "/>
    <s v="M | 00867 - Update product description display to allow for long character length "/>
    <s v="Frontend Development | M | 00867 - Update product description display to allow for long character length "/>
    <n v="351507"/>
    <n v="362668"/>
    <n v="358538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"/>
    <n v="1.8518518518518517E-2"/>
    <n v="1"/>
    <n v="0"/>
    <x v="0"/>
    <x v="2"/>
    <s v="0.Cancelled"/>
    <x v="2400"/>
    <n v="0"/>
    <n v="0"/>
  </r>
  <r>
    <x v="3"/>
    <x v="1"/>
    <x v="1"/>
    <x v="1"/>
    <m/>
    <x v="1"/>
    <x v="1"/>
    <x v="2"/>
    <x v="525"/>
    <s v="The root directory for Advanced File Store is not parsed correctly"/>
    <s v="00858 - The root directory for Advanced File Store is not parsed correctly"/>
    <x v="525"/>
    <x v="0"/>
    <x v="2"/>
    <x v="2454"/>
    <s v="Verify AFS is enabled and working correctly for DL"/>
    <s v="M | 00866 - Verify AFS is enabled and working correctly for DL"/>
    <s v="Alpha Test | M | 00866 - Verify AFS is enabled and working correctly for DL"/>
    <m/>
    <n v="358457"/>
    <n v="358534"/>
    <s v="Plan"/>
    <x v="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0"/>
    <n v="1"/>
    <n v="4.2553191489361701"/>
    <x v="1"/>
    <x v="2"/>
    <s v="0.Done"/>
    <x v="2401"/>
    <n v="4.2553191489361701"/>
    <n v="0"/>
  </r>
  <r>
    <x v="3"/>
    <x v="1"/>
    <x v="1"/>
    <x v="1"/>
    <m/>
    <x v="1"/>
    <x v="1"/>
    <x v="2"/>
    <x v="602"/>
    <s v="Date Format is incorrect on all Pages"/>
    <s v="00860 - Date Format is incorrect on all Pages"/>
    <x v="602"/>
    <x v="3"/>
    <x v="2"/>
    <x v="2455"/>
    <s v="Update Date format display on all pages to be MM/DD/YY"/>
    <s v="M | 00865 - Update Date format display on all pages to be MM/DD/YY"/>
    <s v="Frontend Development | M | 00865 - Update Date format display on all pages to be MM/DD/YY"/>
    <m/>
    <n v="358467"/>
    <n v="35853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6666666666666666"/>
    <n v="0"/>
    <n v="1"/>
    <n v="5.3191489361702127"/>
    <x v="1"/>
    <x v="2"/>
    <s v="0.Done"/>
    <x v="2402"/>
    <n v="5.3191489361702127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2"/>
    <x v="2456"/>
    <s v="Add switch for serial data sync "/>
    <s v="M | 00864 - Add switch for serial data sync "/>
    <s v="Sub-Task | M | 00864 - Add switch for serial data sync "/>
    <n v="350255"/>
    <n v="343068"/>
    <n v="358503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8.5106382978723403"/>
    <x v="0"/>
    <x v="8"/>
    <s v="0.Done"/>
    <x v="2403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457"/>
    <s v="Update shipment data sync"/>
    <s v="S | 00863 - Update shipment data sync"/>
    <s v="Backend Development | S | 00863 - Update shipment data sync"/>
    <n v="347928"/>
    <n v="347294"/>
    <n v="358487"/>
    <s v="Plan"/>
    <x v="20"/>
    <n v="16.5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6.566666666666666"/>
    <n v="0"/>
    <n v="7.1428571428571425E-2"/>
    <n v="1.5873015873015872E-2"/>
    <n v="1"/>
    <n v="8.5106382978723403"/>
    <x v="0"/>
    <x v="2"/>
    <s v="0.Done"/>
    <x v="2404"/>
    <n v="0"/>
    <n v="0"/>
  </r>
  <r>
    <x v="3"/>
    <x v="1"/>
    <x v="1"/>
    <x v="1"/>
    <m/>
    <x v="1"/>
    <x v="1"/>
    <x v="2"/>
    <x v="599"/>
    <s v="Order Description not wrapping correctly"/>
    <s v="00829 - Order Description not wrapping correctly"/>
    <x v="599"/>
    <x v="3"/>
    <x v="2"/>
    <x v="2458"/>
    <s v="Update the UI to use description fields"/>
    <s v="M | 00862 - Update the UI to use description fields"/>
    <s v="Frontend Development | M | 00862 - Update the UI to use description fields"/>
    <m/>
    <n v="357945"/>
    <n v="35848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25"/>
    <n v="0"/>
    <n v="1"/>
    <n v="5.3191489361702127"/>
    <x v="1"/>
    <x v="2"/>
    <s v="0.Done"/>
    <x v="2405"/>
    <n v="5.3191489361702127"/>
    <n v="0"/>
  </r>
  <r>
    <x v="3"/>
    <x v="1"/>
    <x v="1"/>
    <x v="1"/>
    <m/>
    <x v="1"/>
    <x v="1"/>
    <x v="2"/>
    <x v="525"/>
    <s v="The root directory for Advanced File Store is not parsed correctly"/>
    <s v="00858 - The root directory for Advanced File Store is not parsed correctly"/>
    <x v="525"/>
    <x v="4"/>
    <x v="2"/>
    <x v="2459"/>
    <s v="Fix the advanced file store issue"/>
    <s v="M | 00859 - Fix the advanced file store issue"/>
    <s v="Sub-Task | M | 00859 - Fix the advanced file store issue"/>
    <m/>
    <n v="358457"/>
    <n v="358458"/>
    <s v="Plan"/>
    <x v="0"/>
    <n v="3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"/>
    <n v="0"/>
    <n v="0.25"/>
    <n v="0"/>
    <n v="1"/>
    <n v="8.5106382978723403"/>
    <x v="1"/>
    <x v="2"/>
    <s v="0.Done"/>
    <x v="2406"/>
    <n v="8.5106382978723403"/>
    <n v="3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4"/>
    <x v="2"/>
    <x v="2460"/>
    <s v="Add methods to get a Customer Location's display name and whether or not it's a parent"/>
    <s v="S | 00857 - Add methods to get a Customer Location's display name and whether or not it's a parent"/>
    <s v="Sub-Task | S | 00857 - Add methods to get a Customer Location's display name and whether or not it's a parent"/>
    <n v="350832"/>
    <n v="343448"/>
    <n v="358447"/>
    <s v="Plan"/>
    <x v="19"/>
    <n v="0"/>
    <n v="0"/>
    <n v="0"/>
    <n v="39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6.6666666666666666E-2"/>
    <n v="8.2644628099173556E-3"/>
    <n v="1"/>
    <n v="4.2553191489361701"/>
    <x v="0"/>
    <x v="2"/>
    <s v="0.Done"/>
    <x v="2407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461"/>
    <s v="Remove dependency from release module"/>
    <s v="XS | 00853 - Remove dependency from release module"/>
    <s v="Backend Development | XS | 00853 - Remove dependency from release module"/>
    <n v="347928"/>
    <n v="347294"/>
    <n v="358379"/>
    <s v="Plan"/>
    <x v="20"/>
    <n v="1.5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.5"/>
    <n v="0"/>
    <n v="7.1428571428571425E-2"/>
    <n v="1.5873015873015872E-2"/>
    <n v="1"/>
    <n v="2.1276595744680851"/>
    <x v="0"/>
    <x v="2"/>
    <s v="0.Done"/>
    <x v="2408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2"/>
    <x v="2462"/>
    <s v="Create method to scan org hierarchy for data sync"/>
    <s v="S | 00852 - Create method to scan org hierarchy for data sync"/>
    <s v="Sub-Task | S | 00852 - Create method to scan org hierarchy for data sync"/>
    <n v="350255"/>
    <n v="343068"/>
    <n v="358287"/>
    <s v="Plan"/>
    <x v="0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6.6666666666666666E-2"/>
    <n v="3.3333333333333333E-2"/>
    <n v="1"/>
    <n v="4.2553191489361701"/>
    <x v="0"/>
    <x v="8"/>
    <s v="0.Done"/>
    <x v="2409"/>
    <n v="0"/>
    <n v="0"/>
  </r>
  <r>
    <x v="3"/>
    <x v="1"/>
    <x v="1"/>
    <x v="1"/>
    <m/>
    <x v="1"/>
    <x v="1"/>
    <x v="6"/>
    <x v="614"/>
    <s v="Enter the portal without logging back"/>
    <s v="00820 - Enter the portal without logging back"/>
    <x v="614"/>
    <x v="5"/>
    <x v="3"/>
    <x v="2463"/>
    <s v="Fix bug -  Portal login is not working when close browser"/>
    <s v="M | 00851 - Fix bug -  Portal login is not working when close browser"/>
    <s v="Backend Development | M | 00851 - Fix bug -  Portal login is not working when close browser"/>
    <m/>
    <n v="357882"/>
    <n v="358221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1"/>
    <n v="0"/>
    <n v="1"/>
    <n v="0"/>
    <x v="1"/>
    <x v="6"/>
    <s v="0.Cancelled"/>
    <x v="2410"/>
    <n v="10.638297872340425"/>
    <n v="0"/>
  </r>
  <r>
    <x v="3"/>
    <x v="1"/>
    <x v="1"/>
    <x v="1"/>
    <m/>
    <x v="1"/>
    <x v="1"/>
    <x v="2"/>
    <x v="596"/>
    <s v="Modify default date range for shipment, release, and order screens"/>
    <s v="00784 - Modify default date range for shipment, release, and order screens"/>
    <x v="596"/>
    <x v="2"/>
    <x v="2"/>
    <x v="2464"/>
    <s v="Review of Modify default date range for shipment, release, and order screens"/>
    <s v="00850 - Review of Modify default date range for shipment, release, and order screens"/>
    <s v="Feature Review | 00850 - Review of Modify default date range for shipment, release, and order screens"/>
    <m/>
    <n v="357296"/>
    <n v="35820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41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3"/>
    <x v="2465"/>
    <s v="Update Order DM and mappings"/>
    <s v="M | 00849 - Update Order DM and mappings"/>
    <s v="Backend Development | M | 00849 - Update Order DM and mappings"/>
    <n v="346910"/>
    <n v="347290"/>
    <n v="358202"/>
    <s v="Plan"/>
    <x v="20"/>
    <n v="0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3.7037037037037035E-2"/>
    <n v="1.020408163265306E-2"/>
    <n v="1"/>
    <n v="0"/>
    <x v="0"/>
    <x v="2"/>
    <s v="0.Cancelled"/>
    <x v="241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3"/>
    <x v="2466"/>
    <s v="Description fields for products/items are missing in Order DM"/>
    <s v="M | 00848 - Description fields for products/items are missing in Order DM"/>
    <s v="Alpha Bug | M | 00848 - Description fields for products/items are missing in Order DM"/>
    <n v="346910"/>
    <n v="347290"/>
    <n v="358200"/>
    <s v="Plan"/>
    <x v="20"/>
    <n v="0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3.7037037037037035E-2"/>
    <n v="1.020408163265306E-2"/>
    <n v="1"/>
    <n v="0"/>
    <x v="0"/>
    <x v="2"/>
    <s v="0.Cancelled"/>
    <x v="2413"/>
    <n v="0"/>
    <n v="0"/>
  </r>
  <r>
    <x v="3"/>
    <x v="1"/>
    <x v="1"/>
    <x v="1"/>
    <m/>
    <x v="1"/>
    <x v="1"/>
    <x v="2"/>
    <x v="595"/>
    <s v="When an order is deleted, the associated AssetEntries are not removed"/>
    <s v="00716 - When an order is deleted, the associated AssetEntries are not removed"/>
    <x v="595"/>
    <x v="2"/>
    <x v="2"/>
    <x v="2467"/>
    <s v="Review of When an order is deleted, the associated AssetEntries are not removed"/>
    <s v="00847 - Review of When an order is deleted, the associated AssetEntries are not removed"/>
    <s v="Feature Review | 00847 - Review of When an order is deleted, the associated AssetEntries are not removed"/>
    <m/>
    <n v="356416"/>
    <n v="3580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14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4"/>
    <x v="2"/>
    <x v="2468"/>
    <s v="Create ws-commons-client module"/>
    <s v="XS | 00846 - Create ws-commons-client module"/>
    <s v="Sub-Task | XS | 00846 - Create ws-commons-client module"/>
    <n v="350255"/>
    <n v="350258"/>
    <n v="358019"/>
    <s v="Plan"/>
    <x v="0"/>
    <n v="2.4833333333333334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2.4833333333333334"/>
    <n v="0"/>
    <n v="0.1111111111111111"/>
    <n v="3.3333333333333333E-2"/>
    <n v="1"/>
    <n v="2.1276595744680851"/>
    <x v="0"/>
    <x v="2"/>
    <s v="0.Done"/>
    <x v="2415"/>
    <n v="0"/>
    <n v="0"/>
  </r>
  <r>
    <x v="3"/>
    <x v="1"/>
    <x v="1"/>
    <x v="1"/>
    <m/>
    <x v="1"/>
    <x v="1"/>
    <x v="2"/>
    <x v="597"/>
    <s v="Arrow Font Size on Releases Page is too small"/>
    <s v="00808 - Arrow Font Size on Releases Page is too small"/>
    <x v="597"/>
    <x v="3"/>
    <x v="2"/>
    <x v="2469"/>
    <s v="Development for Arrow Font Size on Releases Page is too small"/>
    <s v="M | 00845 - Development for Arrow Font Size on Releases Page is too small"/>
    <s v="Frontend Development | M | 00845 - Development for Arrow Font Size on Releases Page is too small"/>
    <m/>
    <n v="357603"/>
    <n v="357986"/>
    <s v="Plan"/>
    <x v="0"/>
    <n v="0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.5"/>
    <n v="0"/>
    <n v="0.25"/>
    <n v="0"/>
    <n v="1"/>
    <n v="5.3191489361702127"/>
    <x v="1"/>
    <x v="2"/>
    <s v="0.Done"/>
    <x v="2416"/>
    <n v="5.3191489361702127"/>
    <n v="0.5"/>
  </r>
  <r>
    <x v="3"/>
    <x v="1"/>
    <x v="1"/>
    <x v="1"/>
    <m/>
    <x v="1"/>
    <x v="1"/>
    <x v="2"/>
    <x v="598"/>
    <s v="UI Navigation bar"/>
    <s v="00822 - UI Navigation bar"/>
    <x v="598"/>
    <x v="3"/>
    <x v="2"/>
    <x v="2470"/>
    <s v="Fix UI Navigation bar"/>
    <s v="S | 00844 - Fix UI Navigation bar"/>
    <s v="Frontend Development | S | 00844 - Fix UI Navigation bar"/>
    <m/>
    <n v="357889"/>
    <n v="357985"/>
    <s v="Plan"/>
    <x v="0"/>
    <n v="1.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0.25"/>
    <n v="0"/>
    <n v="1"/>
    <n v="4.2553191489361701"/>
    <x v="1"/>
    <x v="2"/>
    <s v="0.Done"/>
    <x v="2417"/>
    <n v="4.2553191489361701"/>
    <n v="1.5"/>
  </r>
  <r>
    <x v="3"/>
    <x v="0"/>
    <x v="0"/>
    <x v="27"/>
    <s v="Bemis CP Theme"/>
    <x v="27"/>
    <x v="1"/>
    <x v="6"/>
    <x v="615"/>
    <s v="Date format incorrect in UI"/>
    <s v="00765 - Date format incorrect in UI"/>
    <x v="615"/>
    <x v="3"/>
    <x v="2"/>
    <x v="2471"/>
    <s v="Development for Date format incorrect in UI"/>
    <s v="S | 00843 - Development for Date format incorrect in UI"/>
    <s v="Frontend Development | S | 00843 - Development for Date format incorrect in UI"/>
    <n v="351507"/>
    <n v="357140"/>
    <n v="357982"/>
    <s v="Plan"/>
    <x v="0"/>
    <n v="1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1"/>
    <n v="1.8518518518518517E-2"/>
    <n v="1"/>
    <n v="4.2553191489361701"/>
    <x v="0"/>
    <x v="6"/>
    <s v="0.Done"/>
    <x v="2418"/>
    <n v="4.2553191489361701"/>
    <n v="1"/>
  </r>
  <r>
    <x v="3"/>
    <x v="1"/>
    <x v="1"/>
    <x v="1"/>
    <m/>
    <x v="1"/>
    <x v="1"/>
    <x v="2"/>
    <x v="595"/>
    <s v="When an order is deleted, the associated AssetEntries are not removed"/>
    <s v="00716 - When an order is deleted, the associated AssetEntries are not removed"/>
    <x v="595"/>
    <x v="0"/>
    <x v="2"/>
    <x v="2472"/>
    <s v="Alpha for When an order is deleted, the associated AssetEntries are not removed"/>
    <s v="00842 - Alpha for When an order is deleted, the associated AssetEntries are not removed"/>
    <s v="Alpha Test | 00842 - Alpha for When an order is deleted, the associated AssetEntries are not removed"/>
    <m/>
    <n v="356416"/>
    <n v="357971"/>
    <s v="Plan"/>
    <x v="0"/>
    <n v="0.5"/>
    <n v="0"/>
    <n v="0"/>
    <n v="0"/>
    <m/>
    <s v="SUBTASK PLAN"/>
    <n v="0"/>
    <n v="0"/>
    <n v="0"/>
    <n v="0"/>
    <n v="0"/>
    <n v="0"/>
    <n v="0"/>
    <n v="0"/>
    <n v="0.5"/>
    <n v="0"/>
    <n v="0.33333333333333331"/>
    <n v="0"/>
    <n v="1"/>
    <n v="0"/>
    <x v="1"/>
    <x v="2"/>
    <s v="0.Done"/>
    <x v="2419"/>
    <n v="0"/>
    <n v="0.5"/>
  </r>
  <r>
    <x v="3"/>
    <x v="0"/>
    <x v="0"/>
    <x v="22"/>
    <s v="System Architecture"/>
    <x v="22"/>
    <x v="1"/>
    <x v="2"/>
    <x v="616"/>
    <s v="Fix Gradle theme build "/>
    <s v="00753 - Fix Gradle theme build "/>
    <x v="616"/>
    <x v="1"/>
    <x v="2"/>
    <x v="2473"/>
    <s v="QA for Fix Gradle theme build "/>
    <s v="00840 - QA for Fix Gradle theme build "/>
    <s v="QA | 00840 - QA for Fix Gradle theme build "/>
    <n v="351453"/>
    <n v="356844"/>
    <n v="35796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420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74"/>
    <s v="Refactor SSRSReportEngineAdapter to help the integration work properly"/>
    <s v="S | 00839 - Refactor SSRSReportEngineAdapter to help the integration work properly"/>
    <s v="Backend Development | S | 00839 - Refactor SSRSReportEngineAdapter to help the integration work properly"/>
    <n v="346910"/>
    <n v="338511"/>
    <n v="357964"/>
    <s v="Plan"/>
    <x v="20"/>
    <n v="6.116666666666666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1166666666666663"/>
    <n v="0"/>
    <n v="7.1428571428571425E-2"/>
    <n v="1.020408163265306E-2"/>
    <n v="1"/>
    <n v="8.5106382978723403"/>
    <x v="0"/>
    <x v="2"/>
    <s v="0.Done"/>
    <x v="2421"/>
    <n v="0"/>
    <n v="0"/>
  </r>
  <r>
    <x v="3"/>
    <x v="0"/>
    <x v="0"/>
    <x v="23"/>
    <s v="Buyer - Portal Foundations"/>
    <x v="23"/>
    <x v="1"/>
    <x v="2"/>
    <x v="617"/>
    <s v="Two Factor Authentication - Verification Code Error"/>
    <s v="00545 - Two Factor Authentication - Verification Code Error"/>
    <x v="617"/>
    <x v="1"/>
    <x v="2"/>
    <x v="2475"/>
    <s v="QA for Two Factor Authentication - Verification Code Error"/>
    <s v="00838 - QA for Two Factor Authentication - Verification Code Error"/>
    <s v="QA | 00838 - QA for Two Factor Authentication - Verification Code Error"/>
    <n v="350832"/>
    <n v="351845"/>
    <n v="35796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422"/>
    <n v="0"/>
    <n v="0"/>
  </r>
  <r>
    <x v="3"/>
    <x v="1"/>
    <x v="1"/>
    <x v="1"/>
    <m/>
    <x v="1"/>
    <x v="1"/>
    <x v="2"/>
    <x v="601"/>
    <s v="Logon with incorrect password doesn't fail immediately with 2FA enabled"/>
    <s v="00836 - Logon with incorrect password doesn't fail immediately with 2FA enabled"/>
    <x v="601"/>
    <x v="5"/>
    <x v="2"/>
    <x v="2476"/>
    <s v="Fix 2FA redirect"/>
    <s v="M | 00837 - Fix 2FA redirect"/>
    <s v="Backend Development | M | 00837 - Fix 2FA redirect"/>
    <m/>
    <n v="357960"/>
    <n v="357962"/>
    <s v="Plan"/>
    <x v="0"/>
    <n v="4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4"/>
    <n v="0"/>
    <n v="0.25"/>
    <n v="0"/>
    <n v="1"/>
    <n v="10.638297872340425"/>
    <x v="1"/>
    <x v="2"/>
    <s v="0.Done"/>
    <x v="2423"/>
    <n v="10.638297872340425"/>
    <n v="4"/>
  </r>
  <r>
    <x v="3"/>
    <x v="1"/>
    <x v="1"/>
    <x v="1"/>
    <m/>
    <x v="1"/>
    <x v="1"/>
    <x v="2"/>
    <x v="618"/>
    <s v="Gradle task distBundleZip does not build/deploy themes"/>
    <s v="00652 - Gradle task distBundleZip does not build/deploy themes"/>
    <x v="618"/>
    <x v="1"/>
    <x v="2"/>
    <x v="2477"/>
    <s v="QA for Gradle task distBundleZip does not build/deploy themes"/>
    <s v="00835 - QA for Gradle task distBundleZip does not build/deploy themes"/>
    <s v="QA | 00835 - QA for Gradle task distBundleZip does not build/deploy themes"/>
    <m/>
    <n v="354549"/>
    <n v="3579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24"/>
    <n v="0"/>
    <n v="0"/>
  </r>
  <r>
    <x v="3"/>
    <x v="0"/>
    <x v="0"/>
    <x v="24"/>
    <s v="IBB Integration"/>
    <x v="24"/>
    <x v="1"/>
    <x v="2"/>
    <x v="619"/>
    <s v="Proxy configuration breaks access to IBB "/>
    <s v="00736 - Proxy configuration breaks access to IBB "/>
    <x v="619"/>
    <x v="1"/>
    <x v="2"/>
    <x v="2478"/>
    <s v="QA for Proxy configuration breaks access to IBB "/>
    <s v="00834 - QA for Proxy configuration breaks access to IBB "/>
    <s v="QA | 00834 - QA for Proxy configuration breaks access to IBB "/>
    <n v="350255"/>
    <n v="356660"/>
    <n v="3579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x v="2"/>
    <s v="0.Done"/>
    <x v="2425"/>
    <n v="0"/>
    <n v="0"/>
  </r>
  <r>
    <x v="3"/>
    <x v="0"/>
    <x v="0"/>
    <x v="24"/>
    <s v="IBB Integration"/>
    <x v="24"/>
    <x v="1"/>
    <x v="2"/>
    <x v="619"/>
    <s v="Proxy configuration breaks access to IBB "/>
    <s v="00736 - Proxy configuration breaks access to IBB "/>
    <x v="619"/>
    <x v="5"/>
    <x v="2"/>
    <x v="2479"/>
    <s v="Add JVM option to bypass proxy for IBB"/>
    <s v="M | 00833 - Add JVM option to bypass proxy for IBB"/>
    <s v="Backend Development | M | 00833 - Add JVM option to bypass proxy for IBB"/>
    <n v="350255"/>
    <n v="356660"/>
    <n v="357957"/>
    <s v="Plan"/>
    <x v="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3.3333333333333333E-2"/>
    <n v="1"/>
    <n v="10.638297872340425"/>
    <x v="0"/>
    <x v="2"/>
    <s v="0.Done"/>
    <x v="2426"/>
    <n v="10.638297872340425"/>
    <n v="0"/>
  </r>
  <r>
    <x v="3"/>
    <x v="1"/>
    <x v="1"/>
    <x v="1"/>
    <m/>
    <x v="1"/>
    <x v="1"/>
    <x v="2"/>
    <x v="620"/>
    <s v="Custom-users-admin-web causes startup exceptions in portal"/>
    <s v="00719 - Custom-users-admin-web causes startup exceptions in portal"/>
    <x v="620"/>
    <x v="1"/>
    <x v="2"/>
    <x v="2480"/>
    <s v="QA for Custom-users-admin-web causes startup exceptions in portal"/>
    <s v="00832 - QA for Custom-users-admin-web causes startup exceptions in portal"/>
    <s v="QA | 00832 - QA for Custom-users-admin-web causes startup exceptions in portal"/>
    <m/>
    <n v="356594"/>
    <n v="35795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27"/>
    <n v="0"/>
    <n v="0"/>
  </r>
  <r>
    <x v="3"/>
    <x v="1"/>
    <x v="1"/>
    <x v="1"/>
    <m/>
    <x v="1"/>
    <x v="1"/>
    <x v="2"/>
    <x v="600"/>
    <s v="Two Factor authentication configuration is in the wrong category"/>
    <s v="00830 - Two Factor authentication configuration is in the wrong category"/>
    <x v="600"/>
    <x v="5"/>
    <x v="2"/>
    <x v="2481"/>
    <s v="Fix Two Factor configuration category"/>
    <s v="XS | 00831 - Fix Two Factor configuration category"/>
    <s v="Backend Development | XS | 00831 - Fix Two Factor configuration category"/>
    <m/>
    <n v="357947"/>
    <n v="357948"/>
    <s v="Plan"/>
    <x v="0"/>
    <n v="0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0"/>
    <n v="1"/>
    <n v="2.1276595744680851"/>
    <x v="1"/>
    <x v="2"/>
    <s v="0.Done"/>
    <x v="2428"/>
    <n v="2.1276595744680851"/>
    <n v="0"/>
  </r>
  <r>
    <x v="3"/>
    <x v="1"/>
    <x v="1"/>
    <x v="1"/>
    <m/>
    <x v="1"/>
    <x v="1"/>
    <x v="2"/>
    <x v="598"/>
    <s v="UI Navigation bar"/>
    <s v="00822 - UI Navigation bar"/>
    <x v="598"/>
    <x v="0"/>
    <x v="2"/>
    <x v="2482"/>
    <s v="Alpha for UI- Navigation bar"/>
    <s v="00827 - Alpha for UI- Navigation bar"/>
    <s v="Alpha Test | 00827 - Alpha for UI- Navigation bar"/>
    <m/>
    <n v="357889"/>
    <n v="3579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429"/>
    <n v="0"/>
    <n v="0"/>
  </r>
  <r>
    <x v="3"/>
    <x v="1"/>
    <x v="1"/>
    <x v="1"/>
    <m/>
    <x v="1"/>
    <x v="1"/>
    <x v="2"/>
    <x v="597"/>
    <s v="Arrow Font Size on Releases Page is too small"/>
    <s v="00808 - Arrow Font Size on Releases Page is too small"/>
    <x v="597"/>
    <x v="0"/>
    <x v="2"/>
    <x v="2483"/>
    <s v="Alpha for Arrow Font Size on Releases Page is too small"/>
    <s v="00826 - Alpha for Arrow Font Size on Releases Page is too small"/>
    <s v="Alpha Test | 00826 - Alpha for Arrow Font Size on Releases Page is too small"/>
    <m/>
    <n v="357603"/>
    <n v="3579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0"/>
    <n v="1"/>
    <n v="0"/>
    <x v="1"/>
    <x v="2"/>
    <s v="0.Done"/>
    <x v="2430"/>
    <n v="0"/>
    <n v="0"/>
  </r>
  <r>
    <x v="3"/>
    <x v="1"/>
    <x v="1"/>
    <x v="1"/>
    <m/>
    <x v="1"/>
    <x v="2"/>
    <x v="2"/>
    <x v="621"/>
    <s v="IBB Request Log"/>
    <s v="00235 - IBB Request Log"/>
    <x v="621"/>
    <x v="2"/>
    <x v="2"/>
    <x v="2484"/>
    <s v="Review of IBB Request Log"/>
    <s v="00819 - Review of IBB Request Log"/>
    <s v="Feature Review | 00819 - Review of IBB Request Log"/>
    <m/>
    <n v="341550"/>
    <n v="35773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31"/>
    <n v="0"/>
    <n v="0"/>
  </r>
  <r>
    <x v="3"/>
    <x v="1"/>
    <x v="1"/>
    <x v="1"/>
    <m/>
    <x v="1"/>
    <x v="2"/>
    <x v="2"/>
    <x v="622"/>
    <s v="Where to get Actual/Standard pallet quantity for rolls/boxes/cartons"/>
    <s v="00072 - Where to get Actual/Standard pallet quantity for rolls/boxes/cartons"/>
    <x v="622"/>
    <x v="2"/>
    <x v="2"/>
    <x v="2485"/>
    <s v="Review of Where to get Actual/Standard pallet quantity for rolls/boxes/cartons"/>
    <s v="00818 - Review of Where to get Actual/Standard pallet quantity for rolls/boxes/cartons"/>
    <s v="Feature Review | 00818 - Review of Where to get Actual/Standard pallet quantity for rolls/boxes/cartons"/>
    <m/>
    <n v="333537"/>
    <n v="35773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32"/>
    <n v="0"/>
    <n v="0"/>
  </r>
  <r>
    <x v="3"/>
    <x v="1"/>
    <x v="1"/>
    <x v="1"/>
    <m/>
    <x v="1"/>
    <x v="2"/>
    <x v="2"/>
    <x v="623"/>
    <s v="Determine Document Library folder structure and category structure"/>
    <s v="00074 - Determine Document Library folder structure and category structure"/>
    <x v="623"/>
    <x v="2"/>
    <x v="2"/>
    <x v="2486"/>
    <s v="Review of Determine Document Library folder structure and category structure"/>
    <s v="00817 - Review of Determine Document Library folder structure and category structure"/>
    <s v="Feature Review | 00817 - Review of Determine Document Library folder structure and category structure"/>
    <m/>
    <n v="333977"/>
    <n v="35773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33"/>
    <n v="0"/>
    <n v="0"/>
  </r>
  <r>
    <x v="3"/>
    <x v="1"/>
    <x v="1"/>
    <x v="1"/>
    <m/>
    <x v="1"/>
    <x v="2"/>
    <x v="2"/>
    <x v="624"/>
    <s v="Sales Order Status"/>
    <s v="00126 - Sales Order Status"/>
    <x v="624"/>
    <x v="2"/>
    <x v="2"/>
    <x v="2487"/>
    <s v="Review of Sales Order Status"/>
    <s v="00816 - Review of Sales Order Status"/>
    <s v="Feature Review | 00816 - Review of Sales Order Status"/>
    <m/>
    <n v="335877"/>
    <n v="3577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0"/>
    <n v="1"/>
    <n v="0"/>
    <x v="1"/>
    <x v="2"/>
    <s v="0.Done"/>
    <x v="2434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488"/>
    <s v="Update SalesOrderResponse data and Order Model"/>
    <s v="M | 00815 - Update SalesOrderResponse data and Order Model"/>
    <s v="Backend Development | M | 00815 - Update SalesOrderResponse data and Order Model"/>
    <n v="346910"/>
    <n v="347290"/>
    <n v="357724"/>
    <s v="Plan"/>
    <x v="20"/>
    <n v="11.633333333333333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11.633333333333333"/>
    <n v="0"/>
    <n v="3.7037037037037035E-2"/>
    <n v="1.020408163265306E-2"/>
    <n v="1"/>
    <n v="10.638297872340425"/>
    <x v="0"/>
    <x v="2"/>
    <s v="0.Done"/>
    <x v="2435"/>
    <n v="0"/>
    <n v="0"/>
  </r>
  <r>
    <x v="3"/>
    <x v="0"/>
    <x v="0"/>
    <x v="27"/>
    <s v="Bemis CP Theme"/>
    <x v="27"/>
    <x v="0"/>
    <x v="2"/>
    <x v="375"/>
    <s v="Mobile compatibility &amp; responsive design"/>
    <s v="00296 - Mobile compatibility &amp; responsive design"/>
    <x v="375"/>
    <x v="3"/>
    <x v="2"/>
    <x v="2489"/>
    <s v="UI for Mobile compatibility &amp; responsive design"/>
    <s v="M | 00814 - UI for Mobile compatibility &amp; responsive design"/>
    <s v="Frontend Development | M | 00814 - UI for Mobile compatibility &amp; responsive design"/>
    <n v="351507"/>
    <n v="343300"/>
    <n v="357718"/>
    <s v="Plan"/>
    <x v="0"/>
    <n v="0"/>
    <n v="0"/>
    <n v="0"/>
    <n v="21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9.0909090909090912E-2"/>
    <n v="1.8518518518518517E-2"/>
    <n v="1"/>
    <n v="5.3191489361702127"/>
    <x v="0"/>
    <x v="2"/>
    <s v="0.Done"/>
    <x v="2436"/>
    <n v="0"/>
    <n v="0"/>
  </r>
  <r>
    <x v="3"/>
    <x v="1"/>
    <x v="1"/>
    <x v="1"/>
    <m/>
    <x v="1"/>
    <x v="1"/>
    <x v="2"/>
    <x v="596"/>
    <s v="Modify default date range for shipment, release, and order screens"/>
    <s v="00784 - Modify default date range for shipment, release, and order screens"/>
    <x v="596"/>
    <x v="5"/>
    <x v="2"/>
    <x v="2490"/>
    <s v="Modify Date Range, Add separate Query for Date Range and Query Search"/>
    <s v="S | 00813 - Modify Date Range, Add separate Query for Date Range and Query Search"/>
    <s v="Backend Development | S | 00813 - Modify Date Range, Add separate Query for Date Range and Query Search"/>
    <m/>
    <n v="357296"/>
    <n v="357713"/>
    <s v="Plan"/>
    <x v="0"/>
    <n v="7.033333333333333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.0333333333333332"/>
    <n v="0"/>
    <n v="0.25"/>
    <n v="0"/>
    <n v="1"/>
    <n v="8.5106382978723403"/>
    <x v="1"/>
    <x v="2"/>
    <s v="0.Done"/>
    <x v="2437"/>
    <n v="8.5106382978723403"/>
    <n v="7.0333333333333332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0"/>
    <x v="2"/>
    <x v="2491"/>
    <s v="Alpha for Customer Profile updates from IBB"/>
    <s v="M | 00812 - Alpha for Customer Profile updates from IBB"/>
    <s v="Alpha Test | M | 00812 - Alpha for Customer Profile updates from IBB"/>
    <n v="348518"/>
    <n v="347291"/>
    <n v="357708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7.6923076923076927E-2"/>
    <n v="2.2727272727272728E-2"/>
    <n v="1"/>
    <n v="4.2553191489361701"/>
    <x v="0"/>
    <x v="2"/>
    <s v="0.Done"/>
    <x v="2438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0"/>
    <x v="2"/>
    <x v="2492"/>
    <s v="Alpha for Inventory updates from IBB"/>
    <s v="S | 00811 - Alpha for Inventory updates from IBB"/>
    <s v="Alpha Test | S | 00811 - Alpha for Inventory updates from IBB"/>
    <n v="346910"/>
    <n v="347289"/>
    <n v="357696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439"/>
    <n v="0"/>
    <n v="0"/>
  </r>
  <r>
    <x v="3"/>
    <x v="1"/>
    <x v="1"/>
    <x v="1"/>
    <m/>
    <x v="1"/>
    <x v="1"/>
    <x v="2"/>
    <x v="625"/>
    <s v="Impersonated User hits error"/>
    <s v="00760 - Impersonated User hits error"/>
    <x v="625"/>
    <x v="1"/>
    <x v="2"/>
    <x v="2493"/>
    <s v="QA for Impersonated User hits error"/>
    <s v="00810 - QA for Impersonated User hits error"/>
    <s v="QA | 00810 - QA for Impersonated User hits error"/>
    <m/>
    <n v="357035"/>
    <n v="35767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40"/>
    <n v="0"/>
    <n v="0"/>
  </r>
  <r>
    <x v="3"/>
    <x v="1"/>
    <x v="1"/>
    <x v="1"/>
    <m/>
    <x v="1"/>
    <x v="1"/>
    <x v="2"/>
    <x v="625"/>
    <s v="Impersonated User hits error"/>
    <s v="00760 - Impersonated User hits error"/>
    <x v="625"/>
    <x v="2"/>
    <x v="2"/>
    <x v="2494"/>
    <s v="Review of Impersonated User hits error"/>
    <s v="00809 - Review of Impersonated User hits error"/>
    <s v="Feature Review | 00809 - Review of Impersonated User hits error"/>
    <m/>
    <n v="357035"/>
    <n v="35767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4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5"/>
    <x v="3"/>
    <x v="2495"/>
    <s v="Map ShipTo Location Ids to ShipTo Names"/>
    <s v="M | 00807 - Map ShipTo Location Ids to ShipTo Names"/>
    <s v="Backend Development | M | 00807 - Map ShipTo Location Ids to ShipTo Names"/>
    <n v="350832"/>
    <n v="343448"/>
    <n v="357599"/>
    <s v="Plan"/>
    <x v="19"/>
    <n v="0"/>
    <n v="0"/>
    <n v="0"/>
    <n v="39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6666666666666666E-2"/>
    <n v="8.2644628099173556E-3"/>
    <n v="1"/>
    <n v="0"/>
    <x v="0"/>
    <x v="2"/>
    <s v="0.Cancelled"/>
    <x v="244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496"/>
    <s v="Update mock-server with latest data from IBB"/>
    <s v="XS | 00803 - Update mock-server with latest data from IBB"/>
    <s v="Backend Development | XS | 00803 - Update mock-server with latest data from IBB"/>
    <n v="346910"/>
    <n v="347290"/>
    <n v="357592"/>
    <s v="Plan"/>
    <x v="20"/>
    <n v="0.7"/>
    <n v="0"/>
    <n v="0"/>
    <n v="26"/>
    <s v="XS"/>
    <s v="SUBTASK PLAN"/>
    <n v="2.1276595744680851"/>
    <n v="2.5531914893617018"/>
    <n v="0"/>
    <n v="0"/>
    <n v="0"/>
    <n v="2.1276595744680851"/>
    <n v="2.1276595744680851"/>
    <n v="2.5531914893617018"/>
    <n v="0.7"/>
    <n v="0"/>
    <n v="3.7037037037037035E-2"/>
    <n v="1.020408163265306E-2"/>
    <n v="1"/>
    <n v="2.1276595744680851"/>
    <x v="0"/>
    <x v="2"/>
    <s v="0.Done"/>
    <x v="2443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0"/>
    <x v="2"/>
    <x v="2497"/>
    <s v="Verify Report Generating flow"/>
    <s v="M | 00799 - Verify Report Generating flow"/>
    <s v="Alpha Test | M | 00799 - Verify Report Generating flow"/>
    <n v="346910"/>
    <n v="338511"/>
    <n v="357567"/>
    <s v="Plan"/>
    <x v="20"/>
    <n v="0"/>
    <n v="0"/>
    <n v="0"/>
    <n v="4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7.1428571428571425E-2"/>
    <n v="1.020408163265306E-2"/>
    <n v="1"/>
    <n v="4.2553191489361701"/>
    <x v="0"/>
    <x v="2"/>
    <s v="0.Done"/>
    <x v="2444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98"/>
    <s v="Generate the HTML preview for one of the reports"/>
    <s v="M | 00798 - Generate the HTML preview for one of the reports"/>
    <s v="Backend Development | M | 00798 - Generate the HTML preview for one of the reports"/>
    <n v="346910"/>
    <n v="338511"/>
    <n v="357565"/>
    <s v="Plan"/>
    <x v="20"/>
    <n v="12.266666666666667"/>
    <n v="0"/>
    <n v="0"/>
    <n v="40"/>
    <s v="M"/>
    <s v="SUBTASK PLAN"/>
    <n v="10.638297872340425"/>
    <n v="12.76595744680851"/>
    <n v="0"/>
    <n v="0"/>
    <n v="0"/>
    <n v="10.638297872340425"/>
    <n v="10.638297872340425"/>
    <n v="12.76595744680851"/>
    <n v="12.266666666666667"/>
    <n v="0"/>
    <n v="7.1428571428571425E-2"/>
    <n v="1.020408163265306E-2"/>
    <n v="1"/>
    <n v="10.638297872340425"/>
    <x v="0"/>
    <x v="2"/>
    <s v="0.Done"/>
    <x v="2445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499"/>
    <s v="Implement Configure Report screen for Generating Report"/>
    <s v="S | 00797 - Implement Configure Report screen for Generating Report"/>
    <s v="Backend Development | S | 00797 - Implement Configure Report screen for Generating Report"/>
    <n v="346910"/>
    <n v="338511"/>
    <n v="357564"/>
    <s v="Plan"/>
    <x v="20"/>
    <n v="6.1333333333333337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1333333333333337"/>
    <n v="0"/>
    <n v="7.1428571428571425E-2"/>
    <n v="1.020408163265306E-2"/>
    <n v="1"/>
    <n v="8.5106382978723403"/>
    <x v="0"/>
    <x v="2"/>
    <s v="0.Done"/>
    <x v="2446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500"/>
    <s v="Create lifecycle to import the report definitions on activation"/>
    <s v="S | 00796 - Create lifecycle to import the report definitions on activation"/>
    <s v="Backend Development | S | 00796 - Create lifecycle to import the report definitions on activation"/>
    <n v="346910"/>
    <n v="338511"/>
    <n v="357562"/>
    <s v="Plan"/>
    <x v="20"/>
    <n v="6.8666666666666663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6.8666666666666663"/>
    <n v="0"/>
    <n v="7.1428571428571425E-2"/>
    <n v="1.020408163265306E-2"/>
    <n v="1"/>
    <n v="8.5106382978723403"/>
    <x v="0"/>
    <x v="2"/>
    <s v="0.Done"/>
    <x v="2447"/>
    <n v="0"/>
    <n v="0"/>
  </r>
  <r>
    <x v="3"/>
    <x v="0"/>
    <x v="0"/>
    <x v="33"/>
    <s v="Buyer - Order Management"/>
    <x v="33"/>
    <x v="2"/>
    <x v="2"/>
    <x v="610"/>
    <s v="Refactoring Search for Shipment ordered and releases"/>
    <s v="00794 - Refactoring Search for Shipment ordered and releases"/>
    <x v="610"/>
    <x v="5"/>
    <x v="2"/>
    <x v="2501"/>
    <s v="Refactoring Search for Shipment ordered and releases"/>
    <s v="M | 00795 - Refactoring Search for Shipment ordered and releases"/>
    <s v="Backend Development | M | 00795 - Refactoring Search for Shipment ordered and releases"/>
    <n v="346910"/>
    <n v="357560"/>
    <n v="357561"/>
    <s v="Plan"/>
    <x v="0"/>
    <n v="14.4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4.45"/>
    <n v="0"/>
    <n v="0.5"/>
    <n v="1.020408163265306E-2"/>
    <n v="1"/>
    <n v="10.638297872340425"/>
    <x v="0"/>
    <x v="2"/>
    <s v="0.Done"/>
    <x v="2448"/>
    <n v="0"/>
    <n v="0"/>
  </r>
  <r>
    <x v="3"/>
    <x v="0"/>
    <x v="0"/>
    <x v="24"/>
    <s v="IBB Integration"/>
    <x v="24"/>
    <x v="2"/>
    <x v="2"/>
    <x v="581"/>
    <s v="Refactor IBB Authentication"/>
    <s v="00788 - Refactor IBB Authentication"/>
    <x v="581"/>
    <x v="5"/>
    <x v="2"/>
    <x v="2502"/>
    <s v="Extract authentication code to ws-commons"/>
    <s v="S | 00793 - Extract authentication code to ws-commons"/>
    <s v="Backend Development | S | 00793 - Extract authentication code to ws-commons"/>
    <n v="350255"/>
    <n v="357325"/>
    <n v="357380"/>
    <s v="Plan"/>
    <x v="0"/>
    <n v="2.666666666666666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6666666666666665"/>
    <n v="0"/>
    <n v="0.5"/>
    <n v="3.3333333333333333E-2"/>
    <n v="1"/>
    <n v="8.5106382978723403"/>
    <x v="0"/>
    <x v="2"/>
    <s v="0.Done"/>
    <x v="2449"/>
    <n v="0"/>
    <n v="0"/>
  </r>
  <r>
    <x v="3"/>
    <x v="1"/>
    <x v="1"/>
    <x v="1"/>
    <m/>
    <x v="1"/>
    <x v="1"/>
    <x v="2"/>
    <x v="596"/>
    <s v="Modify default date range for shipment, release, and order screens"/>
    <s v="00784 - Modify default date range for shipment, release, and order screens"/>
    <x v="596"/>
    <x v="0"/>
    <x v="2"/>
    <x v="2503"/>
    <s v="Alpha for Modify default date range for shipment, release, and order screens"/>
    <s v="00792 - Alpha for Modify default date range for shipment, release, and order screens"/>
    <s v="Alpha Test | 00792 - Alpha for Modify default date range for shipment, release, and order screens"/>
    <m/>
    <n v="357296"/>
    <n v="357375"/>
    <s v="Plan"/>
    <x v="0"/>
    <n v="1"/>
    <n v="0"/>
    <n v="0"/>
    <n v="0"/>
    <m/>
    <s v="SUBTASK PLAN"/>
    <n v="0"/>
    <n v="0"/>
    <n v="0"/>
    <n v="0"/>
    <n v="0"/>
    <n v="0"/>
    <n v="0"/>
    <n v="0"/>
    <n v="1"/>
    <n v="0"/>
    <n v="0.25"/>
    <n v="0"/>
    <n v="1"/>
    <n v="0"/>
    <x v="1"/>
    <x v="2"/>
    <s v="0.Done"/>
    <x v="2450"/>
    <n v="0"/>
    <n v="1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6"/>
    <x v="3"/>
    <x v="2504"/>
    <s v="Missing fields in the User Profile"/>
    <s v="S | 00791 - Missing fields in the User Profile"/>
    <s v="Alpha Bug | S | 00791 - Missing fields in the User Profile"/>
    <n v="348518"/>
    <n v="342871"/>
    <n v="357366"/>
    <s v="Plan"/>
    <x v="20"/>
    <n v="0"/>
    <n v="0"/>
    <n v="0"/>
    <n v="3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2.2727272727272728E-2"/>
    <n v="1"/>
    <n v="0"/>
    <x v="0"/>
    <x v="2"/>
    <s v="0.Cancelled"/>
    <x v="245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505"/>
    <s v="Data sync not storing data according to requirements"/>
    <s v="S | 00790 - Data sync not storing data according to requirements"/>
    <s v="Alpha Bug | S | 00790 - Data sync not storing data according to requirements"/>
    <n v="346910"/>
    <n v="347290"/>
    <n v="357363"/>
    <s v="Plan"/>
    <x v="20"/>
    <n v="6.8166666666666664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6.8166666666666664"/>
    <n v="0"/>
    <n v="3.7037037037037035E-2"/>
    <n v="1.020408163265306E-2"/>
    <n v="1"/>
    <n v="2.1276595744680851"/>
    <x v="0"/>
    <x v="2"/>
    <s v="0.Done"/>
    <x v="2452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6"/>
    <x v="3"/>
    <x v="2506"/>
    <s v="Pallet field is not showing up correctly"/>
    <s v="S | 00789 - Pallet field is not showing up correctly"/>
    <s v="Alpha Bug | S | 00789 - Pallet field is not showing up correctly"/>
    <n v="347928"/>
    <n v="334920"/>
    <n v="357360"/>
    <s v="Plan"/>
    <x v="20"/>
    <n v="0"/>
    <n v="0"/>
    <n v="0"/>
    <n v="6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1.5873015873015872E-2"/>
    <n v="1"/>
    <n v="0"/>
    <x v="0"/>
    <x v="2"/>
    <s v="0.Cancelled"/>
    <x v="2453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4"/>
    <x v="3"/>
    <x v="2507"/>
    <s v="Terminate and trigger a DataSync task which is in-progress for a long time."/>
    <s v="M | 00787 - Terminate and trigger a DataSync task which is in-progress for a long time."/>
    <s v="Sub-Task | M | 00787 - Terminate and trigger a DataSync task which is in-progress for a long time."/>
    <n v="350255"/>
    <n v="343068"/>
    <n v="357302"/>
    <s v="Plan"/>
    <x v="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6666666666666666E-2"/>
    <n v="3.3333333333333333E-2"/>
    <n v="1"/>
    <n v="0"/>
    <x v="0"/>
    <x v="8"/>
    <s v="0.Cancelled"/>
    <x v="2454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6"/>
    <x v="2"/>
    <x v="2508"/>
    <s v="Search with location does not work for shipments and releases"/>
    <s v="XS | 00786 - Search with location does not work for shipments and releases"/>
    <s v="Alpha Bug | XS | 00786 - Search with location does not work for shipments and releases"/>
    <n v="347928"/>
    <n v="342819"/>
    <n v="357301"/>
    <s v="Plan"/>
    <x v="20"/>
    <n v="5.166666666666667"/>
    <n v="0"/>
    <n v="0"/>
    <n v="57"/>
    <s v="XS"/>
    <s v="SUBTASK PLAN"/>
    <n v="1.0638297872340425"/>
    <n v="1.2765957446808509"/>
    <n v="0"/>
    <n v="0"/>
    <n v="0"/>
    <n v="1.0638297872340425"/>
    <n v="1.0638297872340425"/>
    <n v="1.2765957446808509"/>
    <n v="5.166666666666667"/>
    <n v="0"/>
    <n v="0.2"/>
    <n v="1.5873015873015872E-2"/>
    <n v="1"/>
    <n v="1.0638297872340425"/>
    <x v="0"/>
    <x v="2"/>
    <s v="0.Done"/>
    <x v="2455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6"/>
    <x v="3"/>
    <x v="2509"/>
    <s v="Missing country in the address lines"/>
    <s v="S | 00782 - Missing country in the address lines"/>
    <s v="Alpha Bug | S | 00782 - Missing country in the address lines"/>
    <n v="350409"/>
    <n v="350411"/>
    <n v="35716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0"/>
    <x v="0"/>
    <x v="2"/>
    <s v="0.Cancelled"/>
    <x v="2456"/>
    <n v="0"/>
    <n v="0"/>
  </r>
  <r>
    <x v="3"/>
    <x v="1"/>
    <x v="1"/>
    <x v="1"/>
    <m/>
    <x v="1"/>
    <x v="1"/>
    <x v="2"/>
    <x v="629"/>
    <s v="Orders - Move view details link below order Date"/>
    <s v="00632 - Orders - Move view details link below order Date"/>
    <x v="629"/>
    <x v="1"/>
    <x v="2"/>
    <x v="2510"/>
    <s v="QA for Orders - Move view details link below order Date"/>
    <s v="00781 - QA for Orders - Move view details link below order Date"/>
    <s v="QA | 00781 - QA for Orders - Move view details link below order Date"/>
    <m/>
    <n v="354189"/>
    <n v="35716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57"/>
    <n v="0"/>
    <n v="0"/>
  </r>
  <r>
    <x v="3"/>
    <x v="1"/>
    <x v="1"/>
    <x v="1"/>
    <m/>
    <x v="1"/>
    <x v="1"/>
    <x v="2"/>
    <x v="629"/>
    <s v="Orders - Move view details link below order Date"/>
    <s v="00632 - Orders - Move view details link below order Date"/>
    <x v="629"/>
    <x v="2"/>
    <x v="2"/>
    <x v="2511"/>
    <s v="Review of Orders - Move view details link below order Date"/>
    <s v="00780 - Review of Orders - Move view details link below order Date"/>
    <s v="Feature Review | 00780 - Review of Orders - Move view details link below order Date"/>
    <m/>
    <n v="354189"/>
    <n v="35716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58"/>
    <n v="0"/>
    <n v="0"/>
  </r>
  <r>
    <x v="3"/>
    <x v="1"/>
    <x v="1"/>
    <x v="1"/>
    <m/>
    <x v="1"/>
    <x v="1"/>
    <x v="2"/>
    <x v="630"/>
    <s v="Orders - Add &quot;cust&quot; before PO label"/>
    <s v="00633 - Orders - Add &quot;cust&quot; before PO label"/>
    <x v="630"/>
    <x v="1"/>
    <x v="2"/>
    <x v="2512"/>
    <s v="QA for Orders - Add &quot;cust&quot; before PO label"/>
    <s v="S | 00779 - QA for Orders - Add &quot;cust&quot; before PO label"/>
    <s v="QA | S | 00779 - QA for Orders - Add &quot;cust&quot; before PO label"/>
    <m/>
    <n v="354190"/>
    <n v="357160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33333333333333331"/>
    <n v="0"/>
    <n v="1"/>
    <n v="2.1276595744680851"/>
    <x v="1"/>
    <x v="2"/>
    <s v="0.Done"/>
    <x v="2459"/>
    <n v="2.1276595744680851"/>
    <n v="0"/>
  </r>
  <r>
    <x v="3"/>
    <x v="1"/>
    <x v="1"/>
    <x v="1"/>
    <m/>
    <x v="1"/>
    <x v="1"/>
    <x v="2"/>
    <x v="630"/>
    <s v="Orders - Add &quot;cust&quot; before PO label"/>
    <s v="00633 - Orders - Add &quot;cust&quot; before PO label"/>
    <x v="630"/>
    <x v="2"/>
    <x v="2"/>
    <x v="2513"/>
    <s v="Review of Orders - Add &quot;cust&quot; before PO label"/>
    <s v="00778 - Review of Orders - Add &quot;cust&quot; before PO label"/>
    <s v="Feature Review | 00778 - Review of Orders - Add &quot;cust&quot; before PO label"/>
    <m/>
    <n v="354190"/>
    <n v="35715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60"/>
    <n v="0"/>
    <n v="0"/>
  </r>
  <r>
    <x v="3"/>
    <x v="1"/>
    <x v="1"/>
    <x v="1"/>
    <m/>
    <x v="1"/>
    <x v="1"/>
    <x v="2"/>
    <x v="631"/>
    <s v="Orders -  Bemis Order # (line No) should be moved below Bemis ProductID"/>
    <s v="00634 - Orders -  Bemis Order # (line No) should be moved below Bemis ProductID"/>
    <x v="631"/>
    <x v="1"/>
    <x v="2"/>
    <x v="2514"/>
    <s v="QA for Orders -  Bemis Order # (line No) should be moved below Bemis ProductID"/>
    <s v="00777 - QA for Orders -  Bemis Order # (line No) should be moved below Bemis ProductID"/>
    <s v="QA | 00777 - QA for Orders -  Bemis Order # (line No) should be moved below Bemis ProductID"/>
    <m/>
    <n v="354193"/>
    <n v="35715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61"/>
    <n v="0"/>
    <n v="0"/>
  </r>
  <r>
    <x v="3"/>
    <x v="1"/>
    <x v="1"/>
    <x v="1"/>
    <m/>
    <x v="1"/>
    <x v="1"/>
    <x v="2"/>
    <x v="631"/>
    <s v="Orders -  Bemis Order # (line No) should be moved below Bemis ProductID"/>
    <s v="00634 - Orders -  Bemis Order # (line No) should be moved below Bemis ProductID"/>
    <x v="631"/>
    <x v="2"/>
    <x v="2"/>
    <x v="2515"/>
    <s v="Review of Orders -  Bemis Order # (line No) should be moved below Bemis ProductID"/>
    <s v="00776 - Review of Orders -  Bemis Order # (line No) should be moved below Bemis ProductID"/>
    <s v="Feature Review | 00776 - Review of Orders -  Bemis Order # (line No) should be moved below Bemis ProductID"/>
    <m/>
    <n v="354193"/>
    <n v="35715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62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2"/>
    <x v="2"/>
    <x v="2516"/>
    <s v="Review of View/Edit my User Profile"/>
    <s v="S | 00775 - Review of View/Edit my User Profile"/>
    <s v="Feature Review | S | 00775 - Review of View/Edit my User Profile"/>
    <n v="348518"/>
    <n v="342871"/>
    <n v="357156"/>
    <s v="Plan"/>
    <x v="20"/>
    <n v="0"/>
    <n v="0"/>
    <n v="0"/>
    <n v="3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2.2727272727272728E-2"/>
    <n v="1"/>
    <n v="2.1276595744680851"/>
    <x v="0"/>
    <x v="2"/>
    <s v="0.Done"/>
    <x v="2463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2"/>
    <x v="2"/>
    <x v="2517"/>
    <s v="Review of Buyer View of Customer Profile"/>
    <s v="S | 00774 - Review of Buyer View of Customer Profile"/>
    <s v="Feature Review | S | 00774 - Review of Buyer View of Customer Profile"/>
    <n v="348518"/>
    <n v="342876"/>
    <n v="357155"/>
    <s v="Plan"/>
    <x v="20"/>
    <n v="0"/>
    <n v="0"/>
    <n v="0"/>
    <n v="38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4285714285714285"/>
    <n v="2.2727272727272728E-2"/>
    <n v="1"/>
    <n v="2.1276595744680851"/>
    <x v="0"/>
    <x v="2"/>
    <s v="0.Done"/>
    <x v="2464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2"/>
    <x v="2"/>
    <x v="2518"/>
    <s v="Review of Search Orders by Indexed fields"/>
    <s v="M | 00773 - Review of Search Orders by Indexed fields"/>
    <s v="Feature Review | M | 00773 - Review of Search Orders by Indexed fields"/>
    <n v="346910"/>
    <n v="340618"/>
    <n v="357154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x v="2"/>
    <s v="0.Done"/>
    <x v="2465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2"/>
    <x v="2"/>
    <x v="2519"/>
    <s v="Review of Shipment Search"/>
    <s v="S | 00772 - Review of Shipment Search"/>
    <s v="Feature Review | S | 00772 - Review of Shipment Search"/>
    <n v="347928"/>
    <n v="342819"/>
    <n v="357153"/>
    <s v="Plan"/>
    <x v="20"/>
    <n v="0"/>
    <n v="0"/>
    <n v="0"/>
    <n v="57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1.5873015873015872E-2"/>
    <n v="1"/>
    <n v="2.1276595744680851"/>
    <x v="0"/>
    <x v="2"/>
    <s v="0.Done"/>
    <x v="2466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2"/>
    <x v="2"/>
    <x v="2520"/>
    <s v="Review of Buyer - Show Expanded Shipment View"/>
    <s v="00771 - Review of Buyer - Show Expanded Shipment View"/>
    <s v="Feature Review | 00771 - Review of Buyer - Show Expanded Shipment View"/>
    <n v="347928"/>
    <n v="334924"/>
    <n v="357152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x v="2"/>
    <s v="0.Done"/>
    <x v="2467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2"/>
    <x v="2"/>
    <x v="2521"/>
    <s v="Review of Shipments Landing Page"/>
    <s v="S | 00770 - Review of Shipments Landing Page"/>
    <s v="Feature Review | S | 00770 - Review of Shipments Landing Page"/>
    <n v="347928"/>
    <n v="334920"/>
    <n v="357150"/>
    <s v="Plan"/>
    <x v="20"/>
    <n v="0"/>
    <n v="0"/>
    <n v="0"/>
    <n v="61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1.5873015873015872E-2"/>
    <n v="1"/>
    <n v="2.1276595744680851"/>
    <x v="0"/>
    <x v="2"/>
    <s v="0.Done"/>
    <x v="2468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1"/>
    <x v="2"/>
    <x v="2522"/>
    <s v="QA for Carrier List CRUD"/>
    <s v="S | 00769 - QA for Carrier List CRUD"/>
    <s v="QA | S | 00769 - QA for Carrier List CRUD"/>
    <n v="347928"/>
    <n v="333021"/>
    <n v="357149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6666666666666666"/>
    <n v="1.5873015873015872E-2"/>
    <n v="1"/>
    <n v="2.1276595744680851"/>
    <x v="0"/>
    <x v="2"/>
    <s v="0.Done"/>
    <x v="2469"/>
    <n v="0"/>
    <n v="0"/>
  </r>
  <r>
    <x v="3"/>
    <x v="0"/>
    <x v="0"/>
    <x v="34"/>
    <s v="Buyer - Release Management"/>
    <x v="34"/>
    <x v="0"/>
    <x v="2"/>
    <x v="636"/>
    <s v="Release Search"/>
    <s v="00513 - Release Search"/>
    <x v="636"/>
    <x v="2"/>
    <x v="2"/>
    <x v="2523"/>
    <s v="Review of Release Search"/>
    <s v="S | 00768 - Review of Release Search"/>
    <s v="Feature Review | S | 00768 - Review of Release Search"/>
    <n v="350409"/>
    <n v="350412"/>
    <n v="357148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5"/>
    <n v="4.3478260869565216E-2"/>
    <n v="1"/>
    <n v="2.1276595744680851"/>
    <x v="0"/>
    <x v="2"/>
    <s v="0.Done"/>
    <x v="2470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2"/>
    <x v="2"/>
    <x v="2524"/>
    <s v="Review of Release expanded view"/>
    <s v="S | 00767 - Review of Release expanded view"/>
    <s v="Feature Review | S | 00767 - Review of Release expanded view"/>
    <n v="350409"/>
    <n v="350411"/>
    <n v="357147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x v="2"/>
    <s v="0.Done"/>
    <x v="2471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2"/>
    <x v="2"/>
    <x v="2525"/>
    <s v="Review of Releases landing page"/>
    <s v="S | 00766 - Review of Releases landing page"/>
    <s v="Feature Review | S | 00766 - Review of Releases landing page"/>
    <n v="350409"/>
    <n v="350410"/>
    <n v="357146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x v="2"/>
    <s v="0.Done"/>
    <x v="2472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5"/>
    <x v="2"/>
    <x v="2526"/>
    <s v="Implement mocking web service for Inventory API"/>
    <s v="S | 00764 - Implement mocking web service for Inventory API"/>
    <s v="Backend Development | S | 00764 - Implement mocking web service for Inventory API"/>
    <n v="346910"/>
    <n v="347289"/>
    <n v="357124"/>
    <s v="Plan"/>
    <x v="19"/>
    <n v="5.0333333333333332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.0333333333333332"/>
    <n v="0"/>
    <n v="0.125"/>
    <n v="1.020408163265306E-2"/>
    <n v="1"/>
    <n v="8.5106382978723403"/>
    <x v="0"/>
    <x v="2"/>
    <s v="0.Done"/>
    <x v="2473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2"/>
    <x v="2"/>
    <x v="2527"/>
    <s v="Review of User Profile Dropdown"/>
    <s v="00763 - Review of User Profile Dropdown"/>
    <s v="Feature Review | 00763 - Review of User Profile Dropdown"/>
    <n v="348518"/>
    <n v="351638"/>
    <n v="357119"/>
    <s v="Plan"/>
    <x v="20"/>
    <n v="0"/>
    <n v="0"/>
    <n v="0"/>
    <n v="2"/>
    <m/>
    <s v="SUBTASK PLAN"/>
    <n v="0"/>
    <n v="0"/>
    <n v="0"/>
    <n v="0"/>
    <n v="0"/>
    <n v="0"/>
    <n v="0"/>
    <n v="0"/>
    <n v="0"/>
    <n v="0"/>
    <n v="0.2"/>
    <n v="2.2727272727272728E-2"/>
    <n v="1"/>
    <n v="0"/>
    <x v="0"/>
    <x v="2"/>
    <s v="0.Done"/>
    <x v="2474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6"/>
    <x v="2"/>
    <x v="2528"/>
    <s v="Date query not getting executed for default search action"/>
    <s v="XS | 00762 - Date query not getting executed for default search action"/>
    <s v="Alpha Bug | XS | 00762 - Date query not getting executed for default search action"/>
    <n v="346910"/>
    <n v="340618"/>
    <n v="357043"/>
    <s v="Plan"/>
    <x v="20"/>
    <n v="5"/>
    <n v="0"/>
    <n v="0"/>
    <n v="89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8.3333333333333329E-2"/>
    <n v="1.020408163265306E-2"/>
    <n v="1"/>
    <n v="1.0638297872340425"/>
    <x v="0"/>
    <x v="2"/>
    <s v="0.Done"/>
    <x v="2475"/>
    <n v="0"/>
    <n v="0"/>
  </r>
  <r>
    <x v="3"/>
    <x v="1"/>
    <x v="1"/>
    <x v="1"/>
    <m/>
    <x v="1"/>
    <x v="1"/>
    <x v="2"/>
    <x v="625"/>
    <s v="Impersonated User hits error"/>
    <s v="00760 - Impersonated User hits error"/>
    <x v="625"/>
    <x v="0"/>
    <x v="2"/>
    <x v="2529"/>
    <s v="Alpha for Impersonated User hits error"/>
    <s v="00761 - Alpha for Impersonated User hits error"/>
    <s v="Alpha Test | 00761 - Alpha for Impersonated User hits error"/>
    <m/>
    <n v="357035"/>
    <n v="3570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476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3"/>
    <x v="3"/>
    <x v="2530"/>
    <s v="Add content for Security Tab on User Profile"/>
    <s v="M | 00759 - Add content for Security Tab on User Profile"/>
    <s v="Frontend Development | M | 00759 - Add content for Security Tab on User Profile"/>
    <n v="350832"/>
    <n v="354328"/>
    <n v="356968"/>
    <s v="Plan"/>
    <x v="0"/>
    <n v="7.5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7.5"/>
    <n v="0"/>
    <n v="0.14285714285714285"/>
    <n v="8.2644628099173556E-3"/>
    <n v="1"/>
    <n v="0"/>
    <x v="0"/>
    <x v="2"/>
    <s v="0.Cancelled"/>
    <x v="2477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3"/>
    <x v="2531"/>
    <s v="Incorrect shipToId values being added to database after sync"/>
    <s v="S | 00758 - Incorrect shipToId values being added to database after sync"/>
    <s v="Alpha Bug | S | 00758 - Incorrect shipToId values being added to database after sync"/>
    <n v="346910"/>
    <n v="347290"/>
    <n v="356953"/>
    <s v="Plan"/>
    <x v="20"/>
    <n v="1.7666666666666666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1.7666666666666666"/>
    <n v="0"/>
    <n v="3.7037037037037035E-2"/>
    <n v="1.020408163265306E-2"/>
    <n v="1"/>
    <n v="0"/>
    <x v="0"/>
    <x v="2"/>
    <s v="0.Cancelled"/>
    <x v="2478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2532"/>
    <s v="Convert IBB integration portal properties into OSGi config"/>
    <s v="S | 00756 - Convert IBB integration portal properties into OSGi config"/>
    <s v="Backend Development | S | 00756 - Convert IBB integration portal properties into OSGi config"/>
    <n v="350255"/>
    <n v="343068"/>
    <n v="356941"/>
    <s v="Plan"/>
    <x v="0"/>
    <n v="17.649999999999999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7.649999999999999"/>
    <n v="0"/>
    <n v="6.6666666666666666E-2"/>
    <n v="3.3333333333333333E-2"/>
    <n v="1"/>
    <n v="8.5106382978723403"/>
    <x v="0"/>
    <x v="8"/>
    <s v="0.Done"/>
    <x v="2479"/>
    <n v="0"/>
    <n v="0"/>
  </r>
  <r>
    <x v="3"/>
    <x v="0"/>
    <x v="0"/>
    <x v="22"/>
    <s v="System Architecture"/>
    <x v="22"/>
    <x v="1"/>
    <x v="2"/>
    <x v="616"/>
    <s v="Fix Gradle theme build "/>
    <s v="00753 - Fix Gradle theme build "/>
    <x v="616"/>
    <x v="2"/>
    <x v="2"/>
    <x v="2533"/>
    <s v="Review of Fix Gradle theme build "/>
    <s v="00755 - Review of Fix Gradle theme build "/>
    <s v="Feature Review | 00755 - Review of Fix Gradle theme build "/>
    <n v="351453"/>
    <n v="356844"/>
    <n v="356848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480"/>
    <n v="0"/>
    <n v="0"/>
  </r>
  <r>
    <x v="3"/>
    <x v="0"/>
    <x v="0"/>
    <x v="22"/>
    <s v="System Architecture"/>
    <x v="22"/>
    <x v="1"/>
    <x v="2"/>
    <x v="616"/>
    <s v="Fix Gradle theme build "/>
    <s v="00753 - Fix Gradle theme build "/>
    <x v="616"/>
    <x v="0"/>
    <x v="2"/>
    <x v="2534"/>
    <s v="Alpha for Fix Gradle theme build "/>
    <s v="00754 - Alpha for Fix Gradle theme build "/>
    <s v="Alpha Test | 00754 - Alpha for Fix Gradle theme build "/>
    <n v="351453"/>
    <n v="356844"/>
    <n v="356845"/>
    <s v="Plan"/>
    <x v="0"/>
    <n v="0"/>
    <n v="0"/>
    <n v="200"/>
    <n v="0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481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5"/>
    <x v="2"/>
    <x v="2535"/>
    <s v="Create mockdata module"/>
    <s v="S | 00752 - Create mockdata module"/>
    <s v="Backend Development | S | 00752 - Create mockdata module"/>
    <n v="350409"/>
    <n v="350837"/>
    <n v="356825"/>
    <s v="Plan"/>
    <x v="20"/>
    <n v="2.1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.15"/>
    <n v="0"/>
    <n v="0.2"/>
    <n v="4.3478260869565216E-2"/>
    <n v="1"/>
    <n v="8.5106382978723403"/>
    <x v="0"/>
    <x v="2"/>
    <s v="0.Done"/>
    <x v="2482"/>
    <n v="0"/>
    <n v="0"/>
  </r>
  <r>
    <x v="3"/>
    <x v="0"/>
    <x v="0"/>
    <x v="22"/>
    <s v="System Architecture"/>
    <x v="22"/>
    <x v="2"/>
    <x v="3"/>
    <x v="544"/>
    <s v="UAT/Prod Deployment"/>
    <s v="00481 - UAT/Prod Deployment"/>
    <x v="544"/>
    <x v="4"/>
    <x v="2"/>
    <x v="2536"/>
    <s v="Fix JGroups default ping URL"/>
    <s v="M | 00751 - Fix JGroups default ping URL"/>
    <s v="Sub-Task | M | 00751 - Fix JGroups default ping URL"/>
    <n v="351453"/>
    <n v="349744"/>
    <n v="356821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5"/>
    <n v="1.8518518518518517E-2"/>
    <n v="1"/>
    <n v="8.5106382978723403"/>
    <x v="0"/>
    <x v="3"/>
    <s v="0.Done"/>
    <x v="2483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6"/>
    <x v="2"/>
    <x v="2537"/>
    <s v="Hitting ENTER in the search bar doesn't trigger the search"/>
    <s v="M | 00750 - Hitting ENTER in the search bar doesn't trigger the search"/>
    <s v="Alpha Bug | M | 00750 - Hitting ENTER in the search bar doesn't trigger the search"/>
    <n v="346910"/>
    <n v="340618"/>
    <n v="356817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x v="2"/>
    <s v="0.Done"/>
    <x v="2484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1"/>
    <x v="2"/>
    <x v="2538"/>
    <s v="QA for View/Edit User Profile"/>
    <s v="M | 00749 - QA for View/Edit User Profile"/>
    <s v="QA | M | 00749 - QA for View/Edit User Profile"/>
    <n v="348696"/>
    <n v="348698"/>
    <n v="356787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"/>
    <n v="2.9411764705882353E-2"/>
    <n v="1"/>
    <n v="3.191489361702128"/>
    <x v="0"/>
    <x v="2"/>
    <s v="0.Done"/>
    <x v="2485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0"/>
    <x v="2"/>
    <x v="2539"/>
    <s v="Alpha for View/Edit User Profile"/>
    <s v="M | 00748 - Alpha for View/Edit User Profile"/>
    <s v="Alpha Test | M | 00748 - Alpha for View/Edit User Profile"/>
    <n v="348696"/>
    <n v="348698"/>
    <n v="356786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"/>
    <n v="2.9411764705882353E-2"/>
    <n v="1"/>
    <n v="4.2553191489361701"/>
    <x v="0"/>
    <x v="2"/>
    <s v="0.Done"/>
    <x v="2486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1"/>
    <x v="2"/>
    <x v="2540"/>
    <s v="QA for View/Edit my User Profile"/>
    <s v="M | 00747 - QA for View/Edit my User Profile"/>
    <s v="QA | M | 00747 - QA for View/Edit my User Profile"/>
    <n v="348518"/>
    <n v="342871"/>
    <n v="356781"/>
    <s v="Plan"/>
    <x v="20"/>
    <n v="0"/>
    <n v="0"/>
    <n v="0"/>
    <n v="37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2.2727272727272728E-2"/>
    <n v="1"/>
    <n v="3.191489361702128"/>
    <x v="0"/>
    <x v="2"/>
    <s v="0.Done"/>
    <x v="2487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0"/>
    <x v="2"/>
    <x v="2541"/>
    <s v="Alpha for View/Edit my User Profile"/>
    <s v="M | 00746 - Alpha for View/Edit my User Profile"/>
    <s v="Alpha Test | M | 00746 - Alpha for View/Edit my User Profile"/>
    <n v="348518"/>
    <n v="342871"/>
    <n v="356777"/>
    <s v="Plan"/>
    <x v="20"/>
    <n v="2.1166666666666667"/>
    <n v="0"/>
    <n v="0"/>
    <n v="37"/>
    <s v="M"/>
    <s v="SUBTASK PLAN"/>
    <n v="4.2553191489361701"/>
    <n v="5.1063829787234036"/>
    <n v="0"/>
    <n v="0"/>
    <n v="0"/>
    <n v="4.2553191489361701"/>
    <n v="4.2553191489361701"/>
    <n v="5.1063829787234036"/>
    <n v="2.1166666666666667"/>
    <n v="0"/>
    <n v="0.125"/>
    <n v="2.2727272727272728E-2"/>
    <n v="1"/>
    <n v="4.2553191489361701"/>
    <x v="0"/>
    <x v="2"/>
    <s v="0.Done"/>
    <x v="2488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1"/>
    <x v="2"/>
    <x v="2542"/>
    <s v="QA for Buyer View of Customer Profile"/>
    <s v="M | 00745 - QA for Buyer View of Customer Profile"/>
    <s v="QA | M | 00745 - QA for Buyer View of Customer Profile"/>
    <n v="348518"/>
    <n v="342876"/>
    <n v="356775"/>
    <s v="Plan"/>
    <x v="20"/>
    <n v="0"/>
    <n v="0"/>
    <n v="0"/>
    <n v="38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2.2727272727272728E-2"/>
    <n v="1"/>
    <n v="3.191489361702128"/>
    <x v="0"/>
    <x v="2"/>
    <s v="0.Done"/>
    <x v="2489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1"/>
    <x v="2"/>
    <x v="2543"/>
    <s v="QA for CSR View of Customer Profile"/>
    <s v="M | 00744 - QA for CSR View of Customer Profile"/>
    <s v="QA | M | 00744 - QA for CSR View of Customer Profile"/>
    <n v="348696"/>
    <n v="348699"/>
    <n v="356773"/>
    <s v="Plan"/>
    <x v="21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25"/>
    <n v="2.9411764705882353E-2"/>
    <n v="1"/>
    <n v="3.191489361702128"/>
    <x v="0"/>
    <x v="2"/>
    <s v="0.Done"/>
    <x v="2490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0"/>
    <x v="2"/>
    <x v="2544"/>
    <s v="Alpha Test for CSR View of Customer Profile"/>
    <s v="M | 00743 - Alpha Test for CSR View of Customer Profile"/>
    <s v="Alpha Test | M | 00743 - Alpha Test for CSR View of Customer Profile"/>
    <n v="348696"/>
    <n v="348699"/>
    <n v="356772"/>
    <s v="Plan"/>
    <x v="21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2.9411764705882353E-2"/>
    <n v="1"/>
    <n v="4.2553191489361701"/>
    <x v="0"/>
    <x v="2"/>
    <s v="0.Done"/>
    <x v="2491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1"/>
    <x v="2"/>
    <x v="2545"/>
    <s v="QA for Browse Customer Profile"/>
    <s v="M | 00742 - QA for Browse Customer Profile"/>
    <s v="QA | M | 00742 - QA for Browse Customer Profile"/>
    <n v="348518"/>
    <n v="343153"/>
    <n v="356770"/>
    <s v="Plan"/>
    <x v="20"/>
    <n v="0"/>
    <n v="0"/>
    <n v="0"/>
    <n v="16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2.2727272727272728E-2"/>
    <n v="1"/>
    <n v="3.191489361702128"/>
    <x v="0"/>
    <x v="2"/>
    <s v="0.Done"/>
    <x v="2492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0"/>
    <x v="2"/>
    <x v="2546"/>
    <s v="Alpha to Browse Customer Profile"/>
    <s v="M | 00741 - Alpha to Browse Customer Profile"/>
    <s v="Alpha Test | M | 00741 - Alpha to Browse Customer Profile"/>
    <n v="348518"/>
    <n v="343153"/>
    <n v="356768"/>
    <s v="Plan"/>
    <x v="20"/>
    <n v="0"/>
    <n v="0"/>
    <n v="0"/>
    <n v="16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x v="2"/>
    <s v="0.Done"/>
    <x v="2493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1"/>
    <x v="2"/>
    <x v="2547"/>
    <s v="QA for User Profile Dropdown"/>
    <s v="M | 00740 - QA for User Profile Dropdown"/>
    <s v="QA | M | 00740 - QA for User Profile Dropdown"/>
    <n v="348518"/>
    <n v="351638"/>
    <n v="356767"/>
    <s v="Plan"/>
    <x v="20"/>
    <n v="0"/>
    <n v="0"/>
    <n v="0"/>
    <n v="2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2.2727272727272728E-2"/>
    <n v="1"/>
    <n v="3.191489361702128"/>
    <x v="0"/>
    <x v="2"/>
    <s v="0.Done"/>
    <x v="2494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0"/>
    <x v="2"/>
    <x v="2548"/>
    <s v="Alpha for Buyer View of Customer Profile"/>
    <s v="M | 00739 - Alpha for Buyer View of Customer Profile"/>
    <s v="Alpha Test | M | 00739 - Alpha for Buyer View of Customer Profile"/>
    <n v="348518"/>
    <n v="342876"/>
    <n v="356761"/>
    <s v="Plan"/>
    <x v="20"/>
    <n v="0"/>
    <n v="0"/>
    <n v="0"/>
    <n v="38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2.2727272727272728E-2"/>
    <n v="1"/>
    <n v="4.2553191489361701"/>
    <x v="0"/>
    <x v="2"/>
    <s v="0.Done"/>
    <x v="2495"/>
    <n v="0"/>
    <n v="0"/>
  </r>
  <r>
    <x v="3"/>
    <x v="0"/>
    <x v="0"/>
    <x v="24"/>
    <s v="IBB Integration"/>
    <x v="24"/>
    <x v="1"/>
    <x v="2"/>
    <x v="619"/>
    <s v="Proxy configuration breaks access to IBB "/>
    <s v="00736 - Proxy configuration breaks access to IBB "/>
    <x v="619"/>
    <x v="2"/>
    <x v="2"/>
    <x v="2549"/>
    <s v="Review of Proxy configuration breaks access to IBB "/>
    <s v="00738 - Review of Proxy configuration breaks access to IBB "/>
    <s v="Feature Review | 00738 - Review of Proxy configuration breaks access to IBB "/>
    <n v="350255"/>
    <n v="356660"/>
    <n v="35673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x v="2"/>
    <s v="0.Done"/>
    <x v="2496"/>
    <n v="0"/>
    <n v="0"/>
  </r>
  <r>
    <x v="3"/>
    <x v="0"/>
    <x v="0"/>
    <x v="24"/>
    <s v="IBB Integration"/>
    <x v="24"/>
    <x v="1"/>
    <x v="2"/>
    <x v="619"/>
    <s v="Proxy configuration breaks access to IBB "/>
    <s v="00736 - Proxy configuration breaks access to IBB "/>
    <x v="619"/>
    <x v="0"/>
    <x v="2"/>
    <x v="2550"/>
    <s v="Alpha for Proxy configuration breaks access to IBB "/>
    <s v="00737 - Alpha for Proxy configuration breaks access to IBB "/>
    <s v="Alpha Test | 00737 - Alpha for Proxy configuration breaks access to IBB "/>
    <n v="350255"/>
    <n v="356660"/>
    <n v="3567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3.3333333333333333E-2"/>
    <n v="1"/>
    <n v="0"/>
    <x v="0"/>
    <x v="2"/>
    <s v="0.Done"/>
    <x v="2497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1"/>
    <x v="2"/>
    <x v="2551"/>
    <s v="QA for Shipment Search"/>
    <s v="M | 00735 - QA for Shipment Search"/>
    <s v="QA | M | 00735 - QA for Shipment Search"/>
    <n v="347928"/>
    <n v="342819"/>
    <n v="356655"/>
    <s v="Plan"/>
    <x v="20"/>
    <n v="0"/>
    <n v="0"/>
    <n v="0"/>
    <n v="57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1.5873015873015872E-2"/>
    <n v="1"/>
    <n v="3.191489361702128"/>
    <x v="0"/>
    <x v="2"/>
    <s v="0.Done"/>
    <x v="2498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1"/>
    <x v="2"/>
    <x v="2552"/>
    <s v="QA for Buyer - Show Expanded Shipment View"/>
    <s v="M | 00734 - QA for Buyer - Show Expanded Shipment View"/>
    <s v="QA | M | 00734 - QA for Buyer - Show Expanded Shipment View"/>
    <n v="347928"/>
    <n v="334924"/>
    <n v="356654"/>
    <s v="Plan"/>
    <x v="20"/>
    <n v="0"/>
    <n v="0"/>
    <n v="0"/>
    <n v="3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14285714285714285"/>
    <n v="1.5873015873015872E-2"/>
    <n v="1"/>
    <n v="3.191489361702128"/>
    <x v="0"/>
    <x v="2"/>
    <s v="0.Done"/>
    <x v="2499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1"/>
    <x v="2"/>
    <x v="2553"/>
    <s v="QA for Shipments Landing Page"/>
    <s v="M | 00733 - QA for Shipments Landing Page"/>
    <s v="QA | M | 00733 - QA for Shipments Landing Page"/>
    <n v="347928"/>
    <n v="334920"/>
    <n v="356653"/>
    <s v="Plan"/>
    <x v="20"/>
    <n v="0"/>
    <n v="0"/>
    <n v="0"/>
    <n v="61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6.25E-2"/>
    <n v="1.5873015873015872E-2"/>
    <n v="1"/>
    <n v="3.191489361702128"/>
    <x v="0"/>
    <x v="2"/>
    <s v="0.Done"/>
    <x v="2500"/>
    <n v="0"/>
    <n v="0"/>
  </r>
  <r>
    <x v="3"/>
    <x v="0"/>
    <x v="0"/>
    <x v="34"/>
    <s v="Buyer - Release Management"/>
    <x v="34"/>
    <x v="0"/>
    <x v="2"/>
    <x v="636"/>
    <s v="Release Search"/>
    <s v="00513 - Release Search"/>
    <x v="636"/>
    <x v="1"/>
    <x v="2"/>
    <x v="2554"/>
    <s v="QA for Release Search"/>
    <s v="M | 00731 - QA for Release Search"/>
    <s v="QA | M | 00731 - QA for Release Search"/>
    <n v="350409"/>
    <n v="350412"/>
    <n v="356651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5"/>
    <n v="4.3478260869565216E-2"/>
    <n v="1"/>
    <n v="3.191489361702128"/>
    <x v="0"/>
    <x v="2"/>
    <s v="0.Done"/>
    <x v="2501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1"/>
    <x v="2"/>
    <x v="2555"/>
    <s v="QA for Release expanded view"/>
    <s v="M | 00730 - QA for Release expanded view"/>
    <s v="QA | M | 00730 - QA for Release expanded view"/>
    <n v="350409"/>
    <n v="350411"/>
    <n v="356650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4.3478260869565216E-2"/>
    <n v="1"/>
    <n v="3.191489361702128"/>
    <x v="0"/>
    <x v="2"/>
    <s v="0.Done"/>
    <x v="2502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1"/>
    <x v="2"/>
    <x v="2556"/>
    <s v="QA for Releases landing page"/>
    <s v="M | 00729 - QA for Releases landing page"/>
    <s v="QA | M | 00729 - QA for Releases landing page"/>
    <n v="350409"/>
    <n v="350410"/>
    <n v="356649"/>
    <s v="Plan"/>
    <x v="20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2"/>
    <n v="4.3478260869565216E-2"/>
    <n v="1"/>
    <n v="3.191489361702128"/>
    <x v="0"/>
    <x v="2"/>
    <s v="0.Done"/>
    <x v="2503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0"/>
    <x v="2"/>
    <x v="2557"/>
    <s v="Alpha for Search on Shipment"/>
    <s v="M | 00728 - Alpha for Search on Shipment"/>
    <s v="Alpha Test | M | 00728 - Alpha for Search on Shipment"/>
    <n v="347928"/>
    <n v="342819"/>
    <n v="356645"/>
    <s v="Plan"/>
    <x v="20"/>
    <n v="0"/>
    <n v="0"/>
    <n v="0"/>
    <n v="57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1.5873015873015872E-2"/>
    <n v="1"/>
    <n v="4.2553191489361701"/>
    <x v="0"/>
    <x v="2"/>
    <s v="0.Done"/>
    <x v="2504"/>
    <n v="0"/>
    <n v="0"/>
  </r>
  <r>
    <x v="3"/>
    <x v="1"/>
    <x v="1"/>
    <x v="1"/>
    <m/>
    <x v="1"/>
    <x v="1"/>
    <x v="2"/>
    <x v="639"/>
    <s v="Race condition in DataSyncEngineImpl"/>
    <s v="00722 - Race condition in DataSyncEngineImpl"/>
    <x v="639"/>
    <x v="1"/>
    <x v="2"/>
    <x v="2558"/>
    <s v="QA for Race condition in DataSyncEngineImpl"/>
    <s v="00726 - QA for Race condition in DataSyncEngineImpl"/>
    <s v="QA | 00726 - QA for Race condition in DataSyncEngineImpl"/>
    <m/>
    <n v="356597"/>
    <n v="35662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5"/>
    <n v="0"/>
    <n v="0"/>
  </r>
  <r>
    <x v="3"/>
    <x v="1"/>
    <x v="1"/>
    <x v="1"/>
    <m/>
    <x v="1"/>
    <x v="1"/>
    <x v="2"/>
    <x v="639"/>
    <s v="Race condition in DataSyncEngineImpl"/>
    <s v="00722 - Race condition in DataSyncEngineImpl"/>
    <x v="639"/>
    <x v="2"/>
    <x v="2"/>
    <x v="2559"/>
    <s v="Review of Race condition in DataSyncEngineImpl"/>
    <s v="00725 - Review of Race condition in DataSyncEngineImpl"/>
    <s v="Feature Review | 00725 - Review of Race condition in DataSyncEngineImpl"/>
    <m/>
    <n v="356597"/>
    <n v="35662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6"/>
    <n v="0"/>
    <n v="0"/>
  </r>
  <r>
    <x v="3"/>
    <x v="1"/>
    <x v="1"/>
    <x v="1"/>
    <m/>
    <x v="1"/>
    <x v="1"/>
    <x v="2"/>
    <x v="639"/>
    <s v="Race condition in DataSyncEngineImpl"/>
    <s v="00722 - Race condition in DataSyncEngineImpl"/>
    <x v="639"/>
    <x v="0"/>
    <x v="2"/>
    <x v="2560"/>
    <s v="Alpha for Race condition in DataSyncEngineImpl"/>
    <s v="00724 - Alpha for Race condition in DataSyncEngineImpl"/>
    <s v="Alpha Test | 00724 - Alpha for Race condition in DataSyncEngineImpl"/>
    <m/>
    <n v="356597"/>
    <n v="356623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7"/>
    <n v="0"/>
    <n v="0"/>
  </r>
  <r>
    <x v="3"/>
    <x v="1"/>
    <x v="1"/>
    <x v="1"/>
    <m/>
    <x v="1"/>
    <x v="1"/>
    <x v="2"/>
    <x v="620"/>
    <s v="Custom-users-admin-web causes startup exceptions in portal"/>
    <s v="00719 - Custom-users-admin-web causes startup exceptions in portal"/>
    <x v="620"/>
    <x v="2"/>
    <x v="2"/>
    <x v="2561"/>
    <s v="Review of Custom-users-admin-web causes startup exceptions in portal"/>
    <s v="00721 - Review of Custom-users-admin-web causes startup exceptions in portal"/>
    <s v="Feature Review | 00721 - Review of Custom-users-admin-web causes startup exceptions in portal"/>
    <m/>
    <n v="356594"/>
    <n v="35659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8"/>
    <n v="0"/>
    <n v="0"/>
  </r>
  <r>
    <x v="3"/>
    <x v="1"/>
    <x v="1"/>
    <x v="1"/>
    <m/>
    <x v="1"/>
    <x v="1"/>
    <x v="2"/>
    <x v="620"/>
    <s v="Custom-users-admin-web causes startup exceptions in portal"/>
    <s v="00719 - Custom-users-admin-web causes startup exceptions in portal"/>
    <x v="620"/>
    <x v="0"/>
    <x v="2"/>
    <x v="2562"/>
    <s v="Alpha for Custom-users-admin-web causes startup exceptions in portal"/>
    <s v="00720 - Alpha for Custom-users-admin-web causes startup exceptions in portal"/>
    <s v="Alpha Test | 00720 - Alpha for Custom-users-admin-web causes startup exceptions in portal"/>
    <m/>
    <n v="356594"/>
    <n v="3565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09"/>
    <n v="0"/>
    <n v="0"/>
  </r>
  <r>
    <x v="3"/>
    <x v="0"/>
    <x v="0"/>
    <x v="22"/>
    <s v="System Architecture"/>
    <x v="22"/>
    <x v="2"/>
    <x v="3"/>
    <x v="408"/>
    <s v="Manage Technical Debt"/>
    <s v="00717 - Manage Technical Debt"/>
    <x v="408"/>
    <x v="5"/>
    <x v="2"/>
    <x v="2563"/>
    <s v="Fix namespace in SB modules"/>
    <s v="S | 00718 - Fix namespace in SB modules"/>
    <s v="Backend Development | S | 00718 - Fix namespace in SB modules"/>
    <n v="351453"/>
    <n v="356507"/>
    <n v="356508"/>
    <s v="Plan"/>
    <x v="0"/>
    <n v="0"/>
    <n v="0"/>
    <n v="20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1.8518518518518517E-2"/>
    <n v="1"/>
    <n v="8.5106382978723403"/>
    <x v="0"/>
    <x v="3"/>
    <s v="0.Done"/>
    <x v="2510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0"/>
    <x v="2"/>
    <x v="2564"/>
    <s v="Alpha for Search Orders by Indexed fields"/>
    <s v="M | 00715 - Alpha for Search Orders by Indexed fields"/>
    <s v="Alpha Test | M | 00715 - Alpha for Search Orders by Indexed fields"/>
    <n v="346910"/>
    <n v="340618"/>
    <n v="356400"/>
    <s v="Plan"/>
    <x v="20"/>
    <n v="0"/>
    <n v="0"/>
    <n v="0"/>
    <n v="8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1.020408163265306E-2"/>
    <n v="1"/>
    <n v="4.2553191489361701"/>
    <x v="0"/>
    <x v="2"/>
    <s v="0.Done"/>
    <x v="2511"/>
    <n v="0"/>
    <n v="0"/>
  </r>
  <r>
    <x v="3"/>
    <x v="0"/>
    <x v="0"/>
    <x v="34"/>
    <s v="Buyer - Release Management"/>
    <x v="34"/>
    <x v="0"/>
    <x v="2"/>
    <x v="606"/>
    <s v="Release updates from IBB"/>
    <s v="00520 - Release updates from IBB"/>
    <x v="606"/>
    <x v="5"/>
    <x v="2"/>
    <x v="2565"/>
    <s v="Data sync for Release"/>
    <s v="M | 00713 - Data sync for Release"/>
    <s v="Backend Development | M | 00713 - Data sync for Release"/>
    <n v="350409"/>
    <n v="350837"/>
    <n v="356370"/>
    <s v="Plan"/>
    <x v="20"/>
    <n v="27.78333333333333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83333333333335"/>
    <n v="0"/>
    <n v="0.2"/>
    <n v="4.3478260869565216E-2"/>
    <n v="1"/>
    <n v="10.638297872340425"/>
    <x v="0"/>
    <x v="2"/>
    <s v="0.Done"/>
    <x v="2512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3"/>
    <x v="2"/>
    <x v="2566"/>
    <s v="Customer Profile - My Companies Page"/>
    <s v="M | 00712 - Customer Profile - My Companies Page"/>
    <s v="Frontend Development | M | 00712 - Customer Profile - My Companies Page"/>
    <n v="348518"/>
    <n v="342876"/>
    <n v="356366"/>
    <s v="Plan"/>
    <x v="20"/>
    <n v="0"/>
    <n v="0"/>
    <n v="0"/>
    <n v="38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2.2727272727272728E-2"/>
    <n v="1"/>
    <n v="5.3191489361702127"/>
    <x v="0"/>
    <x v="2"/>
    <s v="0.Done"/>
    <x v="2513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0"/>
    <x v="2"/>
    <x v="2567"/>
    <s v="Alpha for Buyer - Show Expanded Shipment View"/>
    <s v="M | 00711 - Alpha for Buyer - Show Expanded Shipment View"/>
    <s v="Alpha Test | M | 00711 - Alpha for Buyer - Show Expanded Shipment View"/>
    <n v="347928"/>
    <n v="334924"/>
    <n v="356363"/>
    <s v="Plan"/>
    <x v="20"/>
    <n v="0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1.5873015873015872E-2"/>
    <n v="1"/>
    <n v="4.2553191489361701"/>
    <x v="0"/>
    <x v="2"/>
    <s v="0.Done"/>
    <x v="2514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0"/>
    <x v="2"/>
    <x v="2568"/>
    <s v="Alpha for Shipments Landing Page"/>
    <s v="M | 00710 - Alpha for Shipments Landing Page"/>
    <s v="Alpha Test | M | 00710 - Alpha for Shipments Landing Page"/>
    <n v="347928"/>
    <n v="334920"/>
    <n v="356356"/>
    <s v="Plan"/>
    <x v="20"/>
    <n v="0"/>
    <n v="0"/>
    <n v="0"/>
    <n v="61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1.5873015873015872E-2"/>
    <n v="1"/>
    <n v="4.2553191489361701"/>
    <x v="0"/>
    <x v="2"/>
    <s v="0.Done"/>
    <x v="2515"/>
    <n v="0"/>
    <n v="0"/>
  </r>
  <r>
    <x v="3"/>
    <x v="0"/>
    <x v="0"/>
    <x v="34"/>
    <s v="Buyer - Release Management"/>
    <x v="34"/>
    <x v="0"/>
    <x v="2"/>
    <x v="636"/>
    <s v="Release Search"/>
    <s v="00513 - Release Search"/>
    <x v="636"/>
    <x v="0"/>
    <x v="2"/>
    <x v="2569"/>
    <s v="Alpha for Release Search"/>
    <s v="M | 00709 - Alpha for Release Search"/>
    <s v="Alpha Test | M | 00709 - Alpha for Release Search"/>
    <n v="350409"/>
    <n v="350412"/>
    <n v="356330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5"/>
    <n v="4.3478260869565216E-2"/>
    <n v="1"/>
    <n v="4.2553191489361701"/>
    <x v="0"/>
    <x v="2"/>
    <s v="0.Done"/>
    <x v="2516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0"/>
    <x v="2"/>
    <x v="2570"/>
    <s v="Alpha for Release expanded view"/>
    <s v="M | 00708 - Alpha for Release expanded view"/>
    <s v="Alpha Test | M | 00708 - Alpha for Release expanded view"/>
    <n v="350409"/>
    <n v="350411"/>
    <n v="356319"/>
    <s v="Plan"/>
    <x v="20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4.3478260869565216E-2"/>
    <n v="1"/>
    <n v="4.2553191489361701"/>
    <x v="0"/>
    <x v="2"/>
    <s v="0.Done"/>
    <x v="2517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0"/>
    <x v="2"/>
    <x v="2571"/>
    <s v="Alpha for Releases landing page"/>
    <s v="S | 00707 - Alpha for Releases landing page"/>
    <s v="Alpha Test | S | 00707 - Alpha for Releases landing page"/>
    <n v="350409"/>
    <n v="350410"/>
    <n v="356312"/>
    <s v="Plan"/>
    <x v="2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2"/>
    <n v="4.3478260869565216E-2"/>
    <n v="1"/>
    <n v="2.1276595744680851"/>
    <x v="0"/>
    <x v="2"/>
    <s v="0.Done"/>
    <x v="2518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572"/>
    <s v="Create script to load Great Lakes Cheese LAR file"/>
    <s v="S | 00706 - Create script to load Great Lakes Cheese LAR file"/>
    <s v="Backend Development | S | 00706 - Create script to load Great Lakes Cheese LAR file"/>
    <n v="350832"/>
    <n v="334456"/>
    <n v="356118"/>
    <s v="Plan"/>
    <x v="19"/>
    <n v="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0.05"/>
    <n v="8.2644628099173556E-3"/>
    <n v="1"/>
    <n v="8.5106382978723403"/>
    <x v="0"/>
    <x v="2"/>
    <s v="0.Done"/>
    <x v="2519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3"/>
    <x v="2"/>
    <x v="2573"/>
    <s v="Develop Edit Profile - change my password and reminder query "/>
    <s v="M | 00705 - Develop Edit Profile - change my password and reminder query "/>
    <s v="Frontend Development | M | 00705 - Develop Edit Profile - change my password and reminder query "/>
    <n v="350832"/>
    <n v="354328"/>
    <n v="356114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8.2644628099173556E-3"/>
    <n v="1"/>
    <n v="5.3191489361702127"/>
    <x v="0"/>
    <x v="2"/>
    <s v="0.Done"/>
    <x v="2520"/>
    <n v="0"/>
    <n v="0"/>
  </r>
  <r>
    <x v="3"/>
    <x v="0"/>
    <x v="0"/>
    <x v="34"/>
    <s v="Buyer - Release Management"/>
    <x v="34"/>
    <x v="0"/>
    <x v="2"/>
    <x v="628"/>
    <s v="Release expanded view"/>
    <s v="00512 - Release expanded view"/>
    <x v="628"/>
    <x v="3"/>
    <x v="2"/>
    <x v="2574"/>
    <s v="Release Details UI"/>
    <s v="S | 00703 - Release Details UI"/>
    <s v="Frontend Development | S | 00703 - Release Details UI"/>
    <n v="350409"/>
    <n v="350411"/>
    <n v="355992"/>
    <s v="Plan"/>
    <x v="20"/>
    <n v="1.25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1.25"/>
    <n v="0"/>
    <n v="0.2"/>
    <n v="4.3478260869565216E-2"/>
    <n v="1"/>
    <n v="4.2553191489361701"/>
    <x v="0"/>
    <x v="2"/>
    <s v="0.Done"/>
    <x v="2521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3"/>
    <x v="2"/>
    <x v="2575"/>
    <s v="Release Landing Page UI"/>
    <s v="S | 00702 - Release Landing Page UI"/>
    <s v="Frontend Development | S | 00702 - Release Landing Page UI"/>
    <n v="350409"/>
    <n v="350410"/>
    <n v="355991"/>
    <s v="Plan"/>
    <x v="20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4.3478260869565216E-2"/>
    <n v="1"/>
    <n v="4.2553191489361701"/>
    <x v="0"/>
    <x v="2"/>
    <s v="0.Done"/>
    <x v="2522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2"/>
    <x v="2"/>
    <x v="2576"/>
    <s v="Review of Carrier List CRUD"/>
    <s v="00701 - Review of Carrier List CRUD"/>
    <s v="Feature Review | 00701 - Review of Carrier List CRUD"/>
    <n v="347928"/>
    <n v="333021"/>
    <n v="355981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1.5873015873015872E-2"/>
    <n v="1"/>
    <n v="0"/>
    <x v="0"/>
    <x v="2"/>
    <s v="0.Done"/>
    <x v="2523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0"/>
    <x v="2"/>
    <x v="2577"/>
    <s v="Alpha for Customer site template"/>
    <s v="00700 - Alpha for Customer site template"/>
    <s v="Alpha Test | 00700 - Alpha for Customer site template"/>
    <n v="350832"/>
    <n v="340231"/>
    <n v="355969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14285714285714285"/>
    <n v="8.2644628099173556E-3"/>
    <n v="1"/>
    <n v="0"/>
    <x v="0"/>
    <x v="2"/>
    <s v="0.Done"/>
    <x v="2524"/>
    <n v="0"/>
    <n v="0"/>
  </r>
  <r>
    <x v="3"/>
    <x v="1"/>
    <x v="1"/>
    <x v="1"/>
    <m/>
    <x v="1"/>
    <x v="1"/>
    <x v="2"/>
    <x v="640"/>
    <s v="DataSync background tasks are not being cleaned up from DB when successfully Doned"/>
    <s v="00688 - DataSync background tasks are not being cleaned up from DB when successfully Doned"/>
    <x v="640"/>
    <x v="1"/>
    <x v="2"/>
    <x v="2578"/>
    <s v="QA for DataSync background tasks are not being cleaned up from DB when successfully Doned"/>
    <s v="00699 - QA for DataSync background tasks are not being cleaned up from DB when successfully Doned"/>
    <s v="QA | 00699 - QA for DataSync background tasks are not being cleaned up from DB when successfully Doned"/>
    <m/>
    <n v="355705"/>
    <n v="35586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25"/>
    <n v="0"/>
    <n v="0"/>
  </r>
  <r>
    <x v="3"/>
    <x v="1"/>
    <x v="1"/>
    <x v="1"/>
    <m/>
    <x v="1"/>
    <x v="1"/>
    <x v="2"/>
    <x v="640"/>
    <s v="DataSync background tasks are not being cleaned up from DB when successfully Doned"/>
    <s v="00688 - DataSync background tasks are not being cleaned up from DB when successfully Doned"/>
    <x v="640"/>
    <x v="2"/>
    <x v="2"/>
    <x v="2579"/>
    <s v="Review of DataSync background tasks are not being cleaned up from DB when successfully Doned"/>
    <s v="00698 - Review of DataSync background tasks are not being cleaned up from DB when successfully Doned"/>
    <s v="Feature Review | 00698 - Review of DataSync background tasks are not being cleaned up from DB when successfully Doned"/>
    <m/>
    <n v="355705"/>
    <n v="35586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26"/>
    <n v="0"/>
    <n v="0"/>
  </r>
  <r>
    <x v="3"/>
    <x v="0"/>
    <x v="0"/>
    <x v="23"/>
    <s v="Buyer - Portal Foundations"/>
    <x v="23"/>
    <x v="0"/>
    <x v="2"/>
    <x v="560"/>
    <s v="Customer site template"/>
    <s v="00218 - Customer site template"/>
    <x v="560"/>
    <x v="6"/>
    <x v="2"/>
    <x v="2580"/>
    <s v="Customer site template script is creating a 2nd &quot;Global&quot; site"/>
    <s v="XS | 00697 - Customer site template script is creating a 2nd &quot;Global&quot; site"/>
    <s v="Alpha Bug | XS | 00697 - Customer site template script is creating a 2nd &quot;Global&quot; site"/>
    <n v="350832"/>
    <n v="340231"/>
    <n v="355854"/>
    <s v="Plan"/>
    <x v="19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0.14285714285714285"/>
    <n v="8.2644628099173556E-3"/>
    <n v="1"/>
    <n v="1.0638297872340425"/>
    <x v="0"/>
    <x v="2"/>
    <s v="0.Done"/>
    <x v="2527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581"/>
    <s v="Implement Customer DataSync"/>
    <s v="M | 00695 - Implement Customer DataSync"/>
    <s v="Backend Development | M | 00695 - Implement Customer DataSync"/>
    <n v="348518"/>
    <n v="347291"/>
    <n v="355852"/>
    <s v="Plan"/>
    <x v="20"/>
    <n v="27.78333333333333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83333333333335"/>
    <n v="0"/>
    <n v="7.6923076923076927E-2"/>
    <n v="2.2727272727272728E-2"/>
    <n v="1"/>
    <n v="10.638297872340425"/>
    <x v="0"/>
    <x v="2"/>
    <s v="0.Done"/>
    <x v="2528"/>
    <n v="0"/>
    <n v="0"/>
  </r>
  <r>
    <x v="3"/>
    <x v="0"/>
    <x v="0"/>
    <x v="23"/>
    <s v="Buyer - Portal Foundations"/>
    <x v="23"/>
    <x v="0"/>
    <x v="2"/>
    <x v="580"/>
    <s v="All external users are re-directed to the  dashboard"/>
    <s v="00080 - All external users are re-directed to the  dashboard"/>
    <x v="580"/>
    <x v="6"/>
    <x v="2"/>
    <x v="2582"/>
    <s v="Fix landing page redirect for customers"/>
    <s v="XS | 00694 - Fix landing page redirect for customers"/>
    <s v="Alpha Bug | XS | 00694 - Fix landing page redirect for customers"/>
    <n v="350832"/>
    <n v="334300"/>
    <n v="355824"/>
    <s v="Plan"/>
    <x v="0"/>
    <n v="11.1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1.1"/>
    <n v="0"/>
    <n v="0.25"/>
    <n v="8.2644628099173556E-3"/>
    <n v="1"/>
    <n v="1.0638297872340425"/>
    <x v="0"/>
    <x v="2"/>
    <s v="0.Done"/>
    <x v="2529"/>
    <n v="0"/>
    <n v="0"/>
  </r>
  <r>
    <x v="3"/>
    <x v="0"/>
    <x v="0"/>
    <x v="23"/>
    <s v="Buyer - Portal Foundations"/>
    <x v="23"/>
    <x v="0"/>
    <x v="2"/>
    <x v="580"/>
    <s v="All external users are re-directed to the  dashboard"/>
    <s v="00080 - All external users are re-directed to the  dashboard"/>
    <x v="580"/>
    <x v="0"/>
    <x v="2"/>
    <x v="2583"/>
    <s v="Alpha for Redirect customers to dashboard"/>
    <s v="00693 - Alpha for Redirect customers to dashboard"/>
    <s v="Alpha Test | 00693 - Alpha for Redirect customers to dashboard"/>
    <n v="350832"/>
    <n v="334300"/>
    <n v="35581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530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5"/>
    <x v="2"/>
    <x v="2584"/>
    <s v="Create inventory WS modules"/>
    <s v="M | 00690 - Create inventory WS modules"/>
    <s v="Backend Development | M | 00690 - Create inventory WS modules"/>
    <n v="346910"/>
    <n v="347289"/>
    <n v="355805"/>
    <s v="Plan"/>
    <x v="19"/>
    <n v="10.566666666666666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10.566666666666666"/>
    <n v="0"/>
    <n v="0.125"/>
    <n v="1.020408163265306E-2"/>
    <n v="1"/>
    <n v="10.638297872340425"/>
    <x v="0"/>
    <x v="2"/>
    <s v="0.Done"/>
    <x v="2531"/>
    <n v="0"/>
    <n v="0"/>
  </r>
  <r>
    <x v="3"/>
    <x v="1"/>
    <x v="1"/>
    <x v="1"/>
    <m/>
    <x v="1"/>
    <x v="1"/>
    <x v="2"/>
    <x v="640"/>
    <s v="DataSync background tasks are not being cleaned up from DB when successfully Doned"/>
    <s v="00688 - DataSync background tasks are not being cleaned up from DB when successfully Doned"/>
    <x v="640"/>
    <x v="0"/>
    <x v="2"/>
    <x v="2585"/>
    <s v="Alpha for DataSync background tasks are not being cleaned up from DB when successfully Doned"/>
    <s v="00689 - Alpha for DataSync background tasks are not being cleaned up from DB when successfully Doned"/>
    <s v="Alpha Test | 00689 - Alpha for DataSync background tasks are not being cleaned up from DB when successfully Doned"/>
    <m/>
    <n v="355705"/>
    <n v="35570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32"/>
    <n v="0"/>
    <n v="0"/>
  </r>
  <r>
    <x v="3"/>
    <x v="0"/>
    <x v="0"/>
    <x v="31"/>
    <s v="Buyer views Customer and User Profiles"/>
    <x v="31"/>
    <x v="0"/>
    <x v="6"/>
    <x v="641"/>
    <s v="Populate Customer Profiles"/>
    <s v="00206 - Populate Customer Profiles"/>
    <x v="641"/>
    <x v="5"/>
    <x v="2"/>
    <x v="2586"/>
    <s v="Move listeners out of CustomerMigration and to Customer module"/>
    <s v="M | 00685 - Move listeners out of CustomerMigration and to Customer module"/>
    <s v="Backend Development | M | 00685 - Move listeners out of CustomerMigration and to Customer module"/>
    <n v="348518"/>
    <n v="340155"/>
    <n v="355496"/>
    <s v="Plan"/>
    <x v="21"/>
    <n v="3.5"/>
    <n v="0"/>
    <n v="0"/>
    <n v="29.6"/>
    <s v="M"/>
    <s v="SUBTASK PLAN"/>
    <n v="10.638297872340425"/>
    <n v="12.76595744680851"/>
    <n v="0"/>
    <n v="0"/>
    <n v="0"/>
    <n v="10.638297872340425"/>
    <n v="10.638297872340425"/>
    <n v="12.76595744680851"/>
    <n v="3.5"/>
    <n v="0"/>
    <n v="0.33333333333333331"/>
    <n v="2.2727272727272728E-2"/>
    <n v="1"/>
    <n v="10.638297872340425"/>
    <x v="0"/>
    <x v="6"/>
    <s v="0.Done"/>
    <x v="2533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4"/>
    <x v="2"/>
    <x v="2587"/>
    <s v="Add Expando field to represent Employer"/>
    <s v="M | 00684 - Add Expando field to represent Employer"/>
    <s v="Sub-Task | M | 00684 - Add Expando field to represent Employer"/>
    <n v="348518"/>
    <n v="342871"/>
    <n v="355423"/>
    <s v="Plan"/>
    <x v="20"/>
    <n v="0"/>
    <n v="0"/>
    <n v="0"/>
    <n v="37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2727272727272728E-2"/>
    <n v="1"/>
    <n v="8.5106382978723403"/>
    <x v="0"/>
    <x v="2"/>
    <s v="0.Done"/>
    <x v="2534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5"/>
    <x v="2"/>
    <x v="2588"/>
    <s v="Add location to filter search results"/>
    <s v="L | 00683 - Add location to filter search results"/>
    <s v="Backend Development | L | 00683 - Add location to filter search results"/>
    <n v="350832"/>
    <n v="343448"/>
    <n v="355401"/>
    <s v="Plan"/>
    <x v="19"/>
    <n v="6"/>
    <n v="0"/>
    <n v="0"/>
    <n v="39"/>
    <s v="L"/>
    <s v="SUBTASK PLAN"/>
    <n v="19.148936170212767"/>
    <n v="22.978723404255319"/>
    <n v="0"/>
    <n v="0"/>
    <n v="0"/>
    <n v="19.148936170212767"/>
    <n v="19.148936170212767"/>
    <n v="22.978723404255319"/>
    <n v="6"/>
    <n v="0"/>
    <n v="6.6666666666666666E-2"/>
    <n v="8.2644628099173556E-3"/>
    <n v="1"/>
    <n v="19.148936170212767"/>
    <x v="0"/>
    <x v="2"/>
    <s v="0.Done"/>
    <x v="2535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589"/>
    <s v="Update stub models for Customer based on response json from IBB WS"/>
    <s v="S | 00682 - Update stub models for Customer based on response json from IBB WS"/>
    <s v="Backend Development | S | 00682 - Update stub models for Customer based on response json from IBB WS"/>
    <n v="348518"/>
    <n v="347291"/>
    <n v="355398"/>
    <s v="Plan"/>
    <x v="20"/>
    <n v="3.883333333333333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8833333333333333"/>
    <n v="0"/>
    <n v="7.6923076923076927E-2"/>
    <n v="2.2727272727272728E-2"/>
    <n v="1"/>
    <n v="8.5106382978723403"/>
    <x v="0"/>
    <x v="2"/>
    <s v="0.Done"/>
    <x v="2536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590"/>
    <s v="Update stub models for Shipment based on response json from IBB WS"/>
    <s v="S | 00681 - Update stub models for Shipment based on response json from IBB WS"/>
    <s v="Backend Development | S | 00681 - Update stub models for Shipment based on response json from IBB WS"/>
    <n v="347928"/>
    <n v="347294"/>
    <n v="355397"/>
    <s v="Plan"/>
    <x v="20"/>
    <n v="3.7333333333333334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7333333333333334"/>
    <n v="0"/>
    <n v="7.1428571428571425E-2"/>
    <n v="1.5873015873015872E-2"/>
    <n v="1"/>
    <n v="8.5106382978723403"/>
    <x v="0"/>
    <x v="2"/>
    <s v="0.Done"/>
    <x v="2537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5"/>
    <x v="2"/>
    <x v="2591"/>
    <s v="Create an API to retrieve selected customer locations"/>
    <s v="S | 00680 - Create an API to retrieve selected customer locations"/>
    <s v="Backend Development | S | 00680 - Create an API to retrieve selected customer locations"/>
    <n v="350832"/>
    <n v="343448"/>
    <n v="355393"/>
    <s v="Plan"/>
    <x v="19"/>
    <n v="5"/>
    <n v="0"/>
    <n v="0"/>
    <n v="39"/>
    <s v="S"/>
    <s v="SUBTASK PLAN"/>
    <n v="8.5106382978723403"/>
    <n v="10.212765957446807"/>
    <n v="0"/>
    <n v="0"/>
    <n v="0"/>
    <n v="8.5106382978723403"/>
    <n v="8.5106382978723403"/>
    <n v="10.212765957446807"/>
    <n v="5"/>
    <n v="0"/>
    <n v="6.6666666666666666E-2"/>
    <n v="8.2644628099173556E-3"/>
    <n v="1"/>
    <n v="8.5106382978723403"/>
    <x v="0"/>
    <x v="2"/>
    <s v="0.Done"/>
    <x v="2538"/>
    <n v="0"/>
    <n v="0"/>
  </r>
  <r>
    <x v="3"/>
    <x v="0"/>
    <x v="0"/>
    <x v="23"/>
    <s v="Buyer - Portal Foundations"/>
    <x v="23"/>
    <x v="0"/>
    <x v="2"/>
    <x v="577"/>
    <s v="Location selection persists between logout and login"/>
    <s v="00352 - Location selection persists between logout and login"/>
    <x v="577"/>
    <x v="5"/>
    <x v="2"/>
    <x v="2592"/>
    <s v="Store a list of selected Customer Locations for each user"/>
    <s v="XS | 00679 - Store a list of selected Customer Locations for each user"/>
    <s v="Backend Development | XS | 00679 - Store a list of selected Customer Locations for each user"/>
    <n v="350832"/>
    <n v="345627"/>
    <n v="355392"/>
    <s v="Plan"/>
    <x v="19"/>
    <n v="6"/>
    <n v="0"/>
    <n v="0"/>
    <n v="22"/>
    <s v="XS"/>
    <s v="SUBTASK PLAN"/>
    <n v="2.1276595744680851"/>
    <n v="2.5531914893617018"/>
    <n v="0"/>
    <n v="0"/>
    <n v="0"/>
    <n v="2.1276595744680851"/>
    <n v="2.1276595744680851"/>
    <n v="2.5531914893617018"/>
    <n v="6"/>
    <n v="0"/>
    <n v="0.25"/>
    <n v="8.2644628099173556E-3"/>
    <n v="1"/>
    <n v="2.1276595744680851"/>
    <x v="0"/>
    <x v="2"/>
    <s v="0.Done"/>
    <x v="2539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8"/>
    <x v="3"/>
    <x v="2593"/>
    <s v="Study of services"/>
    <s v="S | 00678 - Study of services"/>
    <s v="Feature Planning | S | 00678 - Study of services"/>
    <n v="347928"/>
    <n v="350405"/>
    <n v="355369"/>
    <s v="Plan"/>
    <x v="0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5873015873015872E-2"/>
    <n v="1"/>
    <n v="0"/>
    <x v="0"/>
    <x v="2"/>
    <s v="0.Cancelled"/>
    <x v="2540"/>
    <n v="0"/>
    <n v="0"/>
  </r>
  <r>
    <x v="3"/>
    <x v="0"/>
    <x v="0"/>
    <x v="27"/>
    <s v="Bemis CP Theme"/>
    <x v="27"/>
    <x v="0"/>
    <x v="6"/>
    <x v="642"/>
    <s v="Login &amp; Logout"/>
    <s v="00215 - Login &amp; Logout"/>
    <x v="642"/>
    <x v="0"/>
    <x v="3"/>
    <x v="2594"/>
    <s v="Alpha for Login &amp; Logout"/>
    <s v="00677 - Alpha for Login &amp; Logout"/>
    <s v="Alpha Test | 00677 - Alpha for Login &amp; Logout"/>
    <n v="351507"/>
    <n v="340225"/>
    <n v="355259"/>
    <s v="Plan"/>
    <x v="0"/>
    <n v="0"/>
    <n v="0"/>
    <n v="0"/>
    <n v="21"/>
    <m/>
    <s v="SUBTASK PLAN"/>
    <n v="0"/>
    <n v="0"/>
    <n v="0"/>
    <n v="0"/>
    <n v="0"/>
    <n v="0"/>
    <n v="0"/>
    <n v="0"/>
    <n v="0"/>
    <n v="0"/>
    <n v="1"/>
    <n v="1.8518518518518517E-2"/>
    <n v="1"/>
    <n v="0"/>
    <x v="0"/>
    <x v="6"/>
    <s v="0.Cancelled"/>
    <x v="2541"/>
    <n v="0"/>
    <n v="0"/>
  </r>
  <r>
    <x v="3"/>
    <x v="0"/>
    <x v="0"/>
    <x v="26"/>
    <s v="Buyer - Shipment Management"/>
    <x v="26"/>
    <x v="0"/>
    <x v="2"/>
    <x v="255"/>
    <s v="View and Download Invoice and BoL "/>
    <s v="00509 - View and Download Invoice and BoL "/>
    <x v="255"/>
    <x v="7"/>
    <x v="2"/>
    <x v="2595"/>
    <s v="Access to BIND System for BoL and Invoice data"/>
    <s v="M | 00676 - Access to BIND System for BoL and Invoice data"/>
    <s v="Tech Planning | M | 00676 - Access to BIND System for BoL and Invoice data"/>
    <n v="347928"/>
    <n v="350405"/>
    <n v="355240"/>
    <s v="Plan"/>
    <x v="0"/>
    <n v="2.25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.25"/>
    <n v="0"/>
    <n v="9.0909090909090912E-2"/>
    <n v="1.5873015873015872E-2"/>
    <n v="1"/>
    <n v="4.2553191489361701"/>
    <x v="0"/>
    <x v="2"/>
    <s v="0.Done"/>
    <x v="2542"/>
    <n v="0"/>
    <n v="0"/>
  </r>
  <r>
    <x v="3"/>
    <x v="0"/>
    <x v="0"/>
    <x v="34"/>
    <s v="Buyer - Release Management"/>
    <x v="34"/>
    <x v="0"/>
    <x v="2"/>
    <x v="636"/>
    <s v="Release Search"/>
    <s v="00513 - Release Search"/>
    <x v="636"/>
    <x v="5"/>
    <x v="2"/>
    <x v="2596"/>
    <s v="Implement Search Indexer and Asset"/>
    <s v="S | 00674 - Implement Search Indexer and Asset"/>
    <s v="Backend Development | S | 00674 - Implement Search Indexer and Asset"/>
    <n v="350409"/>
    <n v="350412"/>
    <n v="355224"/>
    <s v="Plan"/>
    <x v="20"/>
    <n v="44.3166666666666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44.31666666666667"/>
    <n v="0"/>
    <n v="0.25"/>
    <n v="4.3478260869565216E-2"/>
    <n v="1"/>
    <n v="8.5106382978723403"/>
    <x v="0"/>
    <x v="2"/>
    <s v="0.Done"/>
    <x v="2543"/>
    <n v="0"/>
    <n v="0"/>
  </r>
  <r>
    <x v="3"/>
    <x v="0"/>
    <x v="0"/>
    <x v="26"/>
    <s v="Buyer - Shipment Management"/>
    <x v="26"/>
    <x v="0"/>
    <x v="2"/>
    <x v="627"/>
    <s v="Shipment Search"/>
    <s v="00249 - Shipment Search"/>
    <x v="627"/>
    <x v="5"/>
    <x v="2"/>
    <x v="2597"/>
    <s v="Implement Shipment as Asset"/>
    <s v="S | 00673 - Implement Shipment as Asset"/>
    <s v="Backend Development | S | 00673 - Implement Shipment as Asset"/>
    <n v="347928"/>
    <n v="342819"/>
    <n v="355167"/>
    <s v="Plan"/>
    <x v="20"/>
    <n v="40.366666666666667"/>
    <n v="0"/>
    <n v="0"/>
    <n v="57"/>
    <s v="S"/>
    <s v="SUBTASK PLAN"/>
    <n v="8.5106382978723403"/>
    <n v="10.212765957446807"/>
    <n v="0"/>
    <n v="0"/>
    <n v="0"/>
    <n v="8.5106382978723403"/>
    <n v="8.5106382978723403"/>
    <n v="10.212765957446807"/>
    <n v="40.366666666666667"/>
    <n v="0"/>
    <n v="0.2"/>
    <n v="1.5873015873015872E-2"/>
    <n v="1"/>
    <n v="8.5106382978723403"/>
    <x v="0"/>
    <x v="2"/>
    <s v="0.Done"/>
    <x v="2544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6"/>
    <x v="2"/>
    <x v="2598"/>
    <s v="Missing portlet for AssetRender"/>
    <s v="XS | 00671 - Missing portlet for AssetRender"/>
    <s v="Alpha Bug | XS | 00671 - Missing portlet for AssetRender"/>
    <n v="347928"/>
    <n v="333021"/>
    <n v="355005"/>
    <s v="Plan"/>
    <x v="20"/>
    <n v="1.7833333333333334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1.7833333333333334"/>
    <n v="0"/>
    <n v="0.16666666666666666"/>
    <n v="1.5873015873015872E-2"/>
    <n v="1"/>
    <n v="1.0638297872340425"/>
    <x v="0"/>
    <x v="2"/>
    <s v="0.Done"/>
    <x v="2545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599"/>
    <s v="Order WS Service throw exception after deployed"/>
    <s v="M | 00670 - Order WS Service throw exception after deployed"/>
    <s v="Alpha Bug | M | 00670 - Order WS Service throw exception after deployed"/>
    <n v="346910"/>
    <n v="347290"/>
    <n v="354990"/>
    <s v="Plan"/>
    <x v="20"/>
    <n v="1.9333333333333333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1.9333333333333333"/>
    <n v="0"/>
    <n v="3.7037037037037035E-2"/>
    <n v="1.020408163265306E-2"/>
    <n v="1"/>
    <n v="3.191489361702128"/>
    <x v="0"/>
    <x v="2"/>
    <s v="0.Done"/>
    <x v="2546"/>
    <n v="0"/>
    <n v="0"/>
  </r>
  <r>
    <x v="3"/>
    <x v="0"/>
    <x v="0"/>
    <x v="30"/>
    <s v="CSR - Portal Foundations"/>
    <x v="30"/>
    <x v="0"/>
    <x v="2"/>
    <x v="607"/>
    <s v="Password Policy"/>
    <s v="00172 - Password Policy"/>
    <x v="607"/>
    <x v="6"/>
    <x v="2"/>
    <x v="2600"/>
    <s v="Password Criteria is not visible in the UI for the user"/>
    <s v="M | 00669 - Password Criteria is not visible in the UI for the user"/>
    <s v="Alpha Bug | M | 00669 - Password Criteria is not visible in the UI for the user"/>
    <n v="350872"/>
    <n v="337609"/>
    <n v="354986"/>
    <s v="Plan"/>
    <x v="19"/>
    <n v="3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"/>
    <n v="0"/>
    <n v="0.2"/>
    <n v="3.125E-2"/>
    <n v="1"/>
    <n v="3.191489361702128"/>
    <x v="0"/>
    <x v="2"/>
    <s v="0.Done"/>
    <x v="2547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601"/>
    <s v="Add IBB Security Authentication to Customer WS"/>
    <s v="S | 00668 - Add IBB Security Authentication to Customer WS"/>
    <s v="Backend Development | S | 00668 - Add IBB Security Authentication to Customer WS"/>
    <n v="348518"/>
    <n v="347291"/>
    <n v="354967"/>
    <s v="Plan"/>
    <x v="20"/>
    <n v="3.3666666666666667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3666666666666667"/>
    <n v="0"/>
    <n v="7.6923076923076927E-2"/>
    <n v="2.2727272727272728E-2"/>
    <n v="1"/>
    <n v="8.5106382978723403"/>
    <x v="0"/>
    <x v="2"/>
    <s v="0.Done"/>
    <x v="2548"/>
    <n v="0"/>
    <n v="0"/>
  </r>
  <r>
    <x v="3"/>
    <x v="0"/>
    <x v="0"/>
    <x v="23"/>
    <s v="Buyer - Portal Foundations"/>
    <x v="23"/>
    <x v="1"/>
    <x v="2"/>
    <x v="617"/>
    <s v="Two Factor Authentication - Verification Code Error"/>
    <s v="00545 - Two Factor Authentication - Verification Code Error"/>
    <x v="617"/>
    <x v="2"/>
    <x v="2"/>
    <x v="2602"/>
    <s v="Review of Two Factor Authentication - Verification Code Error"/>
    <s v="00660 - Review of Two Factor Authentication - Verification Code Error"/>
    <s v="Feature Review | 00660 - Review of Two Factor Authentication - Verification Code Error"/>
    <n v="350832"/>
    <n v="351845"/>
    <n v="35489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549"/>
    <n v="0"/>
    <n v="0"/>
  </r>
  <r>
    <x v="3"/>
    <x v="0"/>
    <x v="0"/>
    <x v="23"/>
    <s v="Buyer - Portal Foundations"/>
    <x v="23"/>
    <x v="1"/>
    <x v="2"/>
    <x v="617"/>
    <s v="Two Factor Authentication - Verification Code Error"/>
    <s v="00545 - Two Factor Authentication - Verification Code Error"/>
    <x v="617"/>
    <x v="0"/>
    <x v="2"/>
    <x v="2603"/>
    <s v="Alpha for Two Factor Authentication - Verification Code Error"/>
    <s v="00659 - Alpha for Two Factor Authentication - Verification Code Error"/>
    <s v="Alpha Test | 00659 - Alpha for Two Factor Authentication - Verification Code Error"/>
    <n v="350832"/>
    <n v="351845"/>
    <n v="35488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25"/>
    <n v="8.2644628099173556E-3"/>
    <n v="1"/>
    <n v="0"/>
    <x v="0"/>
    <x v="2"/>
    <s v="0.Done"/>
    <x v="2550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5"/>
    <x v="2"/>
    <x v="2604"/>
    <s v="Remove customer-portal-resources module"/>
    <s v="S | 00658 - Remove customer-portal-resources module"/>
    <s v="Backend Development | S | 00658 - Remove customer-portal-resources module"/>
    <n v="347928"/>
    <n v="333021"/>
    <n v="354827"/>
    <s v="Plan"/>
    <x v="20"/>
    <n v="15.1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5.15"/>
    <n v="0"/>
    <n v="0.16666666666666666"/>
    <n v="1.5873015873015872E-2"/>
    <n v="1"/>
    <n v="8.5106382978723403"/>
    <x v="0"/>
    <x v="2"/>
    <s v="0.Done"/>
    <x v="2551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5"/>
    <x v="3"/>
    <x v="2605"/>
    <s v="Implement Order search modified date as a facet"/>
    <s v="S | 00657 - Implement Order search modified date as a facet"/>
    <s v="Backend Development | S | 00657 - Implement Order search modified date as a facet"/>
    <n v="346910"/>
    <n v="340618"/>
    <n v="354617"/>
    <s v="Plan"/>
    <x v="20"/>
    <n v="0"/>
    <n v="0"/>
    <n v="0"/>
    <n v="89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1.020408163265306E-2"/>
    <n v="1"/>
    <n v="0"/>
    <x v="0"/>
    <x v="2"/>
    <s v="0.Cancelled"/>
    <x v="2552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3"/>
    <x v="2"/>
    <x v="2606"/>
    <s v="Update the User Profile Page to allow CSRs to edit the fields."/>
    <s v="S | 00656 - Update the User Profile Page to allow CSRs to edit the fields."/>
    <s v="Frontend Development | S | 00656 - Update the User Profile Page to allow CSRs to edit the fields."/>
    <n v="348696"/>
    <n v="348698"/>
    <n v="354582"/>
    <s v="Plan"/>
    <x v="20"/>
    <n v="4.1333333333333337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4.1333333333333337"/>
    <n v="0"/>
    <n v="0.1"/>
    <n v="2.9411764705882353E-2"/>
    <n v="1"/>
    <n v="4.2553191489361701"/>
    <x v="0"/>
    <x v="2"/>
    <s v="0.Done"/>
    <x v="2553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3"/>
    <x v="2"/>
    <x v="2607"/>
    <s v="Update View Customer Profile Page to Show CSR Fields"/>
    <s v="S | 00655 - Update View Customer Profile Page to Show CSR Fields"/>
    <s v="Frontend Development | S | 00655 - Update View Customer Profile Page to Show CSR Fields"/>
    <n v="348696"/>
    <n v="348699"/>
    <n v="354570"/>
    <s v="Plan"/>
    <x v="21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2.9411764705882353E-2"/>
    <n v="1"/>
    <n v="4.2553191489361701"/>
    <x v="0"/>
    <x v="2"/>
    <s v="0.Done"/>
    <x v="2554"/>
    <n v="0"/>
    <n v="0"/>
  </r>
  <r>
    <x v="3"/>
    <x v="1"/>
    <x v="1"/>
    <x v="1"/>
    <m/>
    <x v="1"/>
    <x v="1"/>
    <x v="2"/>
    <x v="618"/>
    <s v="Gradle task distBundleZip does not build/deploy themes"/>
    <s v="00652 - Gradle task distBundleZip does not build/deploy themes"/>
    <x v="618"/>
    <x v="2"/>
    <x v="2"/>
    <x v="2608"/>
    <s v="Review of Gradle task distBundleZip does not build/deploy themes"/>
    <s v="00654 - Review of Gradle task distBundleZip does not build/deploy themes"/>
    <s v="Feature Review | 00654 - Review of Gradle task distBundleZip does not build/deploy themes"/>
    <m/>
    <n v="354549"/>
    <n v="354555"/>
    <s v="Plan"/>
    <x v="0"/>
    <n v="0.5"/>
    <n v="0"/>
    <n v="0"/>
    <n v="0"/>
    <m/>
    <s v="SUBTASK PLAN"/>
    <n v="0"/>
    <n v="0"/>
    <n v="0"/>
    <n v="0"/>
    <n v="0"/>
    <n v="0"/>
    <n v="0"/>
    <n v="0"/>
    <n v="0.5"/>
    <n v="0"/>
    <n v="0.33333333333333331"/>
    <n v="0"/>
    <n v="1"/>
    <n v="0"/>
    <x v="1"/>
    <x v="2"/>
    <s v="0.Done"/>
    <x v="2555"/>
    <n v="0"/>
    <n v="0.5"/>
  </r>
  <r>
    <x v="3"/>
    <x v="1"/>
    <x v="1"/>
    <x v="1"/>
    <m/>
    <x v="1"/>
    <x v="1"/>
    <x v="2"/>
    <x v="618"/>
    <s v="Gradle task distBundleZip does not build/deploy themes"/>
    <s v="00652 - Gradle task distBundleZip does not build/deploy themes"/>
    <x v="618"/>
    <x v="0"/>
    <x v="2"/>
    <x v="2609"/>
    <s v="Alpha for Gradle task distBundleZip does not build/deploy themes"/>
    <s v="00653 - Alpha for Gradle task distBundleZip does not build/deploy themes"/>
    <s v="Alpha Test | 00653 - Alpha for Gradle task distBundleZip does not build/deploy themes"/>
    <m/>
    <n v="354549"/>
    <n v="354550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56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610"/>
    <s v="Implement mocking web service for Customer API"/>
    <s v="S | 00651 - Implement mocking web service for Customer API"/>
    <s v="Backend Development | S | 00651 - Implement mocking web service for Customer API"/>
    <n v="348518"/>
    <n v="347291"/>
    <n v="354545"/>
    <s v="Plan"/>
    <x v="20"/>
    <n v="1.583333333333333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.5833333333333333"/>
    <n v="0"/>
    <n v="7.6923076923076927E-2"/>
    <n v="2.2727272727272728E-2"/>
    <n v="1"/>
    <n v="8.5106382978723403"/>
    <x v="0"/>
    <x v="2"/>
    <s v="0.Done"/>
    <x v="2557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11"/>
    <s v="Implement mocking web service for Delivery (Shipment) API"/>
    <s v="S | 00650 - Implement mocking web service for Delivery (Shipment) API"/>
    <s v="Backend Development | S | 00650 - Implement mocking web service for Delivery (Shipment) API"/>
    <n v="347928"/>
    <n v="347294"/>
    <n v="354544"/>
    <s v="Plan"/>
    <x v="20"/>
    <n v="7.4833333333333334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7.4833333333333334"/>
    <n v="0"/>
    <n v="7.1428571428571425E-2"/>
    <n v="1.5873015873015872E-2"/>
    <n v="1"/>
    <n v="8.5106382978723403"/>
    <x v="0"/>
    <x v="2"/>
    <s v="0.Done"/>
    <x v="2558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12"/>
    <s v="Implement mocking web service for SalesOrder API"/>
    <s v="M | 00649 - Implement mocking web service for SalesOrder API"/>
    <s v="Backend Development | M | 00649 - Implement mocking web service for SalesOrder API"/>
    <n v="346910"/>
    <n v="347290"/>
    <n v="354541"/>
    <s v="Plan"/>
    <x v="20"/>
    <n v="7.9333333333333336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7.9333333333333336"/>
    <n v="0"/>
    <n v="3.7037037037037035E-2"/>
    <n v="1.020408163265306E-2"/>
    <n v="1"/>
    <n v="10.638297872340425"/>
    <x v="0"/>
    <x v="2"/>
    <s v="0.Done"/>
    <x v="2559"/>
    <n v="0"/>
    <n v="0"/>
  </r>
  <r>
    <x v="3"/>
    <x v="0"/>
    <x v="0"/>
    <x v="31"/>
    <s v="Buyer views Customer and User Profiles"/>
    <x v="31"/>
    <x v="0"/>
    <x v="6"/>
    <x v="641"/>
    <s v="Populate Customer Profiles"/>
    <s v="00206 - Populate Customer Profiles"/>
    <x v="641"/>
    <x v="5"/>
    <x v="3"/>
    <x v="2613"/>
    <s v="Update migration logic to reflect latest customer data mapping"/>
    <s v="S | 00648 - Update migration logic to reflect latest customer data mapping"/>
    <s v="Backend Development | S | 00648 - Update migration logic to reflect latest customer data mapping"/>
    <n v="348518"/>
    <n v="340155"/>
    <n v="354508"/>
    <s v="Plan"/>
    <x v="21"/>
    <n v="0"/>
    <n v="0"/>
    <n v="0"/>
    <n v="29.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33333333333333331"/>
    <n v="2.2727272727272728E-2"/>
    <n v="1"/>
    <n v="0"/>
    <x v="0"/>
    <x v="6"/>
    <s v="0.Cancelled"/>
    <x v="2560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5"/>
    <x v="2"/>
    <x v="2614"/>
    <s v="Get CustomerProfile by OrgId."/>
    <s v="M | 00647 - Get CustomerProfile by OrgId."/>
    <s v="Backend Development | M | 00647 - Get CustomerProfile by OrgId."/>
    <n v="348696"/>
    <n v="348699"/>
    <n v="354504"/>
    <s v="Plan"/>
    <x v="21"/>
    <n v="0.7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.75"/>
    <n v="0"/>
    <n v="0.125"/>
    <n v="2.9411764705882353E-2"/>
    <n v="1"/>
    <n v="10.638297872340425"/>
    <x v="0"/>
    <x v="2"/>
    <s v="0.Done"/>
    <x v="2561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3"/>
    <x v="2"/>
    <x v="2615"/>
    <s v="Create my company locations page"/>
    <s v="S | 00646 - Create my company locations page"/>
    <s v="Frontend Development | S | 00646 - Create my company locations page"/>
    <n v="348518"/>
    <n v="343153"/>
    <n v="354332"/>
    <s v="Plan"/>
    <x v="20"/>
    <n v="0"/>
    <n v="0"/>
    <n v="0"/>
    <n v="16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x v="2"/>
    <s v="0.Done"/>
    <x v="2562"/>
    <n v="0"/>
    <n v="0"/>
  </r>
  <r>
    <x v="3"/>
    <x v="0"/>
    <x v="0"/>
    <x v="23"/>
    <s v="Buyer - Portal Foundations"/>
    <x v="23"/>
    <x v="0"/>
    <x v="2"/>
    <x v="454"/>
    <s v="Buyer - Security"/>
    <s v="00645 - Buyer - Security"/>
    <x v="454"/>
    <x v="3"/>
    <x v="2"/>
    <x v="2616"/>
    <s v="Develop Edit Profile - change security tab"/>
    <s v="M | 00644 - Develop Edit Profile - change security tab"/>
    <s v="Frontend Development | M | 00644 - Develop Edit Profile - change security tab"/>
    <n v="350832"/>
    <n v="354328"/>
    <n v="354322"/>
    <s v="Plan"/>
    <x v="0"/>
    <n v="0"/>
    <n v="0"/>
    <n v="0"/>
    <n v="0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8.2644628099173556E-3"/>
    <n v="1"/>
    <n v="5.3191489361702127"/>
    <x v="0"/>
    <x v="2"/>
    <s v="0.Done"/>
    <x v="2563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3"/>
    <x v="2"/>
    <x v="2617"/>
    <s v="Develop Edit Profile - change my picture tab"/>
    <s v="M | 00643 - Develop Edit Profile - change my picture tab"/>
    <s v="Frontend Development | M | 00643 - Develop Edit Profile - change my picture tab"/>
    <n v="348518"/>
    <n v="342871"/>
    <n v="354321"/>
    <s v="Plan"/>
    <x v="20"/>
    <n v="9.1999999999999993"/>
    <n v="0"/>
    <n v="0"/>
    <n v="37"/>
    <s v="M"/>
    <s v="SUBTASK PLAN"/>
    <n v="5.3191489361702127"/>
    <n v="6.3829787234042552"/>
    <n v="0"/>
    <n v="0"/>
    <n v="0"/>
    <n v="5.3191489361702127"/>
    <n v="5.3191489361702127"/>
    <n v="6.3829787234042552"/>
    <n v="9.1999999999999993"/>
    <n v="0"/>
    <n v="0.125"/>
    <n v="2.2727272727272728E-2"/>
    <n v="1"/>
    <n v="5.3191489361702127"/>
    <x v="0"/>
    <x v="2"/>
    <s v="0.Done"/>
    <x v="2564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3"/>
    <x v="2"/>
    <x v="2618"/>
    <s v="Develop View User Profile Page "/>
    <s v="M | 00642 - Develop View User Profile Page "/>
    <s v="Frontend Development | M | 00642 - Develop View User Profile Page "/>
    <n v="348518"/>
    <n v="342871"/>
    <n v="354315"/>
    <s v="Plan"/>
    <x v="20"/>
    <n v="16.166666666666668"/>
    <n v="0"/>
    <n v="0"/>
    <n v="37"/>
    <s v="M"/>
    <s v="SUBTASK PLAN"/>
    <n v="5.3191489361702127"/>
    <n v="6.3829787234042552"/>
    <n v="0"/>
    <n v="0"/>
    <n v="0"/>
    <n v="5.3191489361702127"/>
    <n v="5.3191489361702127"/>
    <n v="6.3829787234042552"/>
    <n v="16.166666666666668"/>
    <n v="0"/>
    <n v="0.125"/>
    <n v="2.2727272727272728E-2"/>
    <n v="1"/>
    <n v="5.3191489361702127"/>
    <x v="0"/>
    <x v="2"/>
    <s v="0.Done"/>
    <x v="2565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3"/>
    <x v="2"/>
    <x v="2619"/>
    <s v="Update User Profile Dropdown font and wording based on latest mockup"/>
    <s v="XS | 00641 - Update User Profile Dropdown font and wording based on latest mockup"/>
    <s v="Frontend Development | XS | 00641 - Update User Profile Dropdown font and wording based on latest mockup"/>
    <n v="348518"/>
    <n v="351638"/>
    <n v="354313"/>
    <s v="Plan"/>
    <x v="20"/>
    <n v="8.6666666666666661"/>
    <n v="0"/>
    <n v="0"/>
    <n v="2"/>
    <s v="XS"/>
    <s v="SUBTASK PLAN"/>
    <n v="1.0638297872340425"/>
    <n v="1.2765957446808509"/>
    <n v="0"/>
    <n v="0"/>
    <n v="0"/>
    <n v="1.0638297872340425"/>
    <n v="1.0638297872340425"/>
    <n v="1.2765957446808509"/>
    <n v="8.6666666666666661"/>
    <n v="0"/>
    <n v="0.2"/>
    <n v="2.2727272727272728E-2"/>
    <n v="1"/>
    <n v="1.0638297872340425"/>
    <x v="0"/>
    <x v="2"/>
    <s v="0.Done"/>
    <x v="2566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620"/>
    <s v="Missing content-type and request body for order-ws api call"/>
    <s v="S | 00640 - Missing content-type and request body for order-ws api call"/>
    <s v="Alpha Bug | S | 00640 - Missing content-type and request body for order-ws api call"/>
    <n v="346910"/>
    <n v="347290"/>
    <n v="354306"/>
    <s v="Plan"/>
    <x v="20"/>
    <n v="7.1"/>
    <n v="0"/>
    <n v="0"/>
    <n v="26"/>
    <s v="S"/>
    <s v="SUBTASK PLAN"/>
    <n v="2.1276595744680851"/>
    <n v="2.5531914893617018"/>
    <n v="0"/>
    <n v="0"/>
    <n v="0"/>
    <n v="2.1276595744680851"/>
    <n v="2.1276595744680851"/>
    <n v="2.5531914893617018"/>
    <n v="7.1"/>
    <n v="0"/>
    <n v="3.7037037037037035E-2"/>
    <n v="1.020408163265306E-2"/>
    <n v="1"/>
    <n v="2.1276595744680851"/>
    <x v="0"/>
    <x v="2"/>
    <s v="0.Done"/>
    <x v="2567"/>
    <n v="0"/>
    <n v="0"/>
  </r>
  <r>
    <x v="3"/>
    <x v="0"/>
    <x v="0"/>
    <x v="33"/>
    <s v="Buyer - Order Management"/>
    <x v="33"/>
    <x v="0"/>
    <x v="6"/>
    <x v="608"/>
    <s v="Generate Order Reports"/>
    <s v="00376 - Generate Order Reports"/>
    <x v="608"/>
    <x v="8"/>
    <x v="3"/>
    <x v="2621"/>
    <s v="Requirements discussion"/>
    <s v="M | 00639 - Requirements discussion"/>
    <s v="Feature Planning | M | 00639 - Requirements discussion"/>
    <n v="346910"/>
    <n v="347308"/>
    <n v="354298"/>
    <s v="Plan"/>
    <x v="18"/>
    <n v="0"/>
    <n v="0"/>
    <n v="0"/>
    <n v="4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5"/>
    <n v="1.020408163265306E-2"/>
    <n v="1"/>
    <n v="0"/>
    <x v="0"/>
    <x v="6"/>
    <s v="0.Cancelled"/>
    <x v="2568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6"/>
    <x v="3"/>
    <x v="2622"/>
    <s v="Password field in SSRS configuration must be displayed as password type"/>
    <s v="XS | 00638 - Password field in SSRS configuration must be displayed as password type"/>
    <s v="Alpha Bug | XS | 00638 - Password field in SSRS configuration must be displayed as password type"/>
    <n v="351658"/>
    <n v="347304"/>
    <n v="354277"/>
    <s v="Plan"/>
    <x v="18"/>
    <n v="0"/>
    <n v="0"/>
    <n v="0"/>
    <n v="0"/>
    <s v="XS"/>
    <s v="SUBTASK PLAN"/>
    <n v="1.0638297872340425"/>
    <n v="1.2765957446808509"/>
    <n v="0"/>
    <n v="0"/>
    <n v="0"/>
    <n v="1.0638297872340425"/>
    <n v="1.0638297872340425"/>
    <n v="1.2765957446808509"/>
    <n v="0"/>
    <n v="0"/>
    <n v="6.25E-2"/>
    <n v="3.8461538461538464E-2"/>
    <n v="1"/>
    <n v="0"/>
    <x v="0"/>
    <x v="2"/>
    <s v="0.Cancelled"/>
    <x v="2569"/>
    <n v="0"/>
    <n v="0"/>
  </r>
  <r>
    <x v="3"/>
    <x v="1"/>
    <x v="1"/>
    <x v="1"/>
    <m/>
    <x v="1"/>
    <x v="1"/>
    <x v="2"/>
    <x v="631"/>
    <s v="Orders -  Bemis Order # (line No) should be moved below Bemis ProductID"/>
    <s v="00634 - Orders -  Bemis Order # (line No) should be moved below Bemis ProductID"/>
    <x v="631"/>
    <x v="0"/>
    <x v="2"/>
    <x v="2623"/>
    <s v="Alpha for Orders -  Bemis Order # (line No) should be moved below Bemis ProductID"/>
    <s v="00637 - Alpha for Orders -  Bemis Order # (line No) should be moved below Bemis ProductID"/>
    <s v="Alpha Test | 00637 - Alpha for Orders -  Bemis Order # (line No) should be moved below Bemis ProductID"/>
    <m/>
    <n v="354193"/>
    <n v="354228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70"/>
    <n v="0"/>
    <n v="0"/>
  </r>
  <r>
    <x v="3"/>
    <x v="1"/>
    <x v="1"/>
    <x v="1"/>
    <m/>
    <x v="1"/>
    <x v="1"/>
    <x v="2"/>
    <x v="630"/>
    <s v="Orders - Add &quot;cust&quot; before PO label"/>
    <s v="00633 - Orders - Add &quot;cust&quot; before PO label"/>
    <x v="630"/>
    <x v="0"/>
    <x v="2"/>
    <x v="2624"/>
    <s v="Alpha for Orders - Add &quot;cust&quot; before PO label"/>
    <s v="00636 - Alpha for Orders - Add &quot;cust&quot; before PO label"/>
    <s v="Alpha Test | 00636 - Alpha for Orders - Add &quot;cust&quot; before PO label"/>
    <m/>
    <n v="354190"/>
    <n v="35422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71"/>
    <n v="0"/>
    <n v="0"/>
  </r>
  <r>
    <x v="3"/>
    <x v="1"/>
    <x v="1"/>
    <x v="1"/>
    <m/>
    <x v="1"/>
    <x v="1"/>
    <x v="2"/>
    <x v="629"/>
    <s v="Orders - Move view details link below order Date"/>
    <s v="00632 - Orders - Move view details link below order Date"/>
    <x v="629"/>
    <x v="0"/>
    <x v="2"/>
    <x v="2625"/>
    <s v="Alpha for Orders - Move view details link below order Date"/>
    <s v="00635 - Alpha for Orders - Move view details link below order Date"/>
    <s v="Alpha Test | 00635 - Alpha for Orders - Move view details link below order Date"/>
    <m/>
    <n v="354189"/>
    <n v="354226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2"/>
    <s v="0.Done"/>
    <x v="2572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1"/>
    <x v="2"/>
    <x v="2626"/>
    <s v="QA for Order Detail in Orders by Item View"/>
    <s v="S | 00631 - QA for Order Detail in Orders by Item View"/>
    <s v="QA | S | 00631 - QA for Order Detail in Orders by Item View"/>
    <n v="346910"/>
    <n v="340378"/>
    <n v="354184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573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2"/>
    <x v="2"/>
    <x v="2627"/>
    <s v="Review of Order Detail in Orders by Item View"/>
    <s v="S | 00630 - Review of Order Detail in Orders by Item View"/>
    <s v="Feature Review | S | 00630 - Review of Order Detail in Orders by Item View"/>
    <n v="346910"/>
    <n v="340378"/>
    <n v="354183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574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0"/>
    <x v="2"/>
    <x v="2628"/>
    <s v="Alpha for Order Detail in Orders by Item View"/>
    <s v="S | 00629 - Alpha for Order Detail in Orders by Item View"/>
    <s v="Alpha Test | S | 00629 - Alpha for Order Detail in Orders by Item View"/>
    <n v="346910"/>
    <n v="340378"/>
    <n v="354181"/>
    <s v="Plan"/>
    <x v="21"/>
    <n v="0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25"/>
    <n v="1.020408163265306E-2"/>
    <n v="1"/>
    <n v="2.1276595744680851"/>
    <x v="0"/>
    <x v="2"/>
    <s v="0.Done"/>
    <x v="2575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3"/>
    <x v="2"/>
    <x v="2629"/>
    <s v="Develop User Profile dropdown"/>
    <s v="S | 00628 - Develop User Profile dropdown"/>
    <s v="Frontend Development | S | 00628 - Develop User Profile dropdown"/>
    <n v="348518"/>
    <n v="351638"/>
    <n v="354166"/>
    <s v="Plan"/>
    <x v="20"/>
    <n v="0"/>
    <n v="0"/>
    <n v="0"/>
    <n v="2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2"/>
    <n v="2.2727272727272728E-2"/>
    <n v="1"/>
    <n v="4.2553191489361701"/>
    <x v="0"/>
    <x v="2"/>
    <s v="0.Done"/>
    <x v="2576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1"/>
    <x v="2"/>
    <x v="2630"/>
    <s v="QA for Search Implementation for Orders"/>
    <s v="M | 00627 - QA for Search Implementation for Orders"/>
    <s v="QA | M | 00627 - QA for Search Implementation for Orders"/>
    <n v="346910"/>
    <n v="340618"/>
    <n v="354162"/>
    <s v="Plan"/>
    <x v="20"/>
    <n v="0"/>
    <n v="0"/>
    <n v="0"/>
    <n v="89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8.3333333333333329E-2"/>
    <n v="1.020408163265306E-2"/>
    <n v="1"/>
    <n v="3.191489361702128"/>
    <x v="0"/>
    <x v="2"/>
    <s v="0.Done"/>
    <x v="2577"/>
    <n v="0"/>
    <n v="0"/>
  </r>
  <r>
    <x v="3"/>
    <x v="0"/>
    <x v="0"/>
    <x v="27"/>
    <s v="Bemis CP Theme"/>
    <x v="27"/>
    <x v="0"/>
    <x v="6"/>
    <x v="567"/>
    <s v="Login page - cookie statement"/>
    <s v="00381 - Login page - cookie statement"/>
    <x v="567"/>
    <x v="3"/>
    <x v="2"/>
    <x v="2631"/>
    <s v="Development for Cookie Statement"/>
    <s v="S | 00626 - Development for Cookie Statement"/>
    <s v="Frontend Development | S | 00626 - Development for Cookie Statement"/>
    <n v="351507"/>
    <n v="347785"/>
    <n v="354157"/>
    <s v="Plan"/>
    <x v="0"/>
    <n v="0"/>
    <n v="0"/>
    <n v="0"/>
    <n v="1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33333333333333331"/>
    <n v="1.8518518518518517E-2"/>
    <n v="1"/>
    <n v="4.2553191489361701"/>
    <x v="0"/>
    <x v="6"/>
    <s v="0.Done"/>
    <x v="2578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1"/>
    <x v="2"/>
    <x v="2632"/>
    <s v="QA for Orders Landing Page"/>
    <s v="S | 00625 - QA for Orders Landing Page"/>
    <s v="QA | S | 00625 - QA for Orders Landing Page"/>
    <n v="346910"/>
    <n v="340377"/>
    <n v="354131"/>
    <s v="Plan"/>
    <x v="21"/>
    <n v="1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8.3333333333333329E-2"/>
    <n v="1.020408163265306E-2"/>
    <n v="1"/>
    <n v="2.1276595744680851"/>
    <x v="0"/>
    <x v="2"/>
    <s v="0.Done"/>
    <x v="2579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2"/>
    <x v="2633"/>
    <s v="Provide Customer and User data for initial migration."/>
    <s v="M | 00624 - Provide Customer and User data for initial migration."/>
    <s v="Sub-Task | M | 00624 - Provide Customer and User data for initial migration."/>
    <n v="350832"/>
    <n v="334456"/>
    <n v="354020"/>
    <s v="Plan"/>
    <x v="19"/>
    <n v="3.5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3.5"/>
    <n v="0"/>
    <n v="0.05"/>
    <n v="8.2644628099173556E-3"/>
    <n v="1"/>
    <n v="8.5106382978723403"/>
    <x v="0"/>
    <x v="2"/>
    <s v="0.Done"/>
    <x v="2580"/>
    <n v="0"/>
    <n v="0"/>
  </r>
  <r>
    <x v="3"/>
    <x v="0"/>
    <x v="0"/>
    <x v="23"/>
    <s v="Buyer - Portal Foundations"/>
    <x v="23"/>
    <x v="2"/>
    <x v="2"/>
    <x v="644"/>
    <s v="Clean up JSP for two-factor-auth-device-manager-web"/>
    <s v="00478 - Clean up JSP for two-factor-auth-device-manager-web"/>
    <x v="644"/>
    <x v="2"/>
    <x v="2"/>
    <x v="2634"/>
    <s v="Review of Clean up JSP for two-factor-auth-device-manager-web"/>
    <s v="00623 - Review of Clean up JSP for two-factor-auth-device-manager-web"/>
    <s v="Feature Review | 00623 - Review of Clean up JSP for two-factor-auth-device-manager-web"/>
    <n v="350832"/>
    <n v="349727"/>
    <n v="353995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8.2644628099173556E-3"/>
    <n v="1"/>
    <n v="0"/>
    <x v="0"/>
    <x v="2"/>
    <s v="0.Done"/>
    <x v="2581"/>
    <n v="0"/>
    <n v="0"/>
  </r>
  <r>
    <x v="3"/>
    <x v="0"/>
    <x v="0"/>
    <x v="23"/>
    <s v="Buyer - Portal Foundations"/>
    <x v="23"/>
    <x v="2"/>
    <x v="2"/>
    <x v="645"/>
    <s v="Customer Site Template should have 'template' in name"/>
    <s v="00259 - Customer Site Template should have 'template' in name"/>
    <x v="645"/>
    <x v="2"/>
    <x v="2"/>
    <x v="2635"/>
    <s v="Review of Customer Site Template should have 'template' in name"/>
    <s v="00622 - Review of Customer Site Template should have 'template' in name"/>
    <s v="Feature Review | 00622 - Review of Customer Site Template should have 'template' in name"/>
    <n v="350832"/>
    <n v="342899"/>
    <n v="35399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8.2644628099173556E-3"/>
    <n v="1"/>
    <n v="0"/>
    <x v="0"/>
    <x v="2"/>
    <s v="0.Done"/>
    <x v="258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636"/>
    <s v="Got the race condition issue when deploy order-ws module"/>
    <s v="XS | 00620 - Got the race condition issue when deploy order-ws module"/>
    <s v="Alpha Bug | XS | 00620 - Got the race condition issue when deploy order-ws module"/>
    <n v="346910"/>
    <n v="347290"/>
    <n v="353792"/>
    <s v="Plan"/>
    <x v="20"/>
    <n v="1.9"/>
    <n v="0"/>
    <n v="0"/>
    <n v="26"/>
    <s v="XS"/>
    <s v="SUBTASK PLAN"/>
    <n v="1.0638297872340425"/>
    <n v="1.2765957446808509"/>
    <n v="0"/>
    <n v="0"/>
    <n v="0"/>
    <n v="1.0638297872340425"/>
    <n v="1.0638297872340425"/>
    <n v="1.2765957446808509"/>
    <n v="1.9"/>
    <n v="0"/>
    <n v="3.7037037037037035E-2"/>
    <n v="1.020408163265306E-2"/>
    <n v="1"/>
    <n v="1.0638297872340425"/>
    <x v="0"/>
    <x v="2"/>
    <s v="0.Done"/>
    <x v="2583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4"/>
    <x v="2"/>
    <x v="2637"/>
    <s v="Add Default Search Action"/>
    <s v="M | 00619 - Add Default Search Action"/>
    <s v="Sub-Task | M | 00619 - Add Default Search Action"/>
    <n v="346910"/>
    <n v="340618"/>
    <n v="353702"/>
    <s v="Plan"/>
    <x v="20"/>
    <n v="19"/>
    <n v="0"/>
    <n v="0"/>
    <n v="89"/>
    <s v="M"/>
    <s v="SUBTASK PLAN"/>
    <n v="8.5106382978723403"/>
    <n v="10.212765957446807"/>
    <n v="0"/>
    <n v="0"/>
    <n v="0"/>
    <n v="8.5106382978723403"/>
    <n v="8.5106382978723403"/>
    <n v="10.212765957446807"/>
    <n v="19"/>
    <n v="0"/>
    <n v="8.3333333333333329E-2"/>
    <n v="1.020408163265306E-2"/>
    <n v="1"/>
    <n v="8.5106382978723403"/>
    <x v="0"/>
    <x v="2"/>
    <s v="0.Done"/>
    <x v="2584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6"/>
    <x v="2"/>
    <x v="2638"/>
    <s v="Missing fields in Portal Order WS Stub"/>
    <s v="M | 00618 - Missing fields in Portal Order WS Stub"/>
    <s v="Alpha Bug | M | 00618 - Missing fields in Portal Order WS Stub"/>
    <n v="346910"/>
    <n v="347290"/>
    <n v="353701"/>
    <s v="Plan"/>
    <x v="20"/>
    <n v="13.5"/>
    <n v="0"/>
    <n v="0"/>
    <n v="26"/>
    <s v="M"/>
    <s v="SUBTASK PLAN"/>
    <n v="3.191489361702128"/>
    <n v="3.8297872340425534"/>
    <n v="0"/>
    <n v="0"/>
    <n v="0"/>
    <n v="3.191489361702128"/>
    <n v="3.191489361702128"/>
    <n v="3.8297872340425534"/>
    <n v="13.5"/>
    <n v="0"/>
    <n v="3.7037037037037035E-2"/>
    <n v="1.020408163265306E-2"/>
    <n v="1"/>
    <n v="3.191489361702128"/>
    <x v="0"/>
    <x v="2"/>
    <s v="0.Done"/>
    <x v="2585"/>
    <n v="0"/>
    <n v="0"/>
  </r>
  <r>
    <x v="3"/>
    <x v="0"/>
    <x v="0"/>
    <x v="34"/>
    <s v="Buyer - Release Management"/>
    <x v="34"/>
    <x v="0"/>
    <x v="2"/>
    <x v="590"/>
    <s v="Release Report"/>
    <s v="00514 - Release Report"/>
    <x v="590"/>
    <x v="5"/>
    <x v="3"/>
    <x v="2639"/>
    <s v="Generate Release report from Release Landing page"/>
    <s v="M | 00616 - Generate Release report from Release Landing page"/>
    <s v="Backend Development | M | 00616 - Generate Release report from Release Landing page"/>
    <n v="350409"/>
    <n v="350413"/>
    <n v="353544"/>
    <s v="Plan"/>
    <x v="2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4.3478260869565216E-2"/>
    <n v="1"/>
    <n v="0"/>
    <x v="0"/>
    <x v="2"/>
    <s v="0.Cancelled"/>
    <x v="2586"/>
    <n v="0"/>
    <n v="0"/>
  </r>
  <r>
    <x v="3"/>
    <x v="0"/>
    <x v="0"/>
    <x v="26"/>
    <s v="Buyer - Shipment Management"/>
    <x v="26"/>
    <x v="0"/>
    <x v="2"/>
    <x v="589"/>
    <s v="Generate Shipping Reports"/>
    <s v="00377 - Generate Shipping Reports"/>
    <x v="589"/>
    <x v="5"/>
    <x v="3"/>
    <x v="2640"/>
    <s v="Generate Shipping Report from Shipping Landing Page "/>
    <s v="M | 00615 - Generate Shipping Report from Shipping Landing Page "/>
    <s v="Backend Development | M | 00615 - Generate Shipping Report from Shipping Landing Page "/>
    <n v="347928"/>
    <n v="347309"/>
    <n v="353542"/>
    <s v="Plan"/>
    <x v="20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25"/>
    <n v="1.5873015873015872E-2"/>
    <n v="1"/>
    <n v="0"/>
    <x v="0"/>
    <x v="2"/>
    <s v="0.Cancelled"/>
    <x v="2587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4"/>
    <x v="3"/>
    <x v="2641"/>
    <s v="Update parameters for Open and Closed Order Status Report on the Orders Landing Page"/>
    <s v="M | 00614 - Update parameters for Open and Closed Order Status Report on the Orders Landing Page"/>
    <s v="Sub-Task | M | 00614 - Update parameters for Open and Closed Order Status Report on the Orders Landing Page"/>
    <n v="346910"/>
    <n v="338511"/>
    <n v="353541"/>
    <s v="Plan"/>
    <x v="20"/>
    <n v="41.8"/>
    <n v="0"/>
    <n v="0"/>
    <n v="40"/>
    <s v="M"/>
    <s v="SUBTASK PLAN"/>
    <n v="8.5106382978723403"/>
    <n v="10.212765957446807"/>
    <n v="0"/>
    <n v="0"/>
    <n v="0"/>
    <n v="8.5106382978723403"/>
    <n v="8.5106382978723403"/>
    <n v="10.212765957446807"/>
    <n v="41.8"/>
    <n v="0"/>
    <n v="7.1428571428571425E-2"/>
    <n v="1.020408163265306E-2"/>
    <n v="1"/>
    <n v="0"/>
    <x v="0"/>
    <x v="2"/>
    <s v="0.Cancelled"/>
    <x v="2588"/>
    <n v="0"/>
    <n v="0"/>
  </r>
  <r>
    <x v="3"/>
    <x v="0"/>
    <x v="0"/>
    <x v="27"/>
    <s v="Bemis CP Theme"/>
    <x v="27"/>
    <x v="0"/>
    <x v="6"/>
    <x v="567"/>
    <s v="Login page - cookie statement"/>
    <s v="00381 - Login page - cookie statement"/>
    <x v="567"/>
    <x v="0"/>
    <x v="3"/>
    <x v="2642"/>
    <s v="Alpha for Login page - cookie statement"/>
    <s v="00613 - Alpha for Login page - cookie statement"/>
    <s v="Alpha Test | 00613 - Alpha for Login page - cookie statement"/>
    <n v="351507"/>
    <n v="347785"/>
    <n v="353540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6"/>
    <s v="0.Cancelled"/>
    <x v="2589"/>
    <n v="0"/>
    <n v="0"/>
  </r>
  <r>
    <x v="3"/>
    <x v="0"/>
    <x v="0"/>
    <x v="23"/>
    <s v="Buyer - Portal Foundations"/>
    <x v="23"/>
    <x v="0"/>
    <x v="2"/>
    <x v="592"/>
    <s v="Link from Portal Logo"/>
    <s v="00537 - Link from Portal Logo"/>
    <x v="592"/>
    <x v="0"/>
    <x v="2"/>
    <x v="2643"/>
    <s v="Alpha for Link from Bemis Logo"/>
    <s v="00612 - Alpha for Link from Bemis Logo"/>
    <s v="Alpha Test | 00612 - Alpha for Link from Bemis Logo"/>
    <n v="350832"/>
    <n v="351644"/>
    <n v="353536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8.2644628099173556E-3"/>
    <n v="1"/>
    <n v="0"/>
    <x v="0"/>
    <x v="2"/>
    <s v="0.Done"/>
    <x v="2590"/>
    <n v="0"/>
    <n v="0"/>
  </r>
  <r>
    <x v="3"/>
    <x v="0"/>
    <x v="0"/>
    <x v="27"/>
    <s v="Bemis CP Theme"/>
    <x v="27"/>
    <x v="0"/>
    <x v="2"/>
    <x v="604"/>
    <s v="Remove Top Bar for External User"/>
    <s v="00536 - Remove Top Bar for External User"/>
    <x v="604"/>
    <x v="0"/>
    <x v="2"/>
    <x v="2644"/>
    <s v="Alpha for Remove Top Bar for Regular User"/>
    <s v="00611 - Alpha for Remove Top Bar for Regular User"/>
    <s v="Alpha Test | 00611 - Alpha for Remove Top Bar for Regular User"/>
    <n v="351507"/>
    <n v="351643"/>
    <n v="353535"/>
    <s v="Plan"/>
    <x v="0"/>
    <n v="0"/>
    <n v="0"/>
    <n v="0"/>
    <n v="1"/>
    <m/>
    <s v="SUBTASK PLAN"/>
    <n v="0"/>
    <n v="0"/>
    <n v="0"/>
    <n v="0"/>
    <n v="0"/>
    <n v="0"/>
    <n v="0"/>
    <n v="0"/>
    <n v="0"/>
    <n v="0"/>
    <n v="0.33333333333333331"/>
    <n v="1.8518518518518517E-2"/>
    <n v="1"/>
    <n v="0"/>
    <x v="0"/>
    <x v="2"/>
    <s v="0.Done"/>
    <x v="259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45"/>
    <s v="Create CustomerLocation Entity to pull Order ShipTo Information"/>
    <s v="M | 00610 - Create CustomerLocation Entity to pull Order ShipTo Information"/>
    <s v="Backend Development | M | 00610 - Create CustomerLocation Entity to pull Order ShipTo Information"/>
    <n v="346910"/>
    <n v="347290"/>
    <n v="353497"/>
    <s v="Plan"/>
    <x v="20"/>
    <n v="9.25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9.25"/>
    <n v="0"/>
    <n v="3.7037037037037035E-2"/>
    <n v="1.020408163265306E-2"/>
    <n v="1"/>
    <n v="10.638297872340425"/>
    <x v="0"/>
    <x v="2"/>
    <s v="0.Done"/>
    <x v="2592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46"/>
    <s v="Add Customer API Call to Order Sync"/>
    <s v="S | 00609 - Add Customer API Call to Order Sync"/>
    <s v="Backend Development | S | 00609 - Add Customer API Call to Order Sync"/>
    <n v="346910"/>
    <n v="347290"/>
    <n v="353491"/>
    <s v="Plan"/>
    <x v="20"/>
    <n v="23.5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23.5"/>
    <n v="0"/>
    <n v="3.7037037037037035E-2"/>
    <n v="1.020408163265306E-2"/>
    <n v="1"/>
    <n v="8.5106382978723403"/>
    <x v="0"/>
    <x v="2"/>
    <s v="0.Done"/>
    <x v="2593"/>
    <n v="0"/>
    <n v="0"/>
  </r>
  <r>
    <x v="3"/>
    <x v="0"/>
    <x v="0"/>
    <x v="23"/>
    <s v="Buyer - Portal Foundations"/>
    <x v="23"/>
    <x v="1"/>
    <x v="2"/>
    <x v="617"/>
    <s v="Two Factor Authentication - Verification Code Error"/>
    <s v="00545 - Two Factor Authentication - Verification Code Error"/>
    <x v="617"/>
    <x v="5"/>
    <x v="2"/>
    <x v="2647"/>
    <s v="Bug fix"/>
    <s v="S | 00608 - Bug fix"/>
    <s v="Backend Development | S | 00608 - Bug fix"/>
    <n v="350832"/>
    <n v="351845"/>
    <n v="353446"/>
    <s v="Plan"/>
    <x v="0"/>
    <n v="23.46666666666666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3.466666666666665"/>
    <n v="0"/>
    <n v="0.25"/>
    <n v="8.2644628099173556E-3"/>
    <n v="1"/>
    <n v="8.5106382978723403"/>
    <x v="0"/>
    <x v="2"/>
    <s v="0.Done"/>
    <x v="2594"/>
    <n v="8.5106382978723403"/>
    <n v="23.466666666666665"/>
  </r>
  <r>
    <x v="3"/>
    <x v="0"/>
    <x v="0"/>
    <x v="30"/>
    <s v="CSR - Portal Foundations"/>
    <x v="30"/>
    <x v="0"/>
    <x v="2"/>
    <x v="607"/>
    <s v="Password Policy"/>
    <s v="00172 - Password Policy"/>
    <x v="607"/>
    <x v="2"/>
    <x v="2"/>
    <x v="2648"/>
    <s v="Review of Password Policy"/>
    <s v="00607 - Review of Password Policy"/>
    <s v="Feature Review | 00607 - Review of Password Policy"/>
    <n v="350872"/>
    <n v="337609"/>
    <n v="353443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2"/>
    <n v="3.125E-2"/>
    <n v="1"/>
    <n v="0"/>
    <x v="0"/>
    <x v="2"/>
    <s v="0.Done"/>
    <x v="2595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49"/>
    <s v="Add IBB Security Authentication to Shipment WS"/>
    <s v="S | 00606 - Add IBB Security Authentication to Shipment WS"/>
    <s v="Backend Development | S | 00606 - Add IBB Security Authentication to Shipment WS"/>
    <n v="347928"/>
    <n v="347294"/>
    <n v="353293"/>
    <s v="Plan"/>
    <x v="20"/>
    <n v="6.76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7666666666666666"/>
    <n v="0"/>
    <n v="7.1428571428571425E-2"/>
    <n v="1.5873015873015872E-2"/>
    <n v="1"/>
    <n v="8.5106382978723403"/>
    <x v="0"/>
    <x v="2"/>
    <s v="0.Done"/>
    <x v="2596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50"/>
    <s v="Add IBB Security Authentication to Order WS"/>
    <s v="S | 00605 - Add IBB Security Authentication to Order WS"/>
    <s v="Backend Development | S | 00605 - Add IBB Security Authentication to Order WS"/>
    <n v="346910"/>
    <n v="347290"/>
    <n v="353292"/>
    <s v="Plan"/>
    <x v="20"/>
    <n v="12.133333333333333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12.133333333333333"/>
    <n v="0"/>
    <n v="3.7037037037037035E-2"/>
    <n v="1.020408163265306E-2"/>
    <n v="1"/>
    <n v="8.5106382978723403"/>
    <x v="0"/>
    <x v="2"/>
    <s v="0.Done"/>
    <x v="2597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0"/>
    <x v="2"/>
    <x v="2651"/>
    <s v="Alpha for Carrier List CRUD"/>
    <s v="S | 00604 - Alpha for Carrier List CRUD"/>
    <s v="Alpha Test | S | 00604 - Alpha for Carrier List CRUD"/>
    <n v="347928"/>
    <n v="333021"/>
    <n v="353291"/>
    <s v="Plan"/>
    <x v="20"/>
    <n v="8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8"/>
    <n v="0"/>
    <n v="0.16666666666666666"/>
    <n v="1.5873015873015872E-2"/>
    <n v="1"/>
    <n v="2.1276595744680851"/>
    <x v="0"/>
    <x v="2"/>
    <s v="0.Done"/>
    <x v="2598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3"/>
    <x v="2652"/>
    <s v="Integrate Order WS with WS commons"/>
    <s v="XS | 00603 - Integrate Order WS with WS commons"/>
    <s v="Backend Development | XS | 00603 - Integrate Order WS with WS commons"/>
    <n v="346910"/>
    <n v="347290"/>
    <n v="353275"/>
    <s v="Plan"/>
    <x v="20"/>
    <n v="0"/>
    <n v="0"/>
    <n v="0"/>
    <n v="26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3.7037037037037035E-2"/>
    <n v="1.020408163265306E-2"/>
    <n v="1"/>
    <n v="0"/>
    <x v="0"/>
    <x v="2"/>
    <s v="0.Cancelled"/>
    <x v="2599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653"/>
    <s v="Map Customer WS data to Customer Profile/Organizations"/>
    <s v="S | 00601 - Map Customer WS data to Customer Profile/Organizations"/>
    <s v="Backend Development | S | 00601 - Map Customer WS data to Customer Profile/Organizations"/>
    <n v="348518"/>
    <n v="347291"/>
    <n v="353235"/>
    <s v="Plan"/>
    <x v="20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7.6923076923076927E-2"/>
    <n v="2.2727272727272728E-2"/>
    <n v="1"/>
    <n v="8.5106382978723403"/>
    <x v="0"/>
    <x v="2"/>
    <s v="0.Done"/>
    <x v="2600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54"/>
    <s v="Map Shipment WS data to Shipment DM"/>
    <s v="S | 00600 - Map Shipment WS data to Shipment DM"/>
    <s v="Backend Development | S | 00600 - Map Shipment WS data to Shipment DM"/>
    <n v="347928"/>
    <n v="347294"/>
    <n v="353233"/>
    <s v="Plan"/>
    <x v="20"/>
    <n v="6.3666666666666663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6.3666666666666663"/>
    <n v="0"/>
    <n v="7.1428571428571425E-2"/>
    <n v="1.5873015873015872E-2"/>
    <n v="1"/>
    <n v="8.5106382978723403"/>
    <x v="0"/>
    <x v="2"/>
    <s v="0.Done"/>
    <x v="260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655"/>
    <s v="Map Order WS data to Order DM"/>
    <s v="S | 00599 - Map Order WS data to Order DM"/>
    <s v="Backend Development | S | 00599 - Map Order WS data to Order DM"/>
    <n v="346910"/>
    <n v="347290"/>
    <n v="353230"/>
    <s v="Plan"/>
    <x v="20"/>
    <n v="40"/>
    <n v="0"/>
    <n v="0"/>
    <n v="26"/>
    <s v="S"/>
    <s v="SUBTASK PLAN"/>
    <n v="8.5106382978723403"/>
    <n v="10.212765957446807"/>
    <n v="0"/>
    <n v="0"/>
    <n v="0"/>
    <n v="8.5106382978723403"/>
    <n v="8.5106382978723403"/>
    <n v="10.212765957446807"/>
    <n v="40"/>
    <n v="0"/>
    <n v="3.7037037037037035E-2"/>
    <n v="1.020408163265306E-2"/>
    <n v="1"/>
    <n v="8.5106382978723403"/>
    <x v="0"/>
    <x v="2"/>
    <s v="0.Done"/>
    <x v="2602"/>
    <n v="0"/>
    <n v="0"/>
  </r>
  <r>
    <x v="3"/>
    <x v="0"/>
    <x v="0"/>
    <x v="31"/>
    <s v="Buyer views Customer and User Profiles"/>
    <x v="31"/>
    <x v="0"/>
    <x v="2"/>
    <x v="638"/>
    <s v="User Profile Dropdown"/>
    <s v="00535 - User Profile Dropdown"/>
    <x v="638"/>
    <x v="0"/>
    <x v="2"/>
    <x v="2656"/>
    <s v="Alpha for User Profile Dropdown"/>
    <s v="00598 - Alpha for User Profile Dropdown"/>
    <s v="Alpha Test | 00598 - Alpha for User Profile Dropdown"/>
    <n v="348518"/>
    <n v="351638"/>
    <n v="353229"/>
    <s v="Plan"/>
    <x v="20"/>
    <n v="0.31666666666666665"/>
    <n v="0"/>
    <n v="0"/>
    <n v="2"/>
    <m/>
    <s v="SUBTASK PLAN"/>
    <n v="0"/>
    <n v="0"/>
    <n v="0"/>
    <n v="0"/>
    <n v="0"/>
    <n v="0"/>
    <n v="0"/>
    <n v="0"/>
    <n v="0.31666666666666665"/>
    <n v="0"/>
    <n v="0.2"/>
    <n v="2.2727272727272728E-2"/>
    <n v="1"/>
    <n v="0"/>
    <x v="0"/>
    <x v="2"/>
    <s v="0.Done"/>
    <x v="2603"/>
    <n v="0"/>
    <n v="0"/>
  </r>
  <r>
    <x v="3"/>
    <x v="0"/>
    <x v="0"/>
    <x v="30"/>
    <s v="CSR - Portal Foundations"/>
    <x v="30"/>
    <x v="0"/>
    <x v="2"/>
    <x v="607"/>
    <s v="Password Policy"/>
    <s v="00172 - Password Policy"/>
    <x v="607"/>
    <x v="0"/>
    <x v="2"/>
    <x v="2657"/>
    <s v="Alpha for Password Policy"/>
    <s v="S | 00597 - Alpha for Password Policy"/>
    <s v="Alpha Test | S | 00597 - Alpha for Password Policy"/>
    <n v="350872"/>
    <n v="337609"/>
    <n v="353090"/>
    <s v="Plan"/>
    <x v="19"/>
    <n v="4.033333333333333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0333333333333332"/>
    <n v="0"/>
    <n v="0.2"/>
    <n v="3.125E-2"/>
    <n v="1"/>
    <n v="2.1276595744680851"/>
    <x v="0"/>
    <x v="2"/>
    <s v="0.Done"/>
    <x v="2604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658"/>
    <s v="Implement Retry advice"/>
    <s v="XS | 00596 - Implement Retry advice"/>
    <s v="Backend Development | XS | 00596 - Implement Retry advice"/>
    <n v="350255"/>
    <n v="350258"/>
    <n v="353015"/>
    <s v="Plan"/>
    <x v="0"/>
    <n v="1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3.3333333333333333E-2"/>
    <n v="1"/>
    <n v="2.1276595744680851"/>
    <x v="0"/>
    <x v="2"/>
    <s v="0.Done"/>
    <x v="2605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659"/>
    <s v="Implement test service to demonstrate capabilities"/>
    <s v="XS | 00595 - Implement test service to demonstrate capabilities"/>
    <s v="Backend Development | XS | 00595 - Implement test service to demonstrate capabilities"/>
    <n v="350255"/>
    <n v="350258"/>
    <n v="353014"/>
    <s v="Plan"/>
    <x v="0"/>
    <n v="1"/>
    <n v="0"/>
    <n v="0"/>
    <n v="16"/>
    <s v="XS"/>
    <s v="SUBTASK PLAN"/>
    <n v="2.1276595744680851"/>
    <n v="2.5531914893617018"/>
    <n v="0"/>
    <n v="0"/>
    <n v="0"/>
    <n v="2.1276595744680851"/>
    <n v="2.1276595744680851"/>
    <n v="2.5531914893617018"/>
    <n v="1"/>
    <n v="0"/>
    <n v="0.1111111111111111"/>
    <n v="3.3333333333333333E-2"/>
    <n v="1"/>
    <n v="2.1276595744680851"/>
    <x v="0"/>
    <x v="2"/>
    <s v="0.Done"/>
    <x v="2606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5"/>
    <x v="2"/>
    <x v="2660"/>
    <s v="Implement proxy mechanism"/>
    <s v="M | 00594 - Implement proxy mechanism"/>
    <s v="Backend Development | M | 00594 - Implement proxy mechanism"/>
    <n v="350255"/>
    <n v="350258"/>
    <n v="353013"/>
    <s v="Plan"/>
    <x v="0"/>
    <n v="10"/>
    <n v="0"/>
    <n v="0"/>
    <n v="16"/>
    <s v="M"/>
    <s v="SUBTASK PLAN"/>
    <n v="10.638297872340425"/>
    <n v="12.76595744680851"/>
    <n v="0"/>
    <n v="0"/>
    <n v="0"/>
    <n v="10.638297872340425"/>
    <n v="10.638297872340425"/>
    <n v="12.76595744680851"/>
    <n v="10"/>
    <n v="0"/>
    <n v="0.1111111111111111"/>
    <n v="3.3333333333333333E-2"/>
    <n v="1"/>
    <n v="10.638297872340425"/>
    <x v="0"/>
    <x v="2"/>
    <s v="0.Done"/>
    <x v="2607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7"/>
    <x v="2"/>
    <x v="2661"/>
    <s v="Reseach approaches to intercepting and proxying calls to OSGI services"/>
    <s v="M | 00593 - Reseach approaches to intercepting and proxying calls to OSGI services"/>
    <s v="Tech Planning | M | 00593 - Reseach approaches to intercepting and proxying calls to OSGI services"/>
    <n v="350255"/>
    <n v="350258"/>
    <n v="353011"/>
    <s v="Plan"/>
    <x v="0"/>
    <n v="22"/>
    <n v="0"/>
    <n v="0"/>
    <n v="16"/>
    <s v="M"/>
    <s v="SUBTASK PLAN"/>
    <n v="4.2553191489361701"/>
    <n v="5.1063829787234036"/>
    <n v="0"/>
    <n v="0"/>
    <n v="0"/>
    <n v="4.2553191489361701"/>
    <n v="4.2553191489361701"/>
    <n v="5.1063829787234036"/>
    <n v="22"/>
    <n v="0"/>
    <n v="0.1111111111111111"/>
    <n v="3.3333333333333333E-2"/>
    <n v="1"/>
    <n v="4.2553191489361701"/>
    <x v="0"/>
    <x v="2"/>
    <s v="0.Done"/>
    <x v="2608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62"/>
    <s v="Implement Shipment DataSync"/>
    <s v="M | 00592 - Implement Shipment DataSync"/>
    <s v="Backend Development | M | 00592 - Implement Shipment DataSync"/>
    <n v="347928"/>
    <n v="347294"/>
    <n v="352939"/>
    <s v="Plan"/>
    <x v="20"/>
    <n v="30.866666666666667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30.866666666666667"/>
    <n v="0"/>
    <n v="7.1428571428571425E-2"/>
    <n v="1.5873015873015872E-2"/>
    <n v="1"/>
    <n v="10.638297872340425"/>
    <x v="0"/>
    <x v="2"/>
    <s v="0.Done"/>
    <x v="2609"/>
    <n v="0"/>
    <n v="0"/>
  </r>
  <r>
    <x v="3"/>
    <x v="0"/>
    <x v="0"/>
    <x v="31"/>
    <s v="Buyer views Customer and User Profiles"/>
    <x v="31"/>
    <x v="0"/>
    <x v="6"/>
    <x v="646"/>
    <s v="Populate User Profiles"/>
    <s v="00207 - Populate User Profiles"/>
    <x v="646"/>
    <x v="5"/>
    <x v="3"/>
    <x v="2663"/>
    <s v="Update migration logic to reflect new fields"/>
    <s v="S | 00588 - Update migration logic to reflect new fields"/>
    <s v="Backend Development | S | 00588 - Update migration logic to reflect new fields"/>
    <n v="348518"/>
    <n v="340158"/>
    <n v="352700"/>
    <s v="Plan"/>
    <x v="20"/>
    <n v="0"/>
    <n v="0"/>
    <n v="0"/>
    <n v="35.6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1"/>
    <n v="2.2727272727272728E-2"/>
    <n v="1"/>
    <n v="0"/>
    <x v="0"/>
    <x v="6"/>
    <s v="0.Cancelled"/>
    <x v="2610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5"/>
    <x v="2"/>
    <x v="2664"/>
    <s v="Implement multi faceted search for orders"/>
    <s v="L | 00587 - Implement multi faceted search for orders"/>
    <s v="Backend Development | L | 00587 - Implement multi faceted search for orders"/>
    <n v="346910"/>
    <n v="340618"/>
    <n v="352648"/>
    <s v="Plan"/>
    <x v="20"/>
    <n v="21.55"/>
    <n v="0"/>
    <n v="0"/>
    <n v="89"/>
    <s v="L"/>
    <s v="SUBTASK PLAN"/>
    <n v="19.148936170212767"/>
    <n v="22.978723404255319"/>
    <n v="0"/>
    <n v="0"/>
    <n v="0"/>
    <n v="19.148936170212767"/>
    <n v="19.148936170212767"/>
    <n v="22.978723404255319"/>
    <n v="21.55"/>
    <n v="0"/>
    <n v="8.3333333333333329E-2"/>
    <n v="1.020408163265306E-2"/>
    <n v="1"/>
    <n v="19.148936170212767"/>
    <x v="0"/>
    <x v="2"/>
    <s v="0.Done"/>
    <x v="2611"/>
    <n v="0"/>
    <n v="0"/>
  </r>
  <r>
    <x v="3"/>
    <x v="0"/>
    <x v="0"/>
    <x v="22"/>
    <s v="System Architecture"/>
    <x v="22"/>
    <x v="2"/>
    <x v="3"/>
    <x v="544"/>
    <s v="UAT/Prod Deployment"/>
    <s v="00481 - UAT/Prod Deployment"/>
    <x v="544"/>
    <x v="4"/>
    <x v="0"/>
    <x v="2665"/>
    <s v="Create Installation documentation"/>
    <s v="M | 00586 - Create Installation documentation"/>
    <s v="Sub-Task | M | 00586 - Create Installation documentation"/>
    <n v="351453"/>
    <n v="349744"/>
    <n v="352591"/>
    <s v="Plan"/>
    <x v="0"/>
    <n v="8"/>
    <n v="0"/>
    <n v="20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8"/>
    <n v="0.25"/>
    <n v="1.8518518518518517E-2"/>
    <n v="1"/>
    <n v="0"/>
    <x v="0"/>
    <x v="3"/>
    <s v="3.Doing"/>
    <x v="2612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4"/>
    <x v="2"/>
    <x v="2666"/>
    <s v="Restrict Folder Access Based on Role"/>
    <s v="M | 00583 - Restrict Folder Access Based on Role"/>
    <s v="Sub-Task | M | 00583 - Restrict Folder Access Based on Role"/>
    <n v="350832"/>
    <n v="334367"/>
    <n v="352580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x v="2"/>
    <s v="0.Done"/>
    <x v="2613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6"/>
    <x v="3"/>
    <x v="2667"/>
    <s v="Deadlock exceptions when migrating data"/>
    <s v="M | 00580 - Deadlock exceptions when migrating data"/>
    <s v="Alpha Bug | M | 00580 - Deadlock exceptions when migrating data"/>
    <n v="350832"/>
    <n v="334456"/>
    <n v="352423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0"/>
    <x v="0"/>
    <x v="2"/>
    <s v="0.Cancelled"/>
    <x v="2614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5"/>
    <x v="2"/>
    <x v="2668"/>
    <s v="Search shipments"/>
    <s v="S | 00576 - Search shipments"/>
    <s v="Backend Development | S | 00576 - Search shipments"/>
    <n v="347928"/>
    <n v="334920"/>
    <n v="352407"/>
    <s v="Plan"/>
    <x v="20"/>
    <n v="19.633333333333333"/>
    <n v="0"/>
    <n v="0"/>
    <n v="61"/>
    <s v="S"/>
    <s v="SUBTASK PLAN"/>
    <n v="8.5106382978723403"/>
    <n v="10.212765957446807"/>
    <n v="0"/>
    <n v="0"/>
    <n v="0"/>
    <n v="8.5106382978723403"/>
    <n v="8.5106382978723403"/>
    <n v="10.212765957446807"/>
    <n v="19.633333333333333"/>
    <n v="0"/>
    <n v="6.25E-2"/>
    <n v="1.5873015873015872E-2"/>
    <n v="1"/>
    <n v="8.5106382978723403"/>
    <x v="0"/>
    <x v="2"/>
    <s v="0.Done"/>
    <x v="2615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5"/>
    <x v="2"/>
    <x v="2669"/>
    <s v="Add Order Qty breakdown view"/>
    <s v="M | 00571 - Add Order Qty breakdown view"/>
    <s v="Backend Development | M | 00571 - Add Order Qty breakdown view"/>
    <n v="346910"/>
    <n v="340377"/>
    <n v="352400"/>
    <s v="Plan"/>
    <x v="21"/>
    <n v="13.5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13.5"/>
    <n v="0"/>
    <n v="8.3333333333333329E-2"/>
    <n v="1.020408163265306E-2"/>
    <n v="1"/>
    <n v="10.638297872340425"/>
    <x v="0"/>
    <x v="2"/>
    <s v="0.Done"/>
    <x v="2616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5"/>
    <x v="2"/>
    <x v="2670"/>
    <s v="Update DL folder structure to match new requirements"/>
    <s v="S | 00564 - Update DL folder structure to match new requirements"/>
    <s v="Backend Development | S | 00564 - Update DL folder structure to match new requirements"/>
    <n v="350832"/>
    <n v="334367"/>
    <n v="352156"/>
    <s v="Plan"/>
    <x v="19"/>
    <n v="0"/>
    <n v="0"/>
    <n v="0"/>
    <n v="32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8.5106382978723403"/>
    <x v="0"/>
    <x v="2"/>
    <s v="0.Done"/>
    <x v="2617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5"/>
    <x v="2"/>
    <x v="2671"/>
    <s v="Move Report Portlet to SSRS Integration Web"/>
    <s v="XS | 00563 - Move Report Portlet to SSRS Integration Web"/>
    <s v="Backend Development | XS | 00563 - Move Report Portlet to SSRS Integration Web"/>
    <n v="351658"/>
    <n v="347304"/>
    <n v="352149"/>
    <s v="Plan"/>
    <x v="18"/>
    <n v="10.716666666666667"/>
    <n v="0"/>
    <n v="0"/>
    <n v="0"/>
    <s v="XS"/>
    <s v="SUBTASK PLAN"/>
    <n v="2.1276595744680851"/>
    <n v="2.5531914893617018"/>
    <n v="0"/>
    <n v="0"/>
    <n v="0"/>
    <n v="2.1276595744680851"/>
    <n v="2.1276595744680851"/>
    <n v="2.5531914893617018"/>
    <n v="10.716666666666667"/>
    <n v="0"/>
    <n v="6.25E-2"/>
    <n v="3.8461538461538464E-2"/>
    <n v="1"/>
    <n v="2.1276595744680851"/>
    <x v="0"/>
    <x v="2"/>
    <s v="0.Done"/>
    <x v="2618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7"/>
    <x v="2"/>
    <x v="2672"/>
    <s v="Design Shipment WS Module"/>
    <s v="S | 00556 - Design Shipment WS Module"/>
    <s v="Tech Planning | S | 00556 - Design Shipment WS Module"/>
    <n v="347928"/>
    <n v="347294"/>
    <n v="352039"/>
    <s v="Plan"/>
    <x v="20"/>
    <n v="4.5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"/>
    <n v="0"/>
    <n v="7.1428571428571425E-2"/>
    <n v="1.5873015873015872E-2"/>
    <n v="1"/>
    <n v="2.1276595744680851"/>
    <x v="0"/>
    <x v="2"/>
    <s v="0.Done"/>
    <x v="2619"/>
    <n v="0"/>
    <n v="0"/>
  </r>
  <r>
    <x v="3"/>
    <x v="0"/>
    <x v="0"/>
    <x v="31"/>
    <s v="Buyer views Customer and User Profiles"/>
    <x v="31"/>
    <x v="0"/>
    <x v="2"/>
    <x v="626"/>
    <s v="View/Edit my User Profile"/>
    <s v="00254 - View/Edit my User Profile"/>
    <x v="626"/>
    <x v="7"/>
    <x v="2"/>
    <x v="2673"/>
    <s v="User Profile tech planning"/>
    <s v="M | 00553 - User Profile tech planning"/>
    <s v="Tech Planning | M | 00553 - User Profile tech planning"/>
    <n v="348518"/>
    <n v="342871"/>
    <n v="352030"/>
    <s v="Plan"/>
    <x v="20"/>
    <n v="3.25"/>
    <n v="0"/>
    <n v="0"/>
    <n v="37"/>
    <s v="M"/>
    <s v="SUBTASK PLAN"/>
    <n v="4.2553191489361701"/>
    <n v="5.1063829787234036"/>
    <n v="0"/>
    <n v="0"/>
    <n v="0"/>
    <n v="4.2553191489361701"/>
    <n v="4.2553191489361701"/>
    <n v="5.1063829787234036"/>
    <n v="3.25"/>
    <n v="0"/>
    <n v="0.125"/>
    <n v="2.2727272727272728E-2"/>
    <n v="1"/>
    <n v="4.2553191489361701"/>
    <x v="0"/>
    <x v="2"/>
    <s v="0.Done"/>
    <x v="2620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5"/>
    <x v="2"/>
    <x v="2674"/>
    <s v="Create Shipment WS modules"/>
    <s v="M | 00551 - Create Shipment WS modules"/>
    <s v="Backend Development | M | 00551 - Create Shipment WS modules"/>
    <n v="347928"/>
    <n v="347294"/>
    <n v="352017"/>
    <s v="Plan"/>
    <x v="20"/>
    <n v="27.71666666666666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7.716666666666665"/>
    <n v="0"/>
    <n v="7.1428571428571425E-2"/>
    <n v="1.5873015873015872E-2"/>
    <n v="1"/>
    <n v="10.638297872340425"/>
    <x v="0"/>
    <x v="2"/>
    <s v="0.Done"/>
    <x v="2621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2"/>
    <x v="2675"/>
    <s v="Set up Bemis' smtp server"/>
    <s v="S | 00550 - Set up Bemis' smtp server"/>
    <s v="Sub-Task | S | 00550 - Set up Bemis' smtp server"/>
    <n v="351453"/>
    <n v="347844"/>
    <n v="352007"/>
    <s v="Plan"/>
    <x v="0"/>
    <n v="4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4"/>
    <n v="0"/>
    <n v="0.14285714285714285"/>
    <n v="1.8518518518518517E-2"/>
    <n v="1"/>
    <n v="4.2553191489361701"/>
    <x v="0"/>
    <x v="2"/>
    <s v="0.Done"/>
    <x v="2622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7"/>
    <x v="2"/>
    <x v="2676"/>
    <s v="Prepare for QA setup on Bemis"/>
    <s v="M | 00549 - Prepare for QA setup on Bemis"/>
    <s v="Tech Planning | M | 00549 - Prepare for QA setup on Bemis"/>
    <n v="351453"/>
    <n v="347844"/>
    <n v="352002"/>
    <s v="Plan"/>
    <x v="0"/>
    <n v="71.666666666666671"/>
    <n v="0"/>
    <n v="200"/>
    <n v="0"/>
    <s v="M"/>
    <s v="SUBTASK PLAN"/>
    <n v="4.2553191489361701"/>
    <n v="5.1063829787234036"/>
    <n v="0"/>
    <n v="0"/>
    <n v="0"/>
    <n v="4.2553191489361701"/>
    <n v="4.2553191489361701"/>
    <n v="5.1063829787234036"/>
    <n v="71.666666666666671"/>
    <n v="0"/>
    <n v="0.14285714285714285"/>
    <n v="1.8518518518518517E-2"/>
    <n v="1"/>
    <n v="4.2553191489361701"/>
    <x v="0"/>
    <x v="2"/>
    <s v="0.Done"/>
    <x v="2623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677"/>
    <s v="Set up Liferay's dev smtp server"/>
    <s v="S | 00548 - Set up Liferay's dev smtp server"/>
    <s v="Sub-Task | S | 00548 - Set up Liferay's dev smtp server"/>
    <n v="351453"/>
    <n v="348727"/>
    <n v="351999"/>
    <s v="Plan"/>
    <x v="0"/>
    <n v="6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6"/>
    <n v="0"/>
    <n v="9.0909090909090912E-2"/>
    <n v="1.8518518518518517E-2"/>
    <n v="1"/>
    <n v="4.2553191489361701"/>
    <x v="0"/>
    <x v="3"/>
    <s v="0.Done"/>
    <x v="2624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5"/>
    <x v="3"/>
    <x v="2678"/>
    <s v="Customer Profile Model Refactoring"/>
    <s v="S | 00547 - Customer Profile Model Refactoring"/>
    <s v="Backend Development | S | 00547 - Customer Profile Model Refactoring"/>
    <n v="348518"/>
    <n v="342876"/>
    <n v="351995"/>
    <s v="Plan"/>
    <x v="20"/>
    <n v="13"/>
    <n v="0"/>
    <n v="0"/>
    <n v="38"/>
    <s v="S"/>
    <s v="SUBTASK PLAN"/>
    <n v="8.5106382978723403"/>
    <n v="10.212765957446807"/>
    <n v="0"/>
    <n v="0"/>
    <n v="0"/>
    <n v="8.5106382978723403"/>
    <n v="8.5106382978723403"/>
    <n v="10.212765957446807"/>
    <n v="13"/>
    <n v="0"/>
    <n v="0.14285714285714285"/>
    <n v="2.2727272727272728E-2"/>
    <n v="1"/>
    <n v="0"/>
    <x v="0"/>
    <x v="2"/>
    <s v="0.Cancelled"/>
    <x v="2625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1"/>
    <x v="2"/>
    <x v="2679"/>
    <s v="QA for Two Factor Authentication "/>
    <s v="M | 00546 - QA for Two Factor Authentication "/>
    <s v="QA | M | 00546 - QA for Two Factor Authentication "/>
    <n v="350832"/>
    <n v="336242"/>
    <n v="351846"/>
    <s v="Plan"/>
    <x v="0"/>
    <n v="6.5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6.5"/>
    <n v="0"/>
    <n v="0.16666666666666666"/>
    <n v="8.2644628099173556E-3"/>
    <n v="1"/>
    <n v="3.191489361702128"/>
    <x v="0"/>
    <x v="2"/>
    <s v="0.Done"/>
    <x v="2626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6"/>
    <x v="2"/>
    <x v="2680"/>
    <s v="Impersonating users is not giving expected results."/>
    <s v="M | 00544 - Impersonating users is not giving expected results."/>
    <s v="Alpha Bug | M | 00544 - Impersonating users is not giving expected results."/>
    <n v="350832"/>
    <n v="334456"/>
    <n v="351842"/>
    <s v="Plan"/>
    <x v="19"/>
    <n v="0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0"/>
    <n v="0"/>
    <n v="0.05"/>
    <n v="8.2644628099173556E-3"/>
    <n v="1"/>
    <n v="3.191489361702128"/>
    <x v="0"/>
    <x v="2"/>
    <s v="0.Done"/>
    <x v="2627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5"/>
    <x v="2"/>
    <x v="2681"/>
    <s v="Implement Search for custom order fields"/>
    <s v="M | 00543 - Implement Search for custom order fields"/>
    <s v="Backend Development | M | 00543 - Implement Search for custom order fields"/>
    <n v="346910"/>
    <n v="340618"/>
    <n v="351819"/>
    <s v="Plan"/>
    <x v="20"/>
    <n v="15"/>
    <n v="0"/>
    <n v="0"/>
    <n v="89"/>
    <s v="M"/>
    <s v="SUBTASK PLAN"/>
    <n v="10.638297872340425"/>
    <n v="12.76595744680851"/>
    <n v="0"/>
    <n v="0"/>
    <n v="0"/>
    <n v="10.638297872340425"/>
    <n v="10.638297872340425"/>
    <n v="12.76595744680851"/>
    <n v="15"/>
    <n v="0"/>
    <n v="8.3333333333333329E-2"/>
    <n v="1.020408163265306E-2"/>
    <n v="1"/>
    <n v="10.638297872340425"/>
    <x v="0"/>
    <x v="2"/>
    <s v="0.Done"/>
    <x v="2628"/>
    <n v="0"/>
    <n v="0"/>
  </r>
  <r>
    <x v="3"/>
    <x v="0"/>
    <x v="0"/>
    <x v="31"/>
    <s v="Buyer views Customer and User Profiles"/>
    <x v="31"/>
    <x v="0"/>
    <x v="2"/>
    <x v="609"/>
    <s v="Browse Customer Profiles"/>
    <s v="00270 - Browse Customer Profiles"/>
    <x v="609"/>
    <x v="9"/>
    <x v="2"/>
    <x v="2682"/>
    <s v="Wireframes for Companies Access View"/>
    <s v="M | 00542 - Wireframes for Companies Access View"/>
    <s v="UX | M | 00542 - Wireframes for Companies Access View"/>
    <n v="348518"/>
    <n v="343153"/>
    <n v="351781"/>
    <s v="Plan"/>
    <x v="20"/>
    <n v="0"/>
    <n v="0"/>
    <n v="0"/>
    <n v="1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2.2727272727272728E-2"/>
    <n v="1"/>
    <n v="8.5106382978723403"/>
    <x v="0"/>
    <x v="2"/>
    <s v="0.Done"/>
    <x v="2629"/>
    <n v="0"/>
    <n v="0"/>
  </r>
  <r>
    <x v="3"/>
    <x v="0"/>
    <x v="0"/>
    <x v="34"/>
    <s v="Buyer - Release Management"/>
    <x v="34"/>
    <x v="0"/>
    <x v="2"/>
    <x v="637"/>
    <s v="Releases landing page"/>
    <s v="00511 - Releases landing page"/>
    <x v="637"/>
    <x v="5"/>
    <x v="2"/>
    <x v="2683"/>
    <s v="Release by Item - data model"/>
    <s v="S | 00534 - Release by Item - data model"/>
    <s v="Backend Development | S | 00534 - Release by Item - data model"/>
    <n v="350409"/>
    <n v="350410"/>
    <n v="351589"/>
    <s v="Plan"/>
    <x v="20"/>
    <n v="14.91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14.916666666666666"/>
    <n v="0"/>
    <n v="0.2"/>
    <n v="4.3478260869565216E-2"/>
    <n v="1"/>
    <n v="8.5106382978723403"/>
    <x v="0"/>
    <x v="2"/>
    <s v="0.Done"/>
    <x v="2630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7"/>
    <x v="2"/>
    <x v="2684"/>
    <s v="Discuss IBB Integration Architecture"/>
    <s v="M | 00532 - Discuss IBB Integration Architecture"/>
    <s v="Tech Planning | M | 00532 - Discuss IBB Integration Architecture"/>
    <n v="350255"/>
    <n v="343068"/>
    <n v="351456"/>
    <s v="Plan"/>
    <x v="0"/>
    <n v="2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2"/>
    <n v="0"/>
    <n v="6.6666666666666666E-2"/>
    <n v="3.3333333333333333E-2"/>
    <n v="1"/>
    <n v="4.2553191489361701"/>
    <x v="0"/>
    <x v="8"/>
    <s v="0.Done"/>
    <x v="2631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7"/>
    <x v="2"/>
    <x v="2685"/>
    <s v="Customer Profile - Tech Planning"/>
    <s v="M | 00530 - Customer Profile - Tech Planning"/>
    <s v="Tech Planning | M | 00530 - Customer Profile - Tech Planning"/>
    <n v="348518"/>
    <n v="342876"/>
    <n v="351288"/>
    <s v="Plan"/>
    <x v="20"/>
    <n v="12"/>
    <n v="0"/>
    <n v="0"/>
    <n v="38"/>
    <s v="M"/>
    <s v="SUBTASK PLAN"/>
    <n v="4.2553191489361701"/>
    <n v="5.1063829787234036"/>
    <n v="0"/>
    <n v="0"/>
    <n v="0"/>
    <n v="4.2553191489361701"/>
    <n v="4.2553191489361701"/>
    <n v="5.1063829787234036"/>
    <n v="12"/>
    <n v="0"/>
    <n v="0.14285714285714285"/>
    <n v="2.2727272727272728E-2"/>
    <n v="1"/>
    <n v="4.2553191489361701"/>
    <x v="0"/>
    <x v="2"/>
    <s v="0.Done"/>
    <x v="2632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686"/>
    <s v="Create Job to apply fix packs and updated LCS portlet"/>
    <s v="M | 00529 - Create Job to apply fix packs and updated LCS portlet"/>
    <s v="Sub-Task | M | 00529 - Create Job to apply fix packs and updated LCS portlet"/>
    <n v="351453"/>
    <n v="348727"/>
    <n v="351282"/>
    <s v="Plan"/>
    <x v="0"/>
    <n v="16.3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16.3"/>
    <n v="0"/>
    <n v="9.0909090909090912E-2"/>
    <n v="1.8518518518518517E-2"/>
    <n v="1"/>
    <n v="8.5106382978723403"/>
    <x v="0"/>
    <x v="3"/>
    <s v="0.Done"/>
    <x v="2633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4"/>
    <x v="2"/>
    <x v="2687"/>
    <s v="Create POC to demonstrate UI flow"/>
    <s v="M | 00528 - Create POC to demonstrate UI flow"/>
    <s v="Sub-Task | M | 00528 - Create POC to demonstrate UI flow"/>
    <n v="351658"/>
    <n v="347304"/>
    <n v="351255"/>
    <s v="Plan"/>
    <x v="18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x v="2"/>
    <s v="0.Done"/>
    <x v="2634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3"/>
    <x v="2688"/>
    <s v="Create Job to apply fix packs and updated LCS portlet"/>
    <s v="M | 00527 - Create Job to apply fix packs and updated LCS portlet"/>
    <s v="Sub-Task | M | 00527 - Create Job to apply fix packs and updated LCS portlet"/>
    <n v="351453"/>
    <n v="347844"/>
    <n v="351238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1.8518518518518517E-2"/>
    <n v="1"/>
    <n v="0"/>
    <x v="0"/>
    <x v="2"/>
    <s v="0.Cancelled"/>
    <x v="2635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5"/>
    <x v="2"/>
    <x v="2689"/>
    <s v="Add feature to enable/disable 2FA"/>
    <s v="S | 00526 - Add feature to enable/disable 2FA"/>
    <s v="Backend Development | S | 00526 - Add feature to enable/disable 2FA"/>
    <n v="350832"/>
    <n v="336242"/>
    <n v="351203"/>
    <s v="Plan"/>
    <x v="0"/>
    <n v="3.2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25"/>
    <n v="0"/>
    <n v="0.16666666666666666"/>
    <n v="8.2644628099173556E-3"/>
    <n v="1"/>
    <n v="8.5106382978723403"/>
    <x v="0"/>
    <x v="2"/>
    <s v="0.Done"/>
    <x v="2636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4"/>
    <x v="3"/>
    <x v="2690"/>
    <s v="Display additional  metadata and columns on folder structure"/>
    <s v="M | 00525 - Display additional  metadata and columns on folder structure"/>
    <s v="Sub-Task | M | 00525 - Display additional  metadata and columns on folder structure"/>
    <n v="350832"/>
    <n v="334367"/>
    <n v="351058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0"/>
    <x v="0"/>
    <x v="2"/>
    <s v="0.Cancelled"/>
    <x v="2637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691"/>
    <s v="Open and Closed Order Status Report (on Orders Page) - Backend Dev"/>
    <s v="S | 00524 - Open and Closed Order Status Report (on Orders Page) - Backend Dev"/>
    <s v="Backend Development | S | 00524 - Open and Closed Order Status Report (on Orders Page) - Backend Dev"/>
    <n v="346910"/>
    <n v="338511"/>
    <n v="351014"/>
    <s v="Plan"/>
    <x v="20"/>
    <n v="22.25"/>
    <n v="0"/>
    <n v="0"/>
    <n v="40"/>
    <s v="S"/>
    <s v="SUBTASK PLAN"/>
    <n v="8.5106382978723403"/>
    <n v="10.212765957446807"/>
    <n v="0"/>
    <n v="0"/>
    <n v="0"/>
    <n v="8.5106382978723403"/>
    <n v="8.5106382978723403"/>
    <n v="10.212765957446807"/>
    <n v="22.25"/>
    <n v="0"/>
    <n v="7.1428571428571425E-2"/>
    <n v="1.020408163265306E-2"/>
    <n v="1"/>
    <n v="8.5106382978723403"/>
    <x v="0"/>
    <x v="2"/>
    <s v="0.Done"/>
    <x v="2638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7"/>
    <x v="2"/>
    <x v="2692"/>
    <s v="Buyer - Reports Landing Page - Technical Planning"/>
    <s v="S | 00522 - Buyer - Reports Landing Page - Technical Planning"/>
    <s v="Tech Planning | S | 00522 - Buyer - Reports Landing Page - Technical Planning"/>
    <n v="351658"/>
    <n v="347304"/>
    <n v="350868"/>
    <s v="Plan"/>
    <x v="18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25E-2"/>
    <n v="3.8461538461538464E-2"/>
    <n v="1"/>
    <n v="2.1276595744680851"/>
    <x v="0"/>
    <x v="2"/>
    <s v="0.Done"/>
    <x v="2639"/>
    <n v="0"/>
    <n v="0"/>
  </r>
  <r>
    <x v="3"/>
    <x v="0"/>
    <x v="0"/>
    <x v="31"/>
    <s v="Buyer views Customer and User Profiles"/>
    <x v="31"/>
    <x v="0"/>
    <x v="6"/>
    <x v="641"/>
    <s v="Populate Customer Profiles"/>
    <s v="00206 - Populate Customer Profiles"/>
    <x v="641"/>
    <x v="5"/>
    <x v="2"/>
    <x v="2693"/>
    <s v="Move CustomerProfile classes to customer module"/>
    <s v="S | 00518 - Move CustomerProfile classes to customer module"/>
    <s v="Backend Development | S | 00518 - Move CustomerProfile classes to customer module"/>
    <n v="348518"/>
    <n v="340155"/>
    <n v="350576"/>
    <s v="Plan"/>
    <x v="21"/>
    <n v="3.25"/>
    <n v="0"/>
    <n v="0"/>
    <n v="29.6"/>
    <s v="S"/>
    <s v="SUBTASK PLAN"/>
    <n v="8.5106382978723403"/>
    <n v="10.212765957446807"/>
    <n v="0"/>
    <n v="0"/>
    <n v="0"/>
    <n v="8.5106382978723403"/>
    <n v="8.5106382978723403"/>
    <n v="10.212765957446807"/>
    <n v="3.25"/>
    <n v="0"/>
    <n v="0.33333333333333331"/>
    <n v="2.2727272727272728E-2"/>
    <n v="1"/>
    <n v="8.5106382978723403"/>
    <x v="0"/>
    <x v="6"/>
    <s v="0.Done"/>
    <x v="2640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3"/>
    <x v="2694"/>
    <s v="Update Org creation to use Customer-Location Type"/>
    <s v="S | 00517 - Update Org creation to use Customer-Location Type"/>
    <s v="Backend Development | S | 00517 - Update Org creation to use Customer-Location Type"/>
    <n v="350832"/>
    <n v="334456"/>
    <n v="350574"/>
    <s v="Plan"/>
    <x v="19"/>
    <n v="3.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3.5"/>
    <n v="0"/>
    <n v="0.05"/>
    <n v="8.2644628099173556E-3"/>
    <n v="1"/>
    <n v="0"/>
    <x v="0"/>
    <x v="2"/>
    <s v="0.Cancelled"/>
    <x v="2641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695"/>
    <s v="Change Customer Profile service to allow updates"/>
    <s v="S | 00516 - Change Customer Profile service to allow updates"/>
    <s v="Backend Development | S | 00516 - Change Customer Profile service to allow updates"/>
    <n v="348518"/>
    <n v="347291"/>
    <n v="350499"/>
    <s v="Plan"/>
    <x v="20"/>
    <n v="5.55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5.55"/>
    <n v="0"/>
    <n v="7.6923076923076927E-2"/>
    <n v="2.2727272727272728E-2"/>
    <n v="1"/>
    <n v="8.5106382978723403"/>
    <x v="0"/>
    <x v="2"/>
    <s v="0.Done"/>
    <x v="2642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7"/>
    <x v="2"/>
    <x v="2696"/>
    <s v="Orders Landing Page - Determine Calculated Fields"/>
    <s v="S | 00507 - Orders Landing Page - Determine Calculated Fields"/>
    <s v="Tech Planning | S | 00507 - Orders Landing Page - Determine Calculated Fields"/>
    <n v="346910"/>
    <n v="340377"/>
    <n v="350345"/>
    <s v="Plan"/>
    <x v="21"/>
    <n v="6.75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6.75"/>
    <n v="0"/>
    <n v="8.3333333333333329E-2"/>
    <n v="1.020408163265306E-2"/>
    <n v="1"/>
    <n v="2.1276595744680851"/>
    <x v="0"/>
    <x v="2"/>
    <s v="0.Done"/>
    <x v="2643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697"/>
    <s v="Add Parent flag to Customer Migration - Dev"/>
    <s v="M | 00506 - Add Parent flag to Customer Migration - Dev"/>
    <s v="Backend Development | M | 00506 - Add Parent flag to Customer Migration - Dev"/>
    <n v="350832"/>
    <n v="334456"/>
    <n v="350283"/>
    <s v="Plan"/>
    <x v="19"/>
    <n v="20.7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20.75"/>
    <n v="0"/>
    <n v="0.05"/>
    <n v="8.2644628099173556E-3"/>
    <n v="1"/>
    <n v="10.638297872340425"/>
    <x v="0"/>
    <x v="2"/>
    <s v="0.Done"/>
    <x v="2644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0"/>
    <x v="2"/>
    <x v="2698"/>
    <s v="Verify 2FA functionality using multiple systems"/>
    <s v="S | 00505 - Verify 2FA functionality using multiple systems"/>
    <s v="Alpha Test | S | 00505 - Verify 2FA functionality using multiple systems"/>
    <n v="350832"/>
    <n v="336242"/>
    <n v="350279"/>
    <s v="Plan"/>
    <x v="0"/>
    <n v="4.5333333333333332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4.5333333333333332"/>
    <n v="0"/>
    <n v="0.16666666666666666"/>
    <n v="8.2644628099173556E-3"/>
    <n v="1"/>
    <n v="2.1276595744680851"/>
    <x v="0"/>
    <x v="2"/>
    <s v="0.Done"/>
    <x v="2645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4"/>
    <x v="2"/>
    <x v="2699"/>
    <s v="Remove serviceBuilder in customer service module."/>
    <s v="M | 00504 - Remove serviceBuilder in customer service module."/>
    <s v="Sub-Task | M | 00504 - Remove serviceBuilder in customer service module."/>
    <n v="348696"/>
    <n v="348699"/>
    <n v="350265"/>
    <s v="Plan"/>
    <x v="21"/>
    <n v="1.9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1.9"/>
    <n v="0"/>
    <n v="0.125"/>
    <n v="2.9411764705882353E-2"/>
    <n v="1"/>
    <n v="8.5106382978723403"/>
    <x v="0"/>
    <x v="2"/>
    <s v="0.Done"/>
    <x v="2646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2"/>
    <x v="2700"/>
    <s v="Configure LCS"/>
    <s v="M | 00502 - Configure LCS"/>
    <s v="Sub-Task | M | 00502 - Configure LCS"/>
    <n v="351453"/>
    <n v="347844"/>
    <n v="350257"/>
    <s v="Plan"/>
    <x v="0"/>
    <n v="21.516666666666666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21.516666666666666"/>
    <n v="0"/>
    <n v="0.14285714285714285"/>
    <n v="1.8518518518518517E-2"/>
    <n v="1"/>
    <n v="8.5106382978723403"/>
    <x v="0"/>
    <x v="2"/>
    <s v="0.Done"/>
    <x v="2647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6"/>
    <x v="2"/>
    <x v="2701"/>
    <s v="Multiple logins in the same network with same credentials did not trigger 2-factor auth"/>
    <s v="M | 00500 - Multiple logins in the same network with same credentials did not trigger 2-factor auth"/>
    <s v="Alpha Bug | M | 00500 - Multiple logins in the same network with same credentials did not trigger 2-factor auth"/>
    <n v="350832"/>
    <n v="336242"/>
    <n v="350253"/>
    <s v="Plan"/>
    <x v="0"/>
    <n v="3.5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3.5"/>
    <n v="0"/>
    <n v="0.16666666666666666"/>
    <n v="8.2644628099173556E-3"/>
    <n v="1"/>
    <n v="3.191489361702128"/>
    <x v="0"/>
    <x v="2"/>
    <s v="0.Done"/>
    <x v="2648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7"/>
    <x v="2"/>
    <x v="2702"/>
    <s v="Define document migration process"/>
    <s v="M | 00498 - Define document migration process"/>
    <s v="Tech Planning | M | 00498 - Define document migration process"/>
    <n v="350832"/>
    <n v="334367"/>
    <n v="350018"/>
    <s v="Plan"/>
    <x v="19"/>
    <n v="0"/>
    <n v="0"/>
    <n v="0"/>
    <n v="32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4.7619047619047616E-2"/>
    <n v="8.2644628099173556E-3"/>
    <n v="1"/>
    <n v="4.2553191489361701"/>
    <x v="0"/>
    <x v="2"/>
    <s v="0.Done"/>
    <x v="264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8"/>
    <x v="2"/>
    <x v="2703"/>
    <s v="Discuss document migration with Bemis"/>
    <s v="S | 00497 - Discuss document migration with Bemis"/>
    <s v="Feature Planning | S | 00497 - Discuss document migration with Bemis"/>
    <n v="350832"/>
    <n v="334367"/>
    <n v="350017"/>
    <s v="Plan"/>
    <x v="19"/>
    <n v="0"/>
    <n v="0"/>
    <n v="0"/>
    <n v="32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4.7619047619047616E-2"/>
    <n v="8.2644628099173556E-3"/>
    <n v="1"/>
    <n v="2.1276595744680851"/>
    <x v="0"/>
    <x v="2"/>
    <s v="0.Done"/>
    <x v="2650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3"/>
    <x v="2"/>
    <x v="2704"/>
    <s v="View Shipments - Frontend Updates"/>
    <s v="S | 00494 - View Shipments - Frontend Updates"/>
    <s v="Frontend Development | S | 00494 - View Shipments - Frontend Updates"/>
    <n v="347928"/>
    <n v="334920"/>
    <n v="350009"/>
    <s v="Plan"/>
    <x v="20"/>
    <n v="1.5"/>
    <n v="0"/>
    <n v="0"/>
    <n v="61"/>
    <s v="S"/>
    <s v="SUBTASK PLAN"/>
    <n v="4.2553191489361701"/>
    <n v="5.1063829787234036"/>
    <n v="0"/>
    <n v="0"/>
    <n v="0"/>
    <n v="4.2553191489361701"/>
    <n v="4.2553191489361701"/>
    <n v="5.1063829787234036"/>
    <n v="1.5"/>
    <n v="0"/>
    <n v="6.25E-2"/>
    <n v="1.5873015873015872E-2"/>
    <n v="1"/>
    <n v="4.2553191489361701"/>
    <x v="0"/>
    <x v="2"/>
    <s v="0.Done"/>
    <x v="2651"/>
    <n v="0"/>
    <n v="0"/>
  </r>
  <r>
    <x v="3"/>
    <x v="0"/>
    <x v="0"/>
    <x v="31"/>
    <s v="Buyer views Customer and User Profiles"/>
    <x v="31"/>
    <x v="0"/>
    <x v="2"/>
    <x v="632"/>
    <s v="Buyer View of Customer Profile"/>
    <s v="00256 - Buyer View of Customer Profile"/>
    <x v="632"/>
    <x v="3"/>
    <x v="2"/>
    <x v="2705"/>
    <s v="Customer Profile - Frontend"/>
    <s v="M | 00493 - Customer Profile - Frontend"/>
    <s v="Frontend Development | M | 00493 - Customer Profile - Frontend"/>
    <n v="348518"/>
    <n v="342876"/>
    <n v="350007"/>
    <s v="Plan"/>
    <x v="20"/>
    <n v="7.0666666666666664"/>
    <n v="0"/>
    <n v="0"/>
    <n v="38"/>
    <s v="M"/>
    <s v="SUBTASK PLAN"/>
    <n v="5.3191489361702127"/>
    <n v="6.3829787234042552"/>
    <n v="0"/>
    <n v="0"/>
    <n v="0"/>
    <n v="5.3191489361702127"/>
    <n v="5.3191489361702127"/>
    <n v="6.3829787234042552"/>
    <n v="7.0666666666666664"/>
    <n v="0"/>
    <n v="0.14285714285714285"/>
    <n v="2.2727272727272728E-2"/>
    <n v="1"/>
    <n v="5.3191489361702127"/>
    <x v="0"/>
    <x v="2"/>
    <s v="0.Done"/>
    <x v="2652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3"/>
    <x v="2"/>
    <x v="2706"/>
    <s v="Orders Landing Page - Frontend"/>
    <s v="M | 00492 - Orders Landing Page - Frontend"/>
    <s v="Frontend Development | M | 00492 - Orders Landing Page - Frontend"/>
    <n v="346910"/>
    <n v="340377"/>
    <n v="350006"/>
    <s v="Plan"/>
    <x v="21"/>
    <n v="4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40"/>
    <n v="0"/>
    <n v="8.3333333333333329E-2"/>
    <n v="1.020408163265306E-2"/>
    <n v="1"/>
    <n v="5.3191489361702127"/>
    <x v="0"/>
    <x v="2"/>
    <s v="0.Done"/>
    <x v="2653"/>
    <n v="0"/>
    <n v="0"/>
  </r>
  <r>
    <x v="3"/>
    <x v="1"/>
    <x v="1"/>
    <x v="1"/>
    <m/>
    <x v="1"/>
    <x v="0"/>
    <x v="10"/>
    <x v="648"/>
    <s v="Product landing page"/>
    <s v="00101 - Product landing page"/>
    <x v="648"/>
    <x v="3"/>
    <x v="4"/>
    <x v="2707"/>
    <s v="Product details - Frontend"/>
    <s v="M | 00491 - Product details - Frontend"/>
    <s v="Frontend Development | M | 00491 - Product details - Frontend"/>
    <m/>
    <n v="334904"/>
    <n v="350005"/>
    <s v="Plan"/>
    <x v="0"/>
    <n v="0"/>
    <n v="0"/>
    <n v="0"/>
    <n v="41"/>
    <s v="M"/>
    <s v="SUBTASK PLAN"/>
    <n v="5.3191489361702127"/>
    <n v="6.3829787234042552"/>
    <n v="5.3191489361702127"/>
    <n v="6.3829787234042552"/>
    <n v="0"/>
    <n v="5.3191489361702127"/>
    <n v="0"/>
    <n v="0"/>
    <n v="0"/>
    <n v="0"/>
    <n v="0.33333333333333331"/>
    <n v="0"/>
    <n v="1"/>
    <n v="0"/>
    <x v="1"/>
    <x v="5"/>
    <e v="#N/A"/>
    <x v="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3"/>
    <x v="2"/>
    <x v="2708"/>
    <s v="Multilocation filter - Frontend"/>
    <s v="M | 00490 - Multilocation filter - Frontend"/>
    <s v="Frontend Development | M | 00490 - Multilocation filter - Frontend"/>
    <n v="350832"/>
    <n v="343448"/>
    <n v="350004"/>
    <s v="Plan"/>
    <x v="19"/>
    <n v="20"/>
    <n v="0"/>
    <n v="0"/>
    <n v="39"/>
    <s v="M"/>
    <s v="SUBTASK PLAN"/>
    <n v="5.3191489361702127"/>
    <n v="6.3829787234042552"/>
    <n v="0"/>
    <n v="0"/>
    <n v="0"/>
    <n v="5.3191489361702127"/>
    <n v="5.3191489361702127"/>
    <n v="6.3829787234042552"/>
    <n v="20"/>
    <n v="0"/>
    <n v="6.6666666666666666E-2"/>
    <n v="8.2644628099173556E-3"/>
    <n v="1"/>
    <n v="5.3191489361702127"/>
    <x v="0"/>
    <x v="2"/>
    <s v="0.Done"/>
    <x v="2654"/>
    <n v="0"/>
    <n v="0"/>
  </r>
  <r>
    <x v="3"/>
    <x v="0"/>
    <x v="0"/>
    <x v="27"/>
    <s v="Bemis CP Theme"/>
    <x v="27"/>
    <x v="0"/>
    <x v="2"/>
    <x v="579"/>
    <s v="Left Navigation Expand / Collapse on all pages"/>
    <s v="00365 - Left Navigation Expand / Collapse on all pages"/>
    <x v="579"/>
    <x v="3"/>
    <x v="2"/>
    <x v="2709"/>
    <s v="Update Mini Left Menu based on feedback"/>
    <s v="M | 00489 - Update Mini Left Menu based on feedback"/>
    <s v="Frontend Development | M | 00489 - Update Mini Left Menu based on feedback"/>
    <n v="351507"/>
    <n v="346372"/>
    <n v="350003"/>
    <s v="Plan"/>
    <x v="0"/>
    <n v="10.5"/>
    <n v="0"/>
    <n v="0"/>
    <n v="19"/>
    <s v="M"/>
    <s v="SUBTASK PLAN"/>
    <n v="5.3191489361702127"/>
    <n v="6.3829787234042552"/>
    <n v="0"/>
    <n v="0"/>
    <n v="0"/>
    <n v="5.3191489361702127"/>
    <n v="5.3191489361702127"/>
    <n v="6.3829787234042552"/>
    <n v="10.5"/>
    <n v="0"/>
    <n v="0.25"/>
    <n v="1.8518518518518517E-2"/>
    <n v="1"/>
    <n v="5.3191489361702127"/>
    <x v="0"/>
    <x v="2"/>
    <s v="0.Done"/>
    <x v="2655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3"/>
    <x v="2"/>
    <x v="2710"/>
    <s v="Update styles for all pages to reflect brand "/>
    <s v="M | 00488 - Update styles for all pages to reflect brand "/>
    <s v="Frontend Development | M | 00488 - Update styles for all pages to reflect brand "/>
    <n v="351507"/>
    <n v="340213"/>
    <n v="349995"/>
    <s v="Plan"/>
    <x v="0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4285714285714285"/>
    <n v="1.8518518518518517E-2"/>
    <n v="1"/>
    <n v="5.3191489361702127"/>
    <x v="0"/>
    <x v="2"/>
    <s v="0.Done"/>
    <x v="2656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5"/>
    <x v="2"/>
    <x v="2711"/>
    <s v="Create Order Indexer and custom search portlet"/>
    <s v="M | 00486 - Create Order Indexer and custom search portlet"/>
    <s v="Backend Development | M | 00486 - Create Order Indexer and custom search portlet"/>
    <n v="346910"/>
    <n v="340618"/>
    <n v="349984"/>
    <s v="Plan"/>
    <x v="20"/>
    <n v="16.3"/>
    <n v="0"/>
    <n v="0"/>
    <n v="89"/>
    <s v="M"/>
    <s v="SUBTASK PLAN"/>
    <n v="10.638297872340425"/>
    <n v="12.76595744680851"/>
    <n v="0"/>
    <n v="0"/>
    <n v="0"/>
    <n v="10.638297872340425"/>
    <n v="10.638297872340425"/>
    <n v="12.76595744680851"/>
    <n v="16.3"/>
    <n v="0"/>
    <n v="8.3333333333333329E-2"/>
    <n v="1.020408163265306E-2"/>
    <n v="1"/>
    <n v="10.638297872340425"/>
    <x v="0"/>
    <x v="2"/>
    <s v="0.Done"/>
    <x v="2657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7"/>
    <x v="2"/>
    <x v="2712"/>
    <s v="Design Search Orders"/>
    <s v="S | 00485 - Design Search Orders"/>
    <s v="Tech Planning | S | 00485 - Design Search Orders"/>
    <n v="346910"/>
    <n v="340618"/>
    <n v="349983"/>
    <s v="Plan"/>
    <x v="20"/>
    <n v="8"/>
    <n v="0"/>
    <n v="0"/>
    <n v="89"/>
    <s v="S"/>
    <s v="SUBTASK PLAN"/>
    <n v="2.1276595744680851"/>
    <n v="2.5531914893617018"/>
    <n v="0"/>
    <n v="0"/>
    <n v="0"/>
    <n v="2.1276595744680851"/>
    <n v="2.1276595744680851"/>
    <n v="2.5531914893617018"/>
    <n v="8"/>
    <n v="0"/>
    <n v="8.3333333333333329E-2"/>
    <n v="1.020408163265306E-2"/>
    <n v="1"/>
    <n v="2.1276595744680851"/>
    <x v="0"/>
    <x v="2"/>
    <s v="0.Done"/>
    <x v="2658"/>
    <n v="0"/>
    <n v="0"/>
  </r>
  <r>
    <x v="3"/>
    <x v="0"/>
    <x v="0"/>
    <x v="22"/>
    <s v="System Architecture"/>
    <x v="22"/>
    <x v="2"/>
    <x v="3"/>
    <x v="544"/>
    <s v="UAT/Prod Deployment"/>
    <s v="00481 - UAT/Prod Deployment"/>
    <x v="544"/>
    <x v="4"/>
    <x v="1"/>
    <x v="2713"/>
    <s v="Add section for &quot;cutover plan&quot; to Installation doc"/>
    <s v="M | 00483 - Add section for &quot;cutover plan&quot; to Installation doc"/>
    <s v="Sub-Task | M | 00483 - Add section for &quot;cutover plan&quot; to Installation doc"/>
    <n v="351453"/>
    <n v="349744"/>
    <n v="349771"/>
    <s v="Plan"/>
    <x v="0"/>
    <n v="0"/>
    <n v="0"/>
    <n v="20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0.25"/>
    <n v="1.8518518518518517E-2"/>
    <n v="1"/>
    <n v="0"/>
    <x v="0"/>
    <x v="3"/>
    <e v="#N/A"/>
    <x v="1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7"/>
    <x v="2"/>
    <x v="2714"/>
    <s v="Customer Migration/Hierarchy - Tech Planning"/>
    <s v="M | 00479 - Customer Migration/Hierarchy - Tech Planning"/>
    <s v="Tech Planning | M | 00479 - Customer Migration/Hierarchy - Tech Planning"/>
    <n v="350832"/>
    <n v="334456"/>
    <n v="349735"/>
    <s v="Plan"/>
    <x v="19"/>
    <n v="8.75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8.75"/>
    <n v="0"/>
    <n v="0.05"/>
    <n v="8.2644628099173556E-3"/>
    <n v="1"/>
    <n v="4.2553191489361701"/>
    <x v="0"/>
    <x v="2"/>
    <s v="0.Done"/>
    <x v="2659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7"/>
    <x v="2"/>
    <x v="2715"/>
    <s v="Filter Data by Customer Location - ShipTo Mapping/Tech Discussion."/>
    <s v="M | 00477 - Filter Data by Customer Location - ShipTo Mapping/Tech Discussion."/>
    <s v="Tech Planning | M | 00477 - Filter Data by Customer Location - ShipTo Mapping/Tech Discussion."/>
    <n v="350832"/>
    <n v="343448"/>
    <n v="349725"/>
    <s v="Plan"/>
    <x v="19"/>
    <n v="4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4"/>
    <n v="0"/>
    <n v="6.6666666666666666E-2"/>
    <n v="8.2644628099173556E-3"/>
    <n v="1"/>
    <n v="4.2553191489361701"/>
    <x v="0"/>
    <x v="2"/>
    <s v="0.Done"/>
    <x v="2660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8"/>
    <x v="2"/>
    <x v="2716"/>
    <s v="Filter Data by Customer Location - ShipTo Requirements"/>
    <s v="M | 00476 - Filter Data by Customer Location - ShipTo Requirements"/>
    <s v="Feature Planning | M | 00476 - Filter Data by Customer Location - ShipTo Requirements"/>
    <n v="350832"/>
    <n v="343448"/>
    <n v="349723"/>
    <s v="Plan"/>
    <x v="19"/>
    <n v="1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1.5"/>
    <n v="0"/>
    <n v="6.6666666666666666E-2"/>
    <n v="8.2644628099173556E-3"/>
    <n v="1"/>
    <n v="4.2553191489361701"/>
    <x v="0"/>
    <x v="2"/>
    <s v="0.Done"/>
    <x v="2661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8"/>
    <x v="2"/>
    <x v="2717"/>
    <s v="Define AD groups to be used"/>
    <s v="M | 00475 - Define AD groups to be used"/>
    <s v="Feature Planning | M | 00475 - Define AD groups to be used"/>
    <n v="350872"/>
    <n v="334297"/>
    <n v="34970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3.125E-2"/>
    <n v="1"/>
    <n v="4.2553191489361701"/>
    <x v="0"/>
    <x v="2"/>
    <s v="0.Done"/>
    <x v="2662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6"/>
    <x v="2"/>
    <x v="2718"/>
    <s v="Uploading workflow definition fails for 2FA in dev environment"/>
    <s v="M | 00473 - Uploading workflow definition fails for 2FA in dev environment"/>
    <s v="Alpha Bug | M | 00473 - Uploading workflow definition fails for 2FA in dev environment"/>
    <n v="350832"/>
    <n v="336242"/>
    <n v="349654"/>
    <s v="Plan"/>
    <x v="0"/>
    <n v="2"/>
    <n v="0"/>
    <n v="0"/>
    <n v="0"/>
    <s v="M"/>
    <s v="SUBTASK PLAN"/>
    <n v="3.191489361702128"/>
    <n v="3.8297872340425534"/>
    <n v="0"/>
    <n v="0"/>
    <n v="0"/>
    <n v="3.191489361702128"/>
    <n v="3.191489361702128"/>
    <n v="3.8297872340425534"/>
    <n v="2"/>
    <n v="0"/>
    <n v="0.16666666666666666"/>
    <n v="8.2644628099173556E-3"/>
    <n v="1"/>
    <n v="3.191489361702128"/>
    <x v="0"/>
    <x v="2"/>
    <s v="0.Done"/>
    <x v="2663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3"/>
    <x v="2"/>
    <x v="2719"/>
    <s v="Create page to show Inventory View for Item"/>
    <s v="M | 00462 - Create page to show Inventory View for Item"/>
    <s v="Frontend Development | M | 00462 - Create page to show Inventory View for Item"/>
    <n v="351659"/>
    <n v="342921"/>
    <n v="349430"/>
    <s v="Plan"/>
    <x v="19"/>
    <n v="0"/>
    <n v="0"/>
    <n v="0"/>
    <n v="35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"/>
    <n v="0.1"/>
    <n v="1"/>
    <n v="5.3191489361702127"/>
    <x v="0"/>
    <x v="2"/>
    <s v="0.Done"/>
    <x v="2664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7"/>
    <x v="2"/>
    <x v="2720"/>
    <s v="Coordinate UI integration with backend"/>
    <s v="M | 00461 - Coordinate UI integration with backend"/>
    <s v="Tech Planning | M | 00461 - Coordinate UI integration with backend"/>
    <n v="351659"/>
    <n v="342921"/>
    <n v="349429"/>
    <s v="Plan"/>
    <x v="19"/>
    <n v="2"/>
    <n v="0"/>
    <n v="0"/>
    <n v="35"/>
    <s v="M"/>
    <s v="SUBTASK PLAN"/>
    <n v="4.2553191489361701"/>
    <n v="5.1063829787234036"/>
    <n v="0"/>
    <n v="0"/>
    <n v="0"/>
    <n v="4.2553191489361701"/>
    <n v="4.2553191489361701"/>
    <n v="5.1063829787234036"/>
    <n v="2"/>
    <n v="0"/>
    <n v="0.1"/>
    <n v="0.1"/>
    <n v="1"/>
    <n v="4.2553191489361701"/>
    <x v="0"/>
    <x v="2"/>
    <s v="0.Done"/>
    <x v="2665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721"/>
    <s v="Implement Order DataSync"/>
    <s v="M | 00460 - Implement Order DataSync"/>
    <s v="Backend Development | M | 00460 - Implement Order DataSync"/>
    <n v="346910"/>
    <n v="347290"/>
    <n v="349338"/>
    <s v="Plan"/>
    <x v="20"/>
    <n v="41.033333333333331"/>
    <n v="0"/>
    <n v="0"/>
    <n v="26"/>
    <s v="M"/>
    <s v="SUBTASK PLAN"/>
    <n v="10.638297872340425"/>
    <n v="12.76595744680851"/>
    <n v="0"/>
    <n v="0"/>
    <n v="0"/>
    <n v="10.638297872340425"/>
    <n v="10.638297872340425"/>
    <n v="12.76595744680851"/>
    <n v="41.033333333333331"/>
    <n v="0"/>
    <n v="3.7037037037037035E-2"/>
    <n v="1.020408163265306E-2"/>
    <n v="1"/>
    <n v="10.638297872340425"/>
    <x v="0"/>
    <x v="2"/>
    <s v="0.Done"/>
    <x v="2666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722"/>
    <s v="Review environment settings"/>
    <s v="XS | 00459 - Review environment settings"/>
    <s v="Sub-Task | XS | 00459 - Review environment settings"/>
    <n v="351453"/>
    <n v="348727"/>
    <n v="349332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3"/>
    <s v="0.Done"/>
    <x v="2667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7"/>
    <x v="2"/>
    <x v="2723"/>
    <s v="Design interface with IBB Inventory API"/>
    <s v="M | 00458 - Design interface with IBB Inventory API"/>
    <s v="Tech Planning | M | 00458 - Design interface with IBB Inventory API"/>
    <n v="346910"/>
    <n v="347289"/>
    <n v="348897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020408163265306E-2"/>
    <n v="1"/>
    <n v="4.2553191489361701"/>
    <x v="0"/>
    <x v="2"/>
    <s v="0.Done"/>
    <x v="2668"/>
    <n v="0"/>
    <n v="0"/>
  </r>
  <r>
    <x v="3"/>
    <x v="0"/>
    <x v="0"/>
    <x v="33"/>
    <s v="Buyer - Order Management"/>
    <x v="33"/>
    <x v="0"/>
    <x v="2"/>
    <x v="562"/>
    <s v="Inventory updates from IBB"/>
    <s v="00369 - Inventory updates from IBB"/>
    <x v="562"/>
    <x v="8"/>
    <x v="2"/>
    <x v="2724"/>
    <s v="Discuss interfacing with IBB Inventory API"/>
    <s v="M | 00457 - Discuss interfacing with IBB Inventory API"/>
    <s v="Feature Planning | M | 00457 - Discuss interfacing with IBB Inventory API"/>
    <n v="346910"/>
    <n v="347289"/>
    <n v="34889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25"/>
    <n v="1.020408163265306E-2"/>
    <n v="1"/>
    <n v="4.2553191489361701"/>
    <x v="0"/>
    <x v="2"/>
    <s v="0.Done"/>
    <x v="2669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8"/>
    <x v="2"/>
    <x v="2725"/>
    <s v="Review structure changes"/>
    <s v="XS | 00456 - Review structure changes"/>
    <s v="Feature Planning | XS | 00456 - Review structure changes"/>
    <n v="350832"/>
    <n v="334367"/>
    <n v="348887"/>
    <s v="Plan"/>
    <x v="19"/>
    <n v="0.5"/>
    <n v="0"/>
    <n v="0"/>
    <n v="32"/>
    <s v="XS"/>
    <s v="SUBTASK PLAN"/>
    <n v="1.0638297872340425"/>
    <n v="1.2765957446808509"/>
    <n v="0"/>
    <n v="0"/>
    <n v="0"/>
    <n v="1.0638297872340425"/>
    <n v="1.0638297872340425"/>
    <n v="1.2765957446808509"/>
    <n v="0.5"/>
    <n v="0"/>
    <n v="4.7619047619047616E-2"/>
    <n v="8.2644628099173556E-3"/>
    <n v="1"/>
    <n v="1.0638297872340425"/>
    <x v="0"/>
    <x v="2"/>
    <s v="0.Done"/>
    <x v="2670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726"/>
    <s v="Configure IIS in front of Jenkins"/>
    <s v="XS | 00455 - Configure IIS in front of Jenkins"/>
    <s v="Sub-Task | XS | 00455 - Configure IIS in front of Jenkins"/>
    <n v="351453"/>
    <n v="348727"/>
    <n v="348876"/>
    <s v="Plan"/>
    <x v="0"/>
    <n v="0"/>
    <n v="0"/>
    <n v="200"/>
    <n v="0"/>
    <s v="XS"/>
    <s v="SUBTASK PLAN"/>
    <n v="2.1276595744680851"/>
    <n v="2.5531914893617018"/>
    <n v="0"/>
    <n v="0"/>
    <n v="0"/>
    <n v="2.1276595744680851"/>
    <n v="2.1276595744680851"/>
    <n v="2.5531914893617018"/>
    <n v="0"/>
    <n v="0"/>
    <n v="9.0909090909090912E-2"/>
    <n v="1.8518518518518517E-2"/>
    <n v="1"/>
    <n v="2.1276595744680851"/>
    <x v="0"/>
    <x v="3"/>
    <s v="0.Done"/>
    <x v="2671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7"/>
    <x v="2"/>
    <x v="2727"/>
    <s v="Map IBB Order fields to Portal Order UI Fields"/>
    <s v="M | 00454 - Map IBB Order fields to Portal Order UI Fields"/>
    <s v="Tech Planning | M | 00454 - Map IBB Order fields to Portal Order UI Fields"/>
    <n v="346910"/>
    <n v="347290"/>
    <n v="348737"/>
    <s v="Plan"/>
    <x v="20"/>
    <n v="0.75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0.75"/>
    <n v="0"/>
    <n v="3.7037037037037035E-2"/>
    <n v="1.020408163265306E-2"/>
    <n v="1"/>
    <n v="4.2553191489361701"/>
    <x v="0"/>
    <x v="2"/>
    <s v="0.Done"/>
    <x v="2672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728"/>
    <s v="Configure IIS in front of Liferay"/>
    <s v="S | 00453 - Configure IIS in front of Liferay"/>
    <s v="Sub-Task | S | 00453 - Configure IIS in front of Liferay"/>
    <n v="351453"/>
    <n v="348727"/>
    <n v="348732"/>
    <s v="Plan"/>
    <x v="0"/>
    <n v="0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9.0909090909090912E-2"/>
    <n v="1.8518518518518517E-2"/>
    <n v="1"/>
    <n v="4.2553191489361701"/>
    <x v="0"/>
    <x v="3"/>
    <s v="0.Done"/>
    <x v="2673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9"/>
    <x v="2"/>
    <x v="2729"/>
    <s v="View/Edit Customer Profile - UX"/>
    <s v="M | 00452 - View/Edit Customer Profile - UX"/>
    <s v="UX | M | 00452 - View/Edit Customer Profile - UX"/>
    <n v="348696"/>
    <n v="348699"/>
    <n v="348731"/>
    <s v="Plan"/>
    <x v="21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9411764705882353E-2"/>
    <n v="1"/>
    <n v="8.5106382978723403"/>
    <x v="0"/>
    <x v="2"/>
    <s v="0.Done"/>
    <x v="2674"/>
    <n v="0"/>
    <n v="0"/>
  </r>
  <r>
    <x v="3"/>
    <x v="0"/>
    <x v="0"/>
    <x v="25"/>
    <s v="CSR - Customer and User Profile"/>
    <x v="25"/>
    <x v="0"/>
    <x v="2"/>
    <x v="470"/>
    <s v="View/Edit User Profile"/>
    <s v="00445 -  View/Edit User Profile"/>
    <x v="470"/>
    <x v="9"/>
    <x v="2"/>
    <x v="2730"/>
    <s v="View/Edit User Profile - UX"/>
    <s v="M | 00451 - View/Edit User Profile - UX"/>
    <s v="UX | M | 00451 - View/Edit User Profile - UX"/>
    <n v="348696"/>
    <n v="348698"/>
    <n v="348728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"/>
    <n v="2.9411764705882353E-2"/>
    <n v="1"/>
    <n v="8.5106382978723403"/>
    <x v="0"/>
    <x v="2"/>
    <s v="0.Done"/>
    <x v="2675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7"/>
    <x v="2"/>
    <x v="2731"/>
    <s v="Review interfacing with Bemis Order WS"/>
    <s v="M | 00441 - Review interfacing with Bemis Order WS"/>
    <s v="Tech Planning | M | 00441 - Review interfacing with Bemis Order WS"/>
    <n v="346910"/>
    <n v="347290"/>
    <n v="348463"/>
    <s v="Plan"/>
    <x v="20"/>
    <n v="10.75"/>
    <n v="0"/>
    <n v="0"/>
    <n v="26"/>
    <s v="M"/>
    <s v="SUBTASK PLAN"/>
    <n v="4.2553191489361701"/>
    <n v="5.1063829787234036"/>
    <n v="0"/>
    <n v="0"/>
    <n v="0"/>
    <n v="4.2553191489361701"/>
    <n v="4.2553191489361701"/>
    <n v="5.1063829787234036"/>
    <n v="10.75"/>
    <n v="0"/>
    <n v="3.7037037037037035E-2"/>
    <n v="1.020408163265306E-2"/>
    <n v="1"/>
    <n v="4.2553191489361701"/>
    <x v="0"/>
    <x v="2"/>
    <s v="0.Done"/>
    <x v="2676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5"/>
    <x v="2"/>
    <x v="2732"/>
    <s v="Create stubs module for Customer Profile updates"/>
    <s v="S | 00438 - Create stubs module for Customer Profile updates"/>
    <s v="Backend Development | S | 00438 - Create stubs module for Customer Profile updates"/>
    <n v="348518"/>
    <n v="347291"/>
    <n v="348371"/>
    <s v="Plan"/>
    <x v="20"/>
    <n v="20.766666666666666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20.766666666666666"/>
    <n v="0"/>
    <n v="7.6923076923076927E-2"/>
    <n v="2.2727272727272728E-2"/>
    <n v="1"/>
    <n v="8.5106382978723403"/>
    <x v="0"/>
    <x v="2"/>
    <s v="0.Done"/>
    <x v="2677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7"/>
    <x v="2"/>
    <x v="2733"/>
    <s v="Design Customer Profile WS Module"/>
    <s v="S | 00437 - Design Customer Profile WS Module"/>
    <s v="Tech Planning | S | 00437 - Design Customer Profile WS Module"/>
    <n v="348518"/>
    <n v="347291"/>
    <n v="348369"/>
    <s v="Plan"/>
    <x v="20"/>
    <n v="5.4833333333333334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5.4833333333333334"/>
    <n v="0"/>
    <n v="7.6923076923076927E-2"/>
    <n v="2.2727272727272728E-2"/>
    <n v="1"/>
    <n v="2.1276595744680851"/>
    <x v="0"/>
    <x v="2"/>
    <s v="0.Done"/>
    <x v="2678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5"/>
    <x v="2"/>
    <x v="2734"/>
    <s v="Add framework for Inventory Module"/>
    <s v="S | 00434 - Add framework for Inventory Module"/>
    <s v="Backend Development | S | 00434 - Add framework for Inventory Module"/>
    <n v="351659"/>
    <n v="342921"/>
    <n v="348002"/>
    <s v="Plan"/>
    <x v="19"/>
    <n v="53.4"/>
    <n v="0"/>
    <n v="0"/>
    <n v="35"/>
    <s v="S"/>
    <s v="SUBTASK PLAN"/>
    <n v="8.5106382978723403"/>
    <n v="10.212765957446807"/>
    <n v="0"/>
    <n v="0"/>
    <n v="0"/>
    <n v="8.5106382978723403"/>
    <n v="8.5106382978723403"/>
    <n v="10.212765957446807"/>
    <n v="53.4"/>
    <n v="0"/>
    <n v="0.1"/>
    <n v="0.1"/>
    <n v="1"/>
    <n v="8.5106382978723403"/>
    <x v="0"/>
    <x v="2"/>
    <s v="0.Done"/>
    <x v="2679"/>
    <n v="0"/>
    <n v="0"/>
  </r>
  <r>
    <x v="3"/>
    <x v="0"/>
    <x v="0"/>
    <x v="29"/>
    <s v="Buyer - Inventory Management"/>
    <x v="29"/>
    <x v="0"/>
    <x v="2"/>
    <x v="426"/>
    <s v="On-Hand Inventory View for a specific item"/>
    <s v="00262 - On-Hand Inventory View for a specific item"/>
    <x v="426"/>
    <x v="7"/>
    <x v="2"/>
    <x v="2735"/>
    <s v="Design Order Inventory DM/Services"/>
    <s v="L | 00433 - Design Order Inventory DM/Services"/>
    <s v="Tech Planning | L | 00433 - Design Order Inventory DM/Services"/>
    <n v="351659"/>
    <n v="342921"/>
    <n v="348001"/>
    <s v="Plan"/>
    <x v="19"/>
    <n v="5.75"/>
    <n v="0"/>
    <n v="0"/>
    <n v="35"/>
    <s v="L"/>
    <s v="SUBTASK PLAN"/>
    <n v="8.5106382978723403"/>
    <n v="10.212765957446807"/>
    <n v="0"/>
    <n v="0"/>
    <n v="0"/>
    <n v="8.5106382978723403"/>
    <n v="8.5106382978723403"/>
    <n v="10.212765957446807"/>
    <n v="5.75"/>
    <n v="0"/>
    <n v="0.1"/>
    <n v="0.1"/>
    <n v="1"/>
    <n v="8.5106382978723403"/>
    <x v="0"/>
    <x v="2"/>
    <s v="0.Done"/>
    <x v="2680"/>
    <n v="0"/>
    <n v="0"/>
  </r>
  <r>
    <x v="3"/>
    <x v="0"/>
    <x v="0"/>
    <x v="22"/>
    <s v="System Architecture"/>
    <x v="22"/>
    <x v="2"/>
    <x v="3"/>
    <x v="450"/>
    <s v="Setup Liferay Development Infrastructure"/>
    <s v="00450 - Setup Liferay Development Infrastructure"/>
    <x v="450"/>
    <x v="4"/>
    <x v="2"/>
    <x v="2736"/>
    <s v="Transition internal CI to Windows VM"/>
    <s v="M | 00432 - Transition internal CI to Windows VM"/>
    <s v="Sub-Task | M | 00432 - Transition internal CI to Windows VM"/>
    <n v="351453"/>
    <n v="348727"/>
    <n v="347994"/>
    <s v="Plan"/>
    <x v="0"/>
    <n v="0"/>
    <n v="0"/>
    <n v="20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9.0909090909090912E-2"/>
    <n v="1.8518518518518517E-2"/>
    <n v="1"/>
    <n v="8.5106382978723403"/>
    <x v="0"/>
    <x v="3"/>
    <s v="0.Done"/>
    <x v="2681"/>
    <n v="0"/>
    <n v="0"/>
  </r>
  <r>
    <x v="3"/>
    <x v="0"/>
    <x v="0"/>
    <x v="33"/>
    <s v="Buyer - Order Management"/>
    <x v="33"/>
    <x v="0"/>
    <x v="2"/>
    <x v="633"/>
    <s v="Search Orders by Indexed fields"/>
    <s v="00225 - Search Orders by Indexed fields"/>
    <x v="633"/>
    <x v="8"/>
    <x v="2"/>
    <x v="2737"/>
    <s v="Feature planning for Search Orders"/>
    <s v="M | 00431 - Feature planning for Search Orders"/>
    <s v="Feature Planning | M | 00431 - Feature planning for Search Orders"/>
    <n v="346910"/>
    <n v="340618"/>
    <n v="347974"/>
    <s v="Plan"/>
    <x v="20"/>
    <n v="0"/>
    <n v="0"/>
    <n v="0"/>
    <n v="89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8.3333333333333329E-2"/>
    <n v="1.020408163265306E-2"/>
    <n v="1"/>
    <n v="4.2553191489361701"/>
    <x v="0"/>
    <x v="2"/>
    <s v="0.Done"/>
    <x v="2682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5"/>
    <x v="2"/>
    <x v="2738"/>
    <s v="Create logic to support Shipment service"/>
    <s v="M | 00430 - Create logic to support Shipment service"/>
    <s v="Backend Development | M | 00430 - Create logic to support Shipment service"/>
    <n v="347928"/>
    <n v="334920"/>
    <n v="347968"/>
    <s v="Plan"/>
    <x v="20"/>
    <n v="22.25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22.25"/>
    <n v="0"/>
    <n v="6.25E-2"/>
    <n v="1.5873015873015872E-2"/>
    <n v="1"/>
    <n v="10.638297872340425"/>
    <x v="0"/>
    <x v="2"/>
    <s v="0.Done"/>
    <x v="2683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7"/>
    <x v="2"/>
    <x v="2739"/>
    <s v="Discuss Overlap between Shipment &amp; Release"/>
    <s v="M | 00429 - Discuss Overlap between Shipment &amp; Release"/>
    <s v="Tech Planning | M | 00429 - Discuss Overlap between Shipment &amp; Release"/>
    <n v="347928"/>
    <n v="334920"/>
    <n v="347966"/>
    <s v="Plan"/>
    <x v="20"/>
    <n v="3.25"/>
    <n v="0"/>
    <n v="0"/>
    <n v="61"/>
    <s v="M"/>
    <s v="SUBTASK PLAN"/>
    <n v="4.2553191489361701"/>
    <n v="5.1063829787234036"/>
    <n v="0"/>
    <n v="0"/>
    <n v="0"/>
    <n v="4.2553191489361701"/>
    <n v="4.2553191489361701"/>
    <n v="5.1063829787234036"/>
    <n v="3.25"/>
    <n v="0"/>
    <n v="6.25E-2"/>
    <n v="1.5873015873015872E-2"/>
    <n v="1"/>
    <n v="4.2553191489361701"/>
    <x v="0"/>
    <x v="2"/>
    <s v="0.Done"/>
    <x v="2684"/>
    <n v="0"/>
    <n v="0"/>
  </r>
  <r>
    <x v="3"/>
    <x v="0"/>
    <x v="0"/>
    <x v="33"/>
    <s v="Buyer - Order Management"/>
    <x v="33"/>
    <x v="0"/>
    <x v="2"/>
    <x v="481"/>
    <s v="Order Detail in Orders by Item View"/>
    <s v="00222 - Order Detail in Orders by Item View"/>
    <x v="481"/>
    <x v="3"/>
    <x v="2"/>
    <x v="2740"/>
    <s v="Order by Item Detail View - Frontend"/>
    <s v="M | 00403 - Order by Item Detail View - Frontend"/>
    <s v="Frontend Development | M | 00403 - Order by Item Detail View - Frontend"/>
    <n v="346910"/>
    <n v="340378"/>
    <n v="347888"/>
    <s v="Plan"/>
    <x v="21"/>
    <n v="0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0"/>
    <n v="0"/>
    <n v="0.125"/>
    <n v="1.020408163265306E-2"/>
    <n v="1"/>
    <n v="5.3191489361702127"/>
    <x v="0"/>
    <x v="2"/>
    <s v="0.Done"/>
    <x v="2685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3"/>
    <x v="2"/>
    <x v="2741"/>
    <s v="Orders Landing Page - UI"/>
    <s v="M | 00389 - Orders Landing Page - UI"/>
    <s v="Frontend Development | M | 00389 - Orders Landing Page - UI"/>
    <n v="346910"/>
    <n v="340377"/>
    <n v="347853"/>
    <s v="Plan"/>
    <x v="21"/>
    <n v="13.483333333333333"/>
    <n v="0"/>
    <n v="0"/>
    <n v="33"/>
    <s v="M"/>
    <s v="SUBTASK PLAN"/>
    <n v="5.3191489361702127"/>
    <n v="6.3829787234042552"/>
    <n v="0"/>
    <n v="0"/>
    <n v="0"/>
    <n v="5.3191489361702127"/>
    <n v="5.3191489361702127"/>
    <n v="6.3829787234042552"/>
    <n v="13.483333333333333"/>
    <n v="0"/>
    <n v="8.3333333333333329E-2"/>
    <n v="1.020408163265306E-2"/>
    <n v="1"/>
    <n v="5.3191489361702127"/>
    <x v="0"/>
    <x v="2"/>
    <s v="0.Done"/>
    <x v="2686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0"/>
    <x v="2"/>
    <x v="2742"/>
    <s v="Orders Landing Page - Alpha Test"/>
    <s v="XS | 00388 - Orders Landing Page - Alpha Test"/>
    <s v="Alpha Test | XS | 00388 - Orders Landing Page - Alpha Test"/>
    <n v="346910"/>
    <n v="340377"/>
    <n v="347852"/>
    <s v="Plan"/>
    <x v="21"/>
    <n v="5"/>
    <n v="0"/>
    <n v="0"/>
    <n v="33"/>
    <s v="XS"/>
    <s v="SUBTASK PLAN"/>
    <n v="1.0638297872340425"/>
    <n v="1.2765957446808509"/>
    <n v="0"/>
    <n v="0"/>
    <n v="0"/>
    <n v="1.0638297872340425"/>
    <n v="1.0638297872340425"/>
    <n v="1.2765957446808509"/>
    <n v="5"/>
    <n v="0"/>
    <n v="8.3333333333333329E-2"/>
    <n v="1.020408163265306E-2"/>
    <n v="1"/>
    <n v="1.0638297872340425"/>
    <x v="0"/>
    <x v="2"/>
    <s v="0.Done"/>
    <x v="2687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2"/>
    <x v="2"/>
    <x v="2743"/>
    <s v="Orders Landing Page - Review"/>
    <s v="S | 00387 - Orders Landing Page - Review"/>
    <s v="Feature Review | S | 00387 - Orders Landing Page - Review"/>
    <n v="346910"/>
    <n v="340377"/>
    <n v="347850"/>
    <s v="Plan"/>
    <x v="21"/>
    <n v="1"/>
    <n v="0"/>
    <n v="0"/>
    <n v="33"/>
    <s v="S"/>
    <s v="SUBTASK PLAN"/>
    <n v="2.1276595744680851"/>
    <n v="2.5531914893617018"/>
    <n v="0"/>
    <n v="0"/>
    <n v="0"/>
    <n v="2.1276595744680851"/>
    <n v="2.1276595744680851"/>
    <n v="2.5531914893617018"/>
    <n v="1"/>
    <n v="0"/>
    <n v="8.3333333333333329E-2"/>
    <n v="1.020408163265306E-2"/>
    <n v="1"/>
    <n v="2.1276595744680851"/>
    <x v="0"/>
    <x v="2"/>
    <s v="0.Done"/>
    <x v="2688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2"/>
    <x v="2744"/>
    <s v="Connect dev to AD"/>
    <s v="S | 00386 - Connect dev to AD"/>
    <s v="Sub-Task | S | 00386 - Connect dev to AD"/>
    <n v="351453"/>
    <n v="347844"/>
    <n v="347847"/>
    <s v="Plan"/>
    <x v="0"/>
    <n v="1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1"/>
    <n v="0"/>
    <n v="0.14285714285714285"/>
    <n v="1.8518518518518517E-2"/>
    <n v="1"/>
    <n v="4.2553191489361701"/>
    <x v="0"/>
    <x v="2"/>
    <s v="0.Done"/>
    <x v="2689"/>
    <n v="0"/>
    <n v="0"/>
  </r>
  <r>
    <x v="3"/>
    <x v="0"/>
    <x v="0"/>
    <x v="22"/>
    <s v="System Architecture"/>
    <x v="22"/>
    <x v="2"/>
    <x v="2"/>
    <x v="588"/>
    <s v="Setup Bemis Development Infrastructure"/>
    <s v="00384 - Setup Bemis Development Infrastructure"/>
    <x v="588"/>
    <x v="4"/>
    <x v="2"/>
    <x v="2745"/>
    <s v="Connect dev to SQL Server"/>
    <s v="S | 00385 - Connect dev to SQL Server"/>
    <s v="Sub-Task | S | 00385 - Connect dev to SQL Server"/>
    <n v="351453"/>
    <n v="347844"/>
    <n v="347846"/>
    <s v="Plan"/>
    <x v="0"/>
    <n v="0.5"/>
    <n v="0"/>
    <n v="200"/>
    <n v="0"/>
    <s v="S"/>
    <s v="SUBTASK PLAN"/>
    <n v="4.2553191489361701"/>
    <n v="5.1063829787234036"/>
    <n v="0"/>
    <n v="0"/>
    <n v="0"/>
    <n v="4.2553191489361701"/>
    <n v="4.2553191489361701"/>
    <n v="5.1063829787234036"/>
    <n v="0.5"/>
    <n v="0"/>
    <n v="0.14285714285714285"/>
    <n v="1.8518518518518517E-2"/>
    <n v="1"/>
    <n v="4.2553191489361701"/>
    <x v="0"/>
    <x v="2"/>
    <s v="0.Done"/>
    <x v="2690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4"/>
    <x v="2"/>
    <x v="2746"/>
    <s v="Final Approval of the Reports Landing Page Wireframe"/>
    <s v="M | 00383 - Final Approval of the Reports Landing Page Wireframe"/>
    <s v="Sub-Task | M | 00383 - Final Approval of the Reports Landing Page Wireframe"/>
    <n v="351658"/>
    <n v="347304"/>
    <n v="347816"/>
    <s v="Plan"/>
    <x v="18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6.25E-2"/>
    <n v="3.8461538461538464E-2"/>
    <n v="1"/>
    <n v="8.5106382978723403"/>
    <x v="0"/>
    <x v="2"/>
    <s v="0.Done"/>
    <x v="2691"/>
    <n v="0"/>
    <n v="0"/>
  </r>
  <r>
    <x v="3"/>
    <x v="0"/>
    <x v="0"/>
    <x v="32"/>
    <s v="Buyer - Reports"/>
    <x v="32"/>
    <x v="0"/>
    <x v="2"/>
    <x v="583"/>
    <s v="Buyer - Reports Landing Page"/>
    <s v="00375 - Buyer - Reports Landing Page"/>
    <x v="583"/>
    <x v="8"/>
    <x v="2"/>
    <x v="2747"/>
    <s v="Feature Planning - Reports Landing Page"/>
    <s v="M | 00382 - Feature Planning - Reports Landing Page"/>
    <s v="Feature Planning | M | 00382 - Feature Planning - Reports Landing Page"/>
    <n v="351658"/>
    <n v="347304"/>
    <n v="347787"/>
    <s v="Plan"/>
    <x v="18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6.25E-2"/>
    <n v="3.8461538461538464E-2"/>
    <n v="1"/>
    <n v="4.2553191489361701"/>
    <x v="0"/>
    <x v="2"/>
    <s v="0.Done"/>
    <x v="2692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5"/>
    <x v="2"/>
    <x v="2748"/>
    <s v="Orders Landing Page - Data Model Redesign"/>
    <s v="M | 00368 - Orders Landing Page - Data Model Redesign"/>
    <s v="Backend Development | M | 00368 - Orders Landing Page - Data Model Redesign"/>
    <n v="346910"/>
    <n v="340377"/>
    <n v="347170"/>
    <s v="Plan"/>
    <x v="21"/>
    <n v="9.25"/>
    <n v="0"/>
    <n v="0"/>
    <n v="33"/>
    <s v="M"/>
    <s v="SUBTASK PLAN"/>
    <n v="10.638297872340425"/>
    <n v="12.76595744680851"/>
    <n v="0"/>
    <n v="0"/>
    <n v="0"/>
    <n v="10.638297872340425"/>
    <n v="10.638297872340425"/>
    <n v="12.76595744680851"/>
    <n v="9.25"/>
    <n v="0"/>
    <n v="8.3333333333333329E-2"/>
    <n v="1.020408163265306E-2"/>
    <n v="1"/>
    <n v="10.638297872340425"/>
    <x v="0"/>
    <x v="2"/>
    <s v="0.Done"/>
    <x v="2693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749"/>
    <s v="Customize Org Type display"/>
    <s v="00348 - Customize Org Type display"/>
    <s v="Backend Development | 00348 - Customize Org Type display"/>
    <n v="350832"/>
    <n v="334456"/>
    <n v="344988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x v="2"/>
    <s v="0.Done"/>
    <x v="2694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4"/>
    <x v="2"/>
    <x v="2750"/>
    <s v="Create shipment module skeleton"/>
    <s v="00345 - Create shipment module skeleton"/>
    <s v="Sub-Task | 00345 - Create shipment module skeleton"/>
    <n v="347928"/>
    <n v="334920"/>
    <n v="344516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x v="2"/>
    <s v="0.Done"/>
    <x v="2695"/>
    <n v="0"/>
    <n v="0"/>
  </r>
  <r>
    <x v="3"/>
    <x v="0"/>
    <x v="0"/>
    <x v="26"/>
    <s v="Buyer - Shipment Management"/>
    <x v="26"/>
    <x v="0"/>
    <x v="2"/>
    <x v="605"/>
    <s v="Shipment updates from IBB"/>
    <s v="00374 - Shipment updates from IBB"/>
    <x v="605"/>
    <x v="4"/>
    <x v="3"/>
    <x v="2751"/>
    <s v="Define WADL for IBB shipment web services"/>
    <s v="M | 00288 - Define WADL for IBB shipment web services"/>
    <s v="Sub-Task | M | 00288 - Define WADL for IBB shipment web services"/>
    <n v="347928"/>
    <n v="347294"/>
    <n v="343280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7.1428571428571425E-2"/>
    <n v="1.5873015873015872E-2"/>
    <n v="1"/>
    <n v="0"/>
    <x v="0"/>
    <x v="2"/>
    <s v="0.Cancelled"/>
    <x v="2696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5"/>
    <x v="2"/>
    <x v="2752"/>
    <s v="Create order WS modules"/>
    <s v="00284 - Create order WS modules"/>
    <s v="Backend Development | 00284 - Create order WS modules"/>
    <n v="346910"/>
    <n v="347290"/>
    <n v="343226"/>
    <s v="Plan"/>
    <x v="20"/>
    <n v="58.35"/>
    <n v="0"/>
    <n v="0"/>
    <n v="26"/>
    <m/>
    <s v="SUBTASK PLAN"/>
    <n v="0"/>
    <n v="0"/>
    <n v="0"/>
    <n v="0"/>
    <n v="0"/>
    <n v="0"/>
    <n v="0"/>
    <n v="0"/>
    <n v="58.35"/>
    <n v="0"/>
    <n v="3.7037037037037035E-2"/>
    <n v="1.020408163265306E-2"/>
    <n v="1"/>
    <n v="0"/>
    <x v="0"/>
    <x v="2"/>
    <s v="0.Done"/>
    <x v="2697"/>
    <n v="0"/>
    <n v="0"/>
  </r>
  <r>
    <x v="3"/>
    <x v="0"/>
    <x v="0"/>
    <x v="24"/>
    <s v="IBB Integration"/>
    <x v="24"/>
    <x v="2"/>
    <x v="8"/>
    <x v="282"/>
    <s v="Create data sync process to bulk upload data from IBB"/>
    <s v="00266 - Create data sync process to bulk upload data from IBB"/>
    <x v="282"/>
    <x v="5"/>
    <x v="2"/>
    <x v="2753"/>
    <s v="Create IBB job scheduler"/>
    <s v="00283 - Create IBB job scheduler"/>
    <s v="Backend Development | 00283 - Create IBB job scheduler"/>
    <n v="350255"/>
    <n v="343068"/>
    <n v="343225"/>
    <s v="Plan"/>
    <x v="0"/>
    <n v="57.35"/>
    <n v="0"/>
    <n v="0"/>
    <n v="0"/>
    <m/>
    <s v="SUBTASK PLAN"/>
    <n v="0"/>
    <n v="0"/>
    <n v="0"/>
    <n v="0"/>
    <n v="0"/>
    <n v="0"/>
    <n v="0"/>
    <n v="0"/>
    <n v="57.35"/>
    <n v="0"/>
    <n v="6.6666666666666666E-2"/>
    <n v="3.3333333333333333E-2"/>
    <n v="1"/>
    <n v="0"/>
    <x v="0"/>
    <x v="8"/>
    <s v="0.Done"/>
    <x v="2698"/>
    <n v="0"/>
    <n v="0"/>
  </r>
  <r>
    <x v="3"/>
    <x v="0"/>
    <x v="0"/>
    <x v="33"/>
    <s v="Buyer - Order Management"/>
    <x v="33"/>
    <x v="0"/>
    <x v="2"/>
    <x v="500"/>
    <s v="Order updates from IBB"/>
    <s v="00370 - Order updates from IBB"/>
    <x v="500"/>
    <x v="4"/>
    <x v="2"/>
    <x v="2754"/>
    <s v="Define Order WADL/JSON"/>
    <s v="M | 00268 - Define Order WADL/JSON"/>
    <s v="Sub-Task | M | 00268 - Define Order WADL/JSON"/>
    <n v="346910"/>
    <n v="347290"/>
    <n v="343145"/>
    <s v="Plan"/>
    <x v="20"/>
    <n v="0"/>
    <n v="0"/>
    <n v="0"/>
    <n v="2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3.7037037037037035E-2"/>
    <n v="1.020408163265306E-2"/>
    <n v="1"/>
    <n v="8.5106382978723403"/>
    <x v="0"/>
    <x v="2"/>
    <s v="0.Done"/>
    <x v="2699"/>
    <n v="0"/>
    <n v="0"/>
  </r>
  <r>
    <x v="3"/>
    <x v="0"/>
    <x v="0"/>
    <x v="25"/>
    <s v="CSR - Customer and User Profile"/>
    <x v="25"/>
    <x v="0"/>
    <x v="2"/>
    <x v="594"/>
    <s v="CSR View of Customer Profile"/>
    <s v="00446 - CSR View of Customer Profile"/>
    <x v="594"/>
    <x v="4"/>
    <x v="2"/>
    <x v="2755"/>
    <s v="View the IBB fields associated with a company profile"/>
    <s v="M | 00236 - View the IBB fields associated with a company profile"/>
    <s v="Sub-Task | M | 00236 - View the IBB fields associated with a company profile"/>
    <n v="348696"/>
    <n v="348699"/>
    <n v="341799"/>
    <s v="Plan"/>
    <x v="21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25"/>
    <n v="2.9411764705882353E-2"/>
    <n v="1"/>
    <n v="8.5106382978723403"/>
    <x v="0"/>
    <x v="2"/>
    <s v="0.Done"/>
    <x v="2700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5"/>
    <x v="3"/>
    <x v="2756"/>
    <s v="Calculation on landing page"/>
    <s v="M | 00233 - Calculation on landing page"/>
    <s v="Backend Development | M | 00233 - Calculation on landing page"/>
    <n v="347928"/>
    <n v="334920"/>
    <n v="341275"/>
    <s v="Plan"/>
    <x v="20"/>
    <n v="0"/>
    <n v="0"/>
    <n v="0"/>
    <n v="61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6.25E-2"/>
    <n v="1.5873015873015872E-2"/>
    <n v="1"/>
    <n v="0"/>
    <x v="0"/>
    <x v="2"/>
    <s v="0.Cancelled"/>
    <x v="270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8"/>
    <x v="2"/>
    <x v="2757"/>
    <s v="Filter Orders by user Locations"/>
    <s v="S | 00226 - Filter Orders by user Locations"/>
    <s v="Feature Planning | S | 00226 - Filter Orders by user Locations"/>
    <n v="350832"/>
    <n v="343448"/>
    <n v="340628"/>
    <s v="Plan"/>
    <x v="19"/>
    <n v="0"/>
    <n v="0"/>
    <n v="0"/>
    <n v="39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6.6666666666666666E-2"/>
    <n v="8.2644628099173556E-3"/>
    <n v="1"/>
    <n v="2.1276595744680851"/>
    <x v="0"/>
    <x v="2"/>
    <s v="0.Done"/>
    <x v="2702"/>
    <n v="0"/>
    <n v="0"/>
  </r>
  <r>
    <x v="3"/>
    <x v="0"/>
    <x v="0"/>
    <x v="30"/>
    <s v="CSR - Portal Foundations"/>
    <x v="30"/>
    <x v="0"/>
    <x v="2"/>
    <x v="607"/>
    <s v="Password Policy"/>
    <s v="00172 - Password Policy"/>
    <x v="607"/>
    <x v="5"/>
    <x v="2"/>
    <x v="2758"/>
    <s v="Set Expiration to 60 days"/>
    <s v="S | 00171 - Set Expiration to 60 days"/>
    <s v="Backend Development | S | 00171 - Set Expiration to 60 days"/>
    <n v="350872"/>
    <n v="337609"/>
    <n v="337605"/>
    <s v="Plan"/>
    <x v="19"/>
    <n v="0"/>
    <n v="0"/>
    <n v="0"/>
    <n v="0"/>
    <s v="S"/>
    <s v="SUBTASK PLAN"/>
    <n v="8.5106382978723403"/>
    <n v="10.212765957446807"/>
    <n v="0"/>
    <n v="0"/>
    <n v="0"/>
    <n v="8.5106382978723403"/>
    <n v="8.5106382978723403"/>
    <n v="10.212765957446807"/>
    <n v="0"/>
    <n v="0"/>
    <n v="0.2"/>
    <n v="3.125E-2"/>
    <n v="1"/>
    <n v="8.5106382978723403"/>
    <x v="0"/>
    <x v="2"/>
    <s v="0.Done"/>
    <x v="2703"/>
    <n v="0"/>
    <n v="0"/>
  </r>
  <r>
    <x v="3"/>
    <x v="0"/>
    <x v="0"/>
    <x v="31"/>
    <s v="Buyer views Customer and User Profiles"/>
    <x v="31"/>
    <x v="0"/>
    <x v="6"/>
    <x v="649"/>
    <s v="Search for User Profile Details"/>
    <s v="00271 - Search for User Profile Details"/>
    <x v="649"/>
    <x v="4"/>
    <x v="3"/>
    <x v="2759"/>
    <s v="Prototyping of the fields needed for user inquiry / search"/>
    <s v="00170 - Prototyping of the fields needed for user inquiry / search"/>
    <s v="Sub-Task | 00170 - Prototyping of the fields needed for user inquiry / search"/>
    <n v="348518"/>
    <n v="343154"/>
    <n v="337420"/>
    <s v="Plan"/>
    <x v="18"/>
    <n v="0"/>
    <n v="0"/>
    <n v="0"/>
    <n v="40"/>
    <m/>
    <s v="SUBTASK PLAN"/>
    <n v="0"/>
    <n v="0"/>
    <n v="0"/>
    <n v="0"/>
    <n v="0"/>
    <n v="0"/>
    <n v="0"/>
    <n v="0"/>
    <n v="0"/>
    <n v="0"/>
    <n v="1"/>
    <n v="2.2727272727272728E-2"/>
    <n v="1"/>
    <n v="0"/>
    <x v="0"/>
    <x v="6"/>
    <s v="0.Cancelled"/>
    <x v="2704"/>
    <n v="0"/>
    <n v="0"/>
  </r>
  <r>
    <x v="3"/>
    <x v="0"/>
    <x v="0"/>
    <x v="31"/>
    <s v="Buyer views Customer and User Profiles"/>
    <x v="31"/>
    <x v="0"/>
    <x v="6"/>
    <x v="650"/>
    <s v="Search for Customer Profile Details"/>
    <s v="00269 - Search for Customer Profile Details"/>
    <x v="650"/>
    <x v="4"/>
    <x v="3"/>
    <x v="2760"/>
    <s v="Prototyping of the fields needed for customer inquiry / search"/>
    <s v="00169 - Prototyping of the fields needed for customer inquiry / search"/>
    <s v="Sub-Task | 00169 - Prototyping of the fields needed for customer inquiry / search"/>
    <n v="348518"/>
    <n v="343152"/>
    <n v="337419"/>
    <s v="Plan"/>
    <x v="21"/>
    <n v="0"/>
    <n v="0"/>
    <n v="0"/>
    <n v="46"/>
    <m/>
    <s v="SUBTASK PLAN"/>
    <n v="0"/>
    <n v="0"/>
    <n v="0"/>
    <n v="0"/>
    <n v="0"/>
    <n v="0"/>
    <n v="0"/>
    <n v="0"/>
    <n v="0"/>
    <n v="0"/>
    <n v="1"/>
    <n v="2.2727272727272728E-2"/>
    <n v="1"/>
    <n v="0"/>
    <x v="0"/>
    <x v="6"/>
    <s v="0.Cancelled"/>
    <x v="2705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8"/>
    <x v="2"/>
    <x v="2761"/>
    <s v="Customer Hierarchy Updates"/>
    <s v="M | 00157 - Customer Hierarchy Updates"/>
    <s v="Feature Planning | M | 00157 - Customer Hierarchy Updates"/>
    <n v="350832"/>
    <n v="334456"/>
    <n v="336995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x v="2"/>
    <s v="0.Done"/>
    <x v="2706"/>
    <n v="0"/>
    <n v="0"/>
  </r>
  <r>
    <x v="3"/>
    <x v="0"/>
    <x v="0"/>
    <x v="33"/>
    <s v="Buyer - Order Management"/>
    <x v="33"/>
    <x v="0"/>
    <x v="2"/>
    <x v="591"/>
    <s v="Order Status Report"/>
    <s v="00175 - Order Status Report"/>
    <x v="591"/>
    <x v="5"/>
    <x v="2"/>
    <x v="2762"/>
    <s v="SSRS Integration POC"/>
    <s v="00155 - SSRS Integration POC"/>
    <s v="Backend Development | 00155 - SSRS Integration POC"/>
    <n v="346910"/>
    <n v="338511"/>
    <n v="336774"/>
    <s v="Plan"/>
    <x v="20"/>
    <n v="0"/>
    <n v="0"/>
    <n v="0"/>
    <n v="40"/>
    <m/>
    <s v="SUBTASK PLAN"/>
    <n v="0"/>
    <n v="0"/>
    <n v="0"/>
    <n v="0"/>
    <n v="0"/>
    <n v="0"/>
    <n v="0"/>
    <n v="0"/>
    <n v="0"/>
    <n v="0"/>
    <n v="7.1428571428571425E-2"/>
    <n v="1.020408163265306E-2"/>
    <n v="1"/>
    <n v="0"/>
    <x v="0"/>
    <x v="2"/>
    <s v="0.Done"/>
    <x v="2707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4"/>
    <x v="2"/>
    <x v="2763"/>
    <s v="Determine the Document Library &quot;structure&quot;"/>
    <s v="00154 - Determine the Document Library &quot;structure&quot;"/>
    <s v="Sub-Task | 00154 - Determine the Document Library &quot;structure&quot;"/>
    <n v="350832"/>
    <n v="334367"/>
    <n v="336315"/>
    <s v="Plan"/>
    <x v="19"/>
    <n v="0"/>
    <n v="0"/>
    <n v="0"/>
    <n v="32"/>
    <m/>
    <s v="SUBTASK PLAN"/>
    <n v="0"/>
    <n v="0"/>
    <n v="0"/>
    <n v="0"/>
    <n v="0"/>
    <n v="0"/>
    <n v="0"/>
    <n v="0"/>
    <n v="0"/>
    <n v="0"/>
    <n v="4.7619047619047616E-2"/>
    <n v="8.2644628099173556E-3"/>
    <n v="1"/>
    <n v="0"/>
    <x v="0"/>
    <x v="2"/>
    <s v="0.Done"/>
    <x v="2708"/>
    <n v="0"/>
    <n v="0"/>
  </r>
  <r>
    <x v="3"/>
    <x v="0"/>
    <x v="0"/>
    <x v="23"/>
    <s v="Buyer - Portal Foundations"/>
    <x v="23"/>
    <x v="0"/>
    <x v="2"/>
    <x v="647"/>
    <s v="Two Factor Authentication"/>
    <s v="00146 - Two Factor Authentication"/>
    <x v="647"/>
    <x v="4"/>
    <x v="2"/>
    <x v="2764"/>
    <s v="Provide recommendation for multi-factor authentication for Bemis approval"/>
    <s v="00153 - Provide recommendation for multi-factor authentication for Bemis approval"/>
    <s v="Sub-Task | 00153 - Provide recommendation for multi-factor authentication for Bemis approval"/>
    <n v="350832"/>
    <n v="336242"/>
    <n v="336297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8.2644628099173556E-3"/>
    <n v="1"/>
    <n v="0"/>
    <x v="0"/>
    <x v="2"/>
    <s v="0.Done"/>
    <x v="2709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4"/>
    <x v="3"/>
    <x v="2765"/>
    <s v="Approve customer hierarchy filter mockup"/>
    <s v="00152 - Approve customer hierarchy filter mockup"/>
    <s v="Sub-Task | 00152 - Approve customer hierarchy filter mockup"/>
    <n v="350832"/>
    <n v="343448"/>
    <n v="336253"/>
    <s v="Plan"/>
    <x v="19"/>
    <n v="0"/>
    <n v="0"/>
    <n v="0"/>
    <n v="39"/>
    <m/>
    <s v="SUBTASK PLAN"/>
    <n v="0"/>
    <n v="0"/>
    <n v="0"/>
    <n v="0"/>
    <n v="0"/>
    <n v="0"/>
    <n v="0"/>
    <n v="0"/>
    <n v="0"/>
    <n v="0"/>
    <n v="6.6666666666666666E-2"/>
    <n v="8.2644628099173556E-3"/>
    <n v="1"/>
    <n v="0"/>
    <x v="0"/>
    <x v="2"/>
    <s v="0.Cancelled"/>
    <x v="2710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4"/>
    <x v="2"/>
    <x v="2766"/>
    <s v="Approve customer hierarchy filter wireframe"/>
    <s v="00150 - Approve customer hierarchy filter wireframe"/>
    <s v="Sub-Task | 00150 - Approve customer hierarchy filter wireframe"/>
    <n v="350832"/>
    <n v="343448"/>
    <n v="336251"/>
    <s v="Plan"/>
    <x v="19"/>
    <n v="0"/>
    <n v="0"/>
    <n v="0"/>
    <n v="39"/>
    <m/>
    <s v="SUBTASK PLAN"/>
    <n v="0"/>
    <n v="0"/>
    <n v="0"/>
    <n v="0"/>
    <n v="0"/>
    <n v="0"/>
    <n v="0"/>
    <n v="0"/>
    <n v="0"/>
    <n v="0"/>
    <n v="6.6666666666666666E-2"/>
    <n v="8.2644628099173556E-3"/>
    <n v="1"/>
    <n v="0"/>
    <x v="0"/>
    <x v="2"/>
    <s v="0.Done"/>
    <x v="2711"/>
    <n v="0"/>
    <n v="0"/>
  </r>
  <r>
    <x v="3"/>
    <x v="0"/>
    <x v="0"/>
    <x v="23"/>
    <s v="Buyer - Portal Foundations"/>
    <x v="23"/>
    <x v="0"/>
    <x v="2"/>
    <x v="582"/>
    <s v="Filter Data by Customer Location"/>
    <s v="00302 - Filter Data by Customer Location"/>
    <x v="582"/>
    <x v="9"/>
    <x v="2"/>
    <x v="2767"/>
    <s v="Filter Data by Customer Location - UX"/>
    <s v="L | 00148 - Filter Data by Customer Location - UX"/>
    <s v="UX | L | 00148 - Filter Data by Customer Location - UX"/>
    <n v="350832"/>
    <n v="343448"/>
    <n v="336247"/>
    <s v="Plan"/>
    <x v="19"/>
    <n v="0"/>
    <n v="0"/>
    <n v="0"/>
    <n v="39"/>
    <s v="L"/>
    <s v="SUBTASK PLAN"/>
    <n v="17.021276595744681"/>
    <n v="20.425531914893615"/>
    <n v="0"/>
    <n v="0"/>
    <n v="0"/>
    <n v="17.021276595744681"/>
    <n v="17.021276595744681"/>
    <n v="20.425531914893615"/>
    <n v="0"/>
    <n v="0"/>
    <n v="6.6666666666666666E-2"/>
    <n v="8.2644628099173556E-3"/>
    <n v="1"/>
    <n v="17.021276595744681"/>
    <x v="0"/>
    <x v="2"/>
    <s v="0.Done"/>
    <x v="2712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4"/>
    <x v="2"/>
    <x v="2768"/>
    <s v="Set LDAP configurations for AD integration"/>
    <s v="00142 - Set LDAP configurations for AD integration"/>
    <s v="Sub-Task | 00142 - Set LDAP configurations for AD integration"/>
    <n v="350872"/>
    <n v="334297"/>
    <n v="336163"/>
    <s v="Plan"/>
    <x v="19"/>
    <n v="4"/>
    <n v="0"/>
    <n v="0"/>
    <n v="0"/>
    <m/>
    <s v="SUBTASK PLAN"/>
    <n v="0"/>
    <n v="0"/>
    <n v="0"/>
    <n v="0"/>
    <n v="0"/>
    <n v="0"/>
    <n v="0"/>
    <n v="0"/>
    <n v="4"/>
    <n v="0"/>
    <n v="0.1111111111111111"/>
    <n v="3.125E-2"/>
    <n v="1"/>
    <n v="0"/>
    <x v="0"/>
    <x v="2"/>
    <s v="0.Done"/>
    <x v="2713"/>
    <n v="0"/>
    <n v="0"/>
  </r>
  <r>
    <x v="3"/>
    <x v="1"/>
    <x v="1"/>
    <x v="1"/>
    <m/>
    <x v="1"/>
    <x v="0"/>
    <x v="10"/>
    <x v="651"/>
    <s v="Product spec detail page - CSR view"/>
    <s v="00125 - Product spec detail page - CSR view"/>
    <x v="651"/>
    <x v="4"/>
    <x v="2"/>
    <x v="2769"/>
    <s v="Final Approval of the Product Spec Detail Page Visual Mockup"/>
    <s v="00136 - Final Approval of the Product Spec Detail Page Visual Mockup"/>
    <s v="Sub-Task | 00136 - Final Approval of the Product Spec Detail Page Visual Mockup"/>
    <m/>
    <n v="335649"/>
    <n v="336100"/>
    <s v="Plan"/>
    <x v="0"/>
    <n v="0"/>
    <n v="0"/>
    <n v="0"/>
    <n v="27"/>
    <m/>
    <s v="SUBTASK PLAN"/>
    <n v="0"/>
    <n v="0"/>
    <n v="0"/>
    <n v="0"/>
    <n v="0"/>
    <n v="0"/>
    <n v="0"/>
    <n v="0"/>
    <n v="0"/>
    <n v="0"/>
    <n v="0.5"/>
    <n v="0"/>
    <n v="1"/>
    <n v="0"/>
    <x v="1"/>
    <x v="5"/>
    <s v="0.Done"/>
    <x v="2714"/>
    <n v="0"/>
    <n v="0"/>
  </r>
  <r>
    <x v="3"/>
    <x v="1"/>
    <x v="1"/>
    <x v="1"/>
    <m/>
    <x v="1"/>
    <x v="0"/>
    <x v="10"/>
    <x v="651"/>
    <s v="Product spec detail page - CSR view"/>
    <s v="00125 - Product spec detail page - CSR view"/>
    <x v="651"/>
    <x v="4"/>
    <x v="2"/>
    <x v="2770"/>
    <s v="Final Approval of the Product Spec Detail Page Wireframe"/>
    <s v="00134 - Final Approval of the Product Spec Detail Page Wireframe"/>
    <s v="Sub-Task | 00134 - Final Approval of the Product Spec Detail Page Wireframe"/>
    <m/>
    <n v="335649"/>
    <n v="336098"/>
    <s v="Plan"/>
    <x v="0"/>
    <n v="0"/>
    <n v="0"/>
    <n v="0"/>
    <n v="27"/>
    <m/>
    <s v="SUBTASK PLAN"/>
    <n v="0"/>
    <n v="0"/>
    <n v="0"/>
    <n v="0"/>
    <n v="0"/>
    <n v="0"/>
    <n v="0"/>
    <n v="0"/>
    <n v="0"/>
    <n v="0"/>
    <n v="0.5"/>
    <n v="0"/>
    <n v="1"/>
    <n v="0"/>
    <x v="1"/>
    <x v="5"/>
    <s v="0.Done"/>
    <x v="2715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4"/>
    <x v="2"/>
    <x v="2771"/>
    <s v="Final Approval of the Shipment Expanded View for IBB data fields"/>
    <s v="00133 - Final Approval of the Shipment Expanded View for IBB data fields"/>
    <s v="Sub-Task | 00133 - Final Approval of the Shipment Expanded View for IBB data fields"/>
    <n v="347928"/>
    <n v="334924"/>
    <n v="336031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x v="2"/>
    <s v="0.Done"/>
    <x v="2716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4"/>
    <x v="2"/>
    <x v="2772"/>
    <s v="Shipment Landing Page Wireframe Review - IT"/>
    <s v="00132 - Shipment Landing Page Wireframe Review - IT"/>
    <s v="Sub-Task | 00132 - Shipment Landing Page Wireframe Review - IT"/>
    <n v="347928"/>
    <n v="334920"/>
    <n v="336030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x v="2"/>
    <s v="0.Done"/>
    <x v="2717"/>
    <n v="0"/>
    <n v="0"/>
  </r>
  <r>
    <x v="3"/>
    <x v="1"/>
    <x v="1"/>
    <x v="1"/>
    <m/>
    <x v="1"/>
    <x v="0"/>
    <x v="6"/>
    <x v="652"/>
    <s v="Item Detail page"/>
    <s v="00104 - Item Detail page"/>
    <x v="652"/>
    <x v="4"/>
    <x v="3"/>
    <x v="2773"/>
    <s v="Final Approval of the Item Detail Page for IBB data fields"/>
    <s v="00131 - Final Approval of the Item Detail Page for IBB data fields"/>
    <s v="Sub-Task | 00131 - Final Approval of the Item Detail Page for IBB data fields"/>
    <m/>
    <n v="334910"/>
    <n v="336029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6"/>
    <s v="0.Cancelled"/>
    <x v="2718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4"/>
    <x v="2"/>
    <x v="2774"/>
    <s v="Final Approval of the Orders Landing Page for IBB data fields"/>
    <s v="00129 - Final Approval of the Orders Landing Page for IBB data fields"/>
    <s v="Sub-Task | 00129 - Final Approval of the Orders Landing Page for IBB data fields"/>
    <n v="346910"/>
    <n v="340377"/>
    <n v="336026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x v="2"/>
    <s v="0.Done"/>
    <x v="2719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4"/>
    <x v="2"/>
    <x v="2775"/>
    <s v="Final Approval of the Shipment Expanded View Visual Mockup"/>
    <s v="00112 - Final Approval of the Shipment Expanded View Visual Mockup"/>
    <s v="Sub-Task | 00112 - Final Approval of the Shipment Expanded View Visual Mockup"/>
    <n v="347928"/>
    <n v="334924"/>
    <n v="334926"/>
    <s v="Plan"/>
    <x v="20"/>
    <n v="0"/>
    <n v="0"/>
    <n v="0"/>
    <n v="39"/>
    <m/>
    <s v="SUBTASK PLAN"/>
    <n v="0"/>
    <n v="0"/>
    <n v="0"/>
    <n v="0"/>
    <n v="0"/>
    <n v="0"/>
    <n v="0"/>
    <n v="0"/>
    <n v="0"/>
    <n v="0"/>
    <n v="0.14285714285714285"/>
    <n v="1.5873015873015872E-2"/>
    <n v="1"/>
    <n v="0"/>
    <x v="0"/>
    <x v="2"/>
    <s v="0.Done"/>
    <x v="2720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4"/>
    <x v="2"/>
    <x v="2776"/>
    <s v="Final Approval of the Shipment Expanded View Wireframe"/>
    <s v="S | 00111 - Final Approval of the Shipment Expanded View Wireframe"/>
    <s v="Sub-Task | S | 00111 - Final Approval of the Shipment Expanded View Wireframe"/>
    <n v="347928"/>
    <n v="334924"/>
    <n v="334925"/>
    <s v="Plan"/>
    <x v="20"/>
    <n v="0"/>
    <n v="0"/>
    <n v="0"/>
    <n v="39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14285714285714285"/>
    <n v="1.5873015873015872E-2"/>
    <n v="1"/>
    <n v="4.2553191489361701"/>
    <x v="0"/>
    <x v="2"/>
    <s v="0.Done"/>
    <x v="2721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4"/>
    <x v="2"/>
    <x v="2777"/>
    <s v="Final Approval of the Shipment Landing Page Visual Mockup"/>
    <s v="00109 - Final Approval of the Shipment Landing Page Visual Mockup"/>
    <s v="Sub-Task | 00109 - Final Approval of the Shipment Landing Page Visual Mockup"/>
    <n v="347928"/>
    <n v="334920"/>
    <n v="334922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x v="2"/>
    <s v="0.Done"/>
    <x v="2722"/>
    <n v="0"/>
    <n v="0"/>
  </r>
  <r>
    <x v="3"/>
    <x v="0"/>
    <x v="0"/>
    <x v="26"/>
    <s v="Buyer - Shipment Management"/>
    <x v="26"/>
    <x v="0"/>
    <x v="2"/>
    <x v="563"/>
    <s v="Shipments Landing Page"/>
    <s v="00107 - Shipments Landing Page"/>
    <x v="563"/>
    <x v="9"/>
    <x v="2"/>
    <x v="2778"/>
    <s v="Shipment Landing Page Wireframe Review - Business"/>
    <s v="00108 - Shipment Landing Page Wireframe Review - Business"/>
    <s v="UX | 00108 - Shipment Landing Page Wireframe Review - Business"/>
    <n v="347928"/>
    <n v="334920"/>
    <n v="334921"/>
    <s v="Plan"/>
    <x v="20"/>
    <n v="0"/>
    <n v="0"/>
    <n v="0"/>
    <n v="61"/>
    <m/>
    <s v="SUBTASK PLAN"/>
    <n v="0"/>
    <n v="0"/>
    <n v="0"/>
    <n v="0"/>
    <n v="0"/>
    <n v="0"/>
    <n v="0"/>
    <n v="0"/>
    <n v="0"/>
    <n v="0"/>
    <n v="6.25E-2"/>
    <n v="1.5873015873015872E-2"/>
    <n v="1"/>
    <n v="0"/>
    <x v="0"/>
    <x v="2"/>
    <s v="0.Done"/>
    <x v="2723"/>
    <n v="0"/>
    <n v="0"/>
  </r>
  <r>
    <x v="3"/>
    <x v="1"/>
    <x v="1"/>
    <x v="1"/>
    <m/>
    <x v="1"/>
    <x v="0"/>
    <x v="6"/>
    <x v="652"/>
    <s v="Item Detail page"/>
    <s v="00104 - Item Detail page"/>
    <x v="652"/>
    <x v="4"/>
    <x v="2"/>
    <x v="2779"/>
    <s v="Final Approval of the Item Detail Page Visual Mockup"/>
    <s v="00106 - Final Approval of the Item Detail Page Visual Mockup"/>
    <s v="Sub-Task | 00106 - Final Approval of the Item Detail Page Visual Mockup"/>
    <m/>
    <n v="334910"/>
    <n v="334912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6"/>
    <s v="0.Done"/>
    <x v="2724"/>
    <n v="0"/>
    <n v="0"/>
  </r>
  <r>
    <x v="3"/>
    <x v="1"/>
    <x v="1"/>
    <x v="1"/>
    <m/>
    <x v="1"/>
    <x v="0"/>
    <x v="6"/>
    <x v="652"/>
    <s v="Item Detail page"/>
    <s v="00104 - Item Detail page"/>
    <x v="652"/>
    <x v="4"/>
    <x v="2"/>
    <x v="2780"/>
    <s v="Final Approval of the Item Detail Page Wireframe"/>
    <s v="00105 - Final Approval of the Item Detail Page Wireframe"/>
    <s v="Sub-Task | 00105 - Final Approval of the Item Detail Page Wireframe"/>
    <m/>
    <n v="334910"/>
    <n v="334911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6"/>
    <s v="0.Done"/>
    <x v="2725"/>
    <n v="0"/>
    <n v="0"/>
  </r>
  <r>
    <x v="3"/>
    <x v="1"/>
    <x v="1"/>
    <x v="1"/>
    <m/>
    <x v="1"/>
    <x v="0"/>
    <x v="10"/>
    <x v="648"/>
    <s v="Product landing page"/>
    <s v="00101 - Product landing page"/>
    <x v="648"/>
    <x v="4"/>
    <x v="2"/>
    <x v="2781"/>
    <s v="Final Approval of the Products Landing Page Visual Mockup"/>
    <s v="00103 - Final Approval of the Products Landing Page Visual Mockup"/>
    <s v="Sub-Task | 00103 - Final Approval of the Products Landing Page Visual Mockup"/>
    <m/>
    <n v="334904"/>
    <n v="334906"/>
    <s v="Plan"/>
    <x v="0"/>
    <n v="0"/>
    <n v="0"/>
    <n v="0"/>
    <n v="41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5"/>
    <s v="0.Done"/>
    <x v="2726"/>
    <n v="0"/>
    <n v="0"/>
  </r>
  <r>
    <x v="3"/>
    <x v="1"/>
    <x v="1"/>
    <x v="1"/>
    <m/>
    <x v="1"/>
    <x v="0"/>
    <x v="10"/>
    <x v="648"/>
    <s v="Product landing page"/>
    <s v="00101 - Product landing page"/>
    <x v="648"/>
    <x v="4"/>
    <x v="3"/>
    <x v="2782"/>
    <s v="Final Approval of the Products Landing Page Wireframe"/>
    <s v="00102 - Final Approval of the Products Landing Page Wireframe"/>
    <s v="Sub-Task | 00102 - Final Approval of the Products Landing Page Wireframe"/>
    <m/>
    <n v="334904"/>
    <n v="334905"/>
    <s v="Plan"/>
    <x v="0"/>
    <n v="0"/>
    <n v="0"/>
    <n v="0"/>
    <n v="41"/>
    <m/>
    <s v="SUBTASK PLAN"/>
    <n v="0"/>
    <n v="0"/>
    <n v="0"/>
    <n v="0"/>
    <n v="0"/>
    <n v="0"/>
    <n v="0"/>
    <n v="0"/>
    <n v="0"/>
    <n v="0"/>
    <n v="0.33333333333333331"/>
    <n v="0"/>
    <n v="1"/>
    <n v="0"/>
    <x v="1"/>
    <x v="5"/>
    <s v="0.Cancelled"/>
    <x v="2727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4"/>
    <x v="3"/>
    <x v="2783"/>
    <s v="Final Approval of the Orders Landing Page Visual Mockup"/>
    <s v="00100 - Final Approval of the Orders Landing Page Visual Mockup"/>
    <s v="Sub-Task | 00100 - Final Approval of the Orders Landing Page Visual Mockup"/>
    <n v="346910"/>
    <n v="340377"/>
    <n v="334903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x v="2"/>
    <s v="0.Cancelled"/>
    <x v="2728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4"/>
    <x v="2"/>
    <x v="2784"/>
    <s v="Final Approval of the Orders Landing Page Wireframe"/>
    <s v="00099 - Final Approval of the Orders Landing Page Wireframe"/>
    <s v="Sub-Task | 00099 - Final Approval of the Orders Landing Page Wireframe"/>
    <n v="346910"/>
    <n v="340377"/>
    <n v="334901"/>
    <s v="Plan"/>
    <x v="21"/>
    <n v="0"/>
    <n v="0"/>
    <n v="0"/>
    <n v="33"/>
    <m/>
    <s v="SUBTASK PLAN"/>
    <n v="0"/>
    <n v="0"/>
    <n v="0"/>
    <n v="0"/>
    <n v="0"/>
    <n v="0"/>
    <n v="0"/>
    <n v="0"/>
    <n v="0"/>
    <n v="0"/>
    <n v="8.3333333333333329E-2"/>
    <n v="1.020408163265306E-2"/>
    <n v="1"/>
    <n v="0"/>
    <x v="0"/>
    <x v="2"/>
    <s v="0.Done"/>
    <x v="2729"/>
    <n v="0"/>
    <n v="0"/>
  </r>
  <r>
    <x v="3"/>
    <x v="0"/>
    <x v="0"/>
    <x v="33"/>
    <s v="Buyer - Order Management"/>
    <x v="33"/>
    <x v="0"/>
    <x v="2"/>
    <x v="643"/>
    <s v="Orders Landing Page"/>
    <s v="00221 - Orders Landing Page"/>
    <x v="643"/>
    <x v="9"/>
    <x v="2"/>
    <x v="2785"/>
    <s v="Orders Landing Page - UX"/>
    <s v="M | 00098 - Orders Landing Page - UX"/>
    <s v="UX | M | 00098 - Orders Landing Page - UX"/>
    <n v="346910"/>
    <n v="340377"/>
    <n v="334900"/>
    <s v="Plan"/>
    <x v="21"/>
    <n v="0"/>
    <n v="0"/>
    <n v="0"/>
    <n v="33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8.3333333333333329E-2"/>
    <n v="1.020408163265306E-2"/>
    <n v="1"/>
    <n v="8.5106382978723403"/>
    <x v="0"/>
    <x v="2"/>
    <s v="0.Done"/>
    <x v="2730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8"/>
    <x v="2"/>
    <x v="2786"/>
    <s v="Discuss CSR acess to all customer data"/>
    <s v="S | 00097 - Discuss CSR acess to all customer data"/>
    <s v="Feature Planning | S | 00097 - Discuss CSR acess to all customer data"/>
    <n v="350872"/>
    <n v="334297"/>
    <n v="334895"/>
    <s v="Plan"/>
    <x v="19"/>
    <n v="0"/>
    <n v="0"/>
    <n v="0"/>
    <n v="0"/>
    <s v="S"/>
    <s v="SUBTASK PLAN"/>
    <n v="2.1276595744680851"/>
    <n v="2.5531914893617018"/>
    <n v="0"/>
    <n v="0"/>
    <n v="0"/>
    <n v="2.1276595744680851"/>
    <n v="2.1276595744680851"/>
    <n v="2.5531914893617018"/>
    <n v="0"/>
    <n v="0"/>
    <n v="0.1111111111111111"/>
    <n v="3.125E-2"/>
    <n v="1"/>
    <n v="2.1276595744680851"/>
    <x v="0"/>
    <x v="2"/>
    <s v="0.Done"/>
    <x v="2731"/>
    <n v="0"/>
    <n v="0"/>
  </r>
  <r>
    <x v="3"/>
    <x v="0"/>
    <x v="0"/>
    <x v="24"/>
    <s v="IBB Integration"/>
    <x v="24"/>
    <x v="2"/>
    <x v="2"/>
    <x v="242"/>
    <s v="WS Commons"/>
    <s v="00503 - WS Commons"/>
    <x v="242"/>
    <x v="4"/>
    <x v="3"/>
    <x v="2787"/>
    <s v="Dashboard to monitor IBB web service response times"/>
    <s v="M | 00096 - Dashboard to monitor IBB web service response times"/>
    <s v="Sub-Task | M | 00096 - Dashboard to monitor IBB web service response times"/>
    <n v="350255"/>
    <n v="350258"/>
    <n v="334862"/>
    <s v="Plan"/>
    <x v="0"/>
    <n v="0"/>
    <n v="0"/>
    <n v="0"/>
    <n v="16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111111111111111"/>
    <n v="3.3333333333333333E-2"/>
    <n v="1"/>
    <n v="0"/>
    <x v="0"/>
    <x v="2"/>
    <s v="0.Cancelled"/>
    <x v="2732"/>
    <n v="0"/>
    <n v="0"/>
  </r>
  <r>
    <x v="3"/>
    <x v="0"/>
    <x v="0"/>
    <x v="31"/>
    <s v="Buyer views Customer and User Profiles"/>
    <x v="31"/>
    <x v="0"/>
    <x v="2"/>
    <x v="439"/>
    <s v="Customer Profile updates from IBB"/>
    <s v="00371 - Customer Profile updates from IBB"/>
    <x v="439"/>
    <x v="4"/>
    <x v="2"/>
    <x v="2788"/>
    <s v="Define Customer Inquiry WADL"/>
    <s v="M | 00091 - Define Customer Inquiry WADL"/>
    <s v="Sub-Task | M | 00091 - Define Customer Inquiry WADL"/>
    <n v="348518"/>
    <n v="347291"/>
    <n v="334520"/>
    <s v="Plan"/>
    <x v="20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7.6923076923076927E-2"/>
    <n v="2.2727272727272728E-2"/>
    <n v="1"/>
    <n v="8.5106382978723403"/>
    <x v="0"/>
    <x v="2"/>
    <s v="0.Done"/>
    <x v="2733"/>
    <n v="0"/>
    <n v="0"/>
  </r>
  <r>
    <x v="3"/>
    <x v="0"/>
    <x v="0"/>
    <x v="27"/>
    <s v="Bemis CP Theme"/>
    <x v="27"/>
    <x v="0"/>
    <x v="2"/>
    <x v="566"/>
    <s v="Style and colors"/>
    <s v="00211 - Style and colors"/>
    <x v="566"/>
    <x v="4"/>
    <x v="2"/>
    <x v="2789"/>
    <s v="Provide style guide"/>
    <s v="M | 00086 - Provide style guide"/>
    <s v="Sub-Task | M | 00086 - Provide style guide"/>
    <n v="351507"/>
    <n v="340213"/>
    <n v="334442"/>
    <s v="Plan"/>
    <x v="0"/>
    <n v="0"/>
    <n v="0"/>
    <n v="0"/>
    <n v="33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14285714285714285"/>
    <n v="1.8518518518518517E-2"/>
    <n v="1"/>
    <n v="8.5106382978723403"/>
    <x v="0"/>
    <x v="2"/>
    <s v="0.Done"/>
    <x v="2734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5"/>
    <x v="2"/>
    <x v="2790"/>
    <s v="Map AD Groups to Roles"/>
    <s v="M | 00081 - Map AD Groups to Roles"/>
    <s v="Backend Development | M | 00081 - Map AD Groups to Roles"/>
    <n v="350872"/>
    <n v="334297"/>
    <n v="334365"/>
    <s v="Plan"/>
    <x v="19"/>
    <n v="0.5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.5"/>
    <n v="0"/>
    <n v="0.1111111111111111"/>
    <n v="3.125E-2"/>
    <n v="1"/>
    <n v="10.638297872340425"/>
    <x v="0"/>
    <x v="2"/>
    <s v="0.Done"/>
    <x v="2735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791"/>
    <s v="Assign Migrated Users to Customer Orgs"/>
    <s v="M | 00078 - Assign Migrated Users to Customer Orgs"/>
    <s v="Backend Development | M | 00078 - Assign Migrated Users to Customer Orgs"/>
    <n v="350832"/>
    <n v="334456"/>
    <n v="334298"/>
    <s v="Plan"/>
    <x v="19"/>
    <n v="0"/>
    <n v="0"/>
    <n v="0"/>
    <n v="0"/>
    <s v="M"/>
    <s v="SUBTASK PLAN"/>
    <n v="10.638297872340425"/>
    <n v="12.76595744680851"/>
    <n v="0"/>
    <n v="0"/>
    <n v="0"/>
    <n v="10.638297872340425"/>
    <n v="10.638297872340425"/>
    <n v="12.76595744680851"/>
    <n v="0"/>
    <n v="0"/>
    <n v="0.05"/>
    <n v="8.2644628099173556E-3"/>
    <n v="1"/>
    <n v="10.638297872340425"/>
    <x v="0"/>
    <x v="2"/>
    <s v="0.Done"/>
    <x v="2736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2"/>
    <x v="2792"/>
    <s v="Provide BIN Customer Division Data"/>
    <s v="S | 00076 - Provide BIN Customer Division Data"/>
    <s v="Sub-Task | S | 00076 - Provide BIN Customer Division Data"/>
    <n v="350832"/>
    <n v="334456"/>
    <n v="334290"/>
    <s v="Plan"/>
    <x v="19"/>
    <n v="0"/>
    <n v="0"/>
    <n v="0"/>
    <n v="0"/>
    <s v="S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x v="2"/>
    <s v="0.Done"/>
    <x v="2737"/>
    <n v="0"/>
    <n v="0"/>
  </r>
  <r>
    <x v="3"/>
    <x v="0"/>
    <x v="0"/>
    <x v="23"/>
    <s v="Buyer - Portal Foundations"/>
    <x v="23"/>
    <x v="0"/>
    <x v="10"/>
    <x v="653"/>
    <s v="View Customer logo on the dashboard"/>
    <s v="00212 - View Customer logo on the dashboard"/>
    <x v="653"/>
    <x v="4"/>
    <x v="1"/>
    <x v="2793"/>
    <s v="Provide Branding Images &amp; Text"/>
    <s v="M | 00070 - Provide Branding Images &amp; Text"/>
    <s v="Sub-Task | M | 00070 - Provide Branding Images &amp; Text"/>
    <n v="350832"/>
    <n v="340217"/>
    <n v="333345"/>
    <s v="Plan"/>
    <x v="0"/>
    <n v="0"/>
    <n v="0"/>
    <n v="0"/>
    <n v="0"/>
    <s v="M"/>
    <s v="SUBTASK PLAN"/>
    <n v="8.5106382978723403"/>
    <n v="10.212765957446807"/>
    <n v="8.5106382978723403"/>
    <n v="10.212765957446807"/>
    <n v="0"/>
    <n v="8.5106382978723403"/>
    <n v="0"/>
    <n v="0"/>
    <n v="0"/>
    <n v="0"/>
    <n v="1"/>
    <n v="8.2644628099173556E-3"/>
    <n v="1"/>
    <n v="0"/>
    <x v="0"/>
    <x v="5"/>
    <e v="#N/A"/>
    <x v="1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2"/>
    <x v="2794"/>
    <s v="Provide Customer and User data to be migrated"/>
    <s v="M | 00068 - Provide Customer and User data to be migrated"/>
    <s v="Sub-Task | M | 00068 - Provide Customer and User data to be migrated"/>
    <n v="350832"/>
    <n v="334456"/>
    <n v="333332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8.5106382978723403"/>
    <x v="0"/>
    <x v="2"/>
    <s v="0.Done"/>
    <x v="2738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4"/>
    <x v="2"/>
    <x v="2795"/>
    <s v="Create BIN Data Model Mapping"/>
    <s v="M | 00060 - Create BIN Data Model Mapping"/>
    <s v="Sub-Task | M | 00060 - Create BIN Data Model Mapping"/>
    <n v="350832"/>
    <n v="334456"/>
    <n v="333026"/>
    <s v="Plan"/>
    <x v="19"/>
    <n v="0"/>
    <n v="0"/>
    <n v="0"/>
    <n v="0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0.05"/>
    <n v="8.2644628099173556E-3"/>
    <n v="1"/>
    <n v="8.5106382978723403"/>
    <x v="0"/>
    <x v="2"/>
    <s v="0.Done"/>
    <x v="2739"/>
    <n v="0"/>
    <n v="0"/>
  </r>
  <r>
    <x v="3"/>
    <x v="0"/>
    <x v="0"/>
    <x v="26"/>
    <s v="Buyer - Shipment Management"/>
    <x v="26"/>
    <x v="0"/>
    <x v="2"/>
    <x v="634"/>
    <s v="Buyer - Show Expanded Shipment View"/>
    <s v="00110 - Buyer - Show Expanded Shipment View"/>
    <x v="634"/>
    <x v="7"/>
    <x v="2"/>
    <x v="2796"/>
    <s v="Carrier website link"/>
    <s v="M | 00055 - Carrier website link"/>
    <s v="Tech Planning | M | 00055 - Carrier website link"/>
    <n v="347928"/>
    <n v="334924"/>
    <n v="332954"/>
    <s v="Plan"/>
    <x v="20"/>
    <n v="0.5"/>
    <n v="0"/>
    <n v="0"/>
    <n v="39"/>
    <s v="M"/>
    <s v="SUBTASK PLAN"/>
    <n v="4.2553191489361701"/>
    <n v="5.1063829787234036"/>
    <n v="0"/>
    <n v="0"/>
    <n v="0"/>
    <n v="4.2553191489361701"/>
    <n v="4.2553191489361701"/>
    <n v="5.1063829787234036"/>
    <n v="0.5"/>
    <n v="0"/>
    <n v="0.14285714285714285"/>
    <n v="1.5873015873015872E-2"/>
    <n v="1"/>
    <n v="4.2553191489361701"/>
    <x v="0"/>
    <x v="2"/>
    <s v="0.Done"/>
    <x v="2740"/>
    <n v="0"/>
    <n v="0"/>
  </r>
  <r>
    <x v="3"/>
    <x v="0"/>
    <x v="0"/>
    <x v="30"/>
    <s v="CSR - Portal Foundations"/>
    <x v="30"/>
    <x v="0"/>
    <x v="2"/>
    <x v="432"/>
    <s v="Import Users and Groups from AD"/>
    <s v="00077 - Import Users and Groups from AD"/>
    <x v="432"/>
    <x v="8"/>
    <x v="2"/>
    <x v="2797"/>
    <s v="Discuss BNA vs BHP data access"/>
    <s v="M | 00053 - Discuss BNA vs BHP data access"/>
    <s v="Feature Planning | M | 00053 - Discuss BNA vs BHP data access"/>
    <n v="350872"/>
    <n v="334297"/>
    <n v="332780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1111111111111111"/>
    <n v="3.125E-2"/>
    <n v="1"/>
    <n v="4.2553191489361701"/>
    <x v="0"/>
    <x v="2"/>
    <s v="0.Done"/>
    <x v="2741"/>
    <n v="0"/>
    <n v="0"/>
  </r>
  <r>
    <x v="3"/>
    <x v="0"/>
    <x v="0"/>
    <x v="23"/>
    <s v="Buyer - Portal Foundations"/>
    <x v="23"/>
    <x v="0"/>
    <x v="2"/>
    <x v="429"/>
    <s v="Manage DL folder &amp; files"/>
    <s v="00083 - Manage DL folder &amp; files"/>
    <x v="429"/>
    <x v="4"/>
    <x v="3"/>
    <x v="2798"/>
    <s v="Provide files to be migrated"/>
    <s v="M | 00051 - Provide files to be migrated"/>
    <s v="Sub-Task | M | 00051 - Provide files to be migrated"/>
    <n v="350832"/>
    <n v="334367"/>
    <n v="332778"/>
    <s v="Plan"/>
    <x v="19"/>
    <n v="0"/>
    <n v="0"/>
    <n v="0"/>
    <n v="32"/>
    <s v="M"/>
    <s v="SUBTASK PLAN"/>
    <n v="8.5106382978723403"/>
    <n v="10.212765957446807"/>
    <n v="0"/>
    <n v="0"/>
    <n v="0"/>
    <n v="8.5106382978723403"/>
    <n v="8.5106382978723403"/>
    <n v="10.212765957446807"/>
    <n v="0"/>
    <n v="0"/>
    <n v="4.7619047619047616E-2"/>
    <n v="8.2644628099173556E-3"/>
    <n v="1"/>
    <n v="0"/>
    <x v="0"/>
    <x v="2"/>
    <s v="0.Cancelled"/>
    <x v="2742"/>
    <n v="0"/>
    <n v="0"/>
  </r>
  <r>
    <x v="3"/>
    <x v="0"/>
    <x v="0"/>
    <x v="33"/>
    <s v="Buyer - Order Management"/>
    <x v="33"/>
    <x v="0"/>
    <x v="10"/>
    <x v="654"/>
    <s v="Check graphics record (to monitor order progress)"/>
    <s v="00008 - Check graphics record (to monitor order progress)"/>
    <x v="654"/>
    <x v="4"/>
    <x v="2"/>
    <x v="2799"/>
    <s v="Link to Webcenter"/>
    <s v="00024 - Link to Webcenter"/>
    <s v="Sub-Task | 00024 - Link to Webcenter"/>
    <n v="346910"/>
    <n v="332474"/>
    <n v="332734"/>
    <s v="Plan"/>
    <x v="0"/>
    <n v="0"/>
    <n v="0"/>
    <n v="0"/>
    <n v="0"/>
    <m/>
    <s v="SUBTASK PLAN"/>
    <n v="0"/>
    <n v="0"/>
    <n v="0"/>
    <n v="0"/>
    <n v="0"/>
    <n v="0"/>
    <n v="0"/>
    <n v="0"/>
    <n v="0"/>
    <n v="0"/>
    <n v="1"/>
    <n v="1.020408163265306E-2"/>
    <n v="1"/>
    <n v="0"/>
    <x v="0"/>
    <x v="5"/>
    <s v="0.Done"/>
    <x v="2743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8"/>
    <x v="2"/>
    <x v="2800"/>
    <s v="Customer Hierarchy - Feature Planning"/>
    <s v="M | 00019 - Customer Hierarchy - Feature Planning"/>
    <s v="Feature Planning | M | 00019 - Customer Hierarchy - Feature Planning"/>
    <n v="350832"/>
    <n v="334456"/>
    <n v="332726"/>
    <s v="Plan"/>
    <x v="19"/>
    <n v="0"/>
    <n v="0"/>
    <n v="0"/>
    <n v="0"/>
    <s v="M"/>
    <s v="SUBTASK PLAN"/>
    <n v="4.2553191489361701"/>
    <n v="5.1063829787234036"/>
    <n v="0"/>
    <n v="0"/>
    <n v="0"/>
    <n v="4.2553191489361701"/>
    <n v="4.2553191489361701"/>
    <n v="5.1063829787234036"/>
    <n v="0"/>
    <n v="0"/>
    <n v="0.05"/>
    <n v="8.2644628099173556E-3"/>
    <n v="1"/>
    <n v="4.2553191489361701"/>
    <x v="0"/>
    <x v="2"/>
    <s v="0.Done"/>
    <x v="2744"/>
    <n v="0"/>
    <n v="0"/>
  </r>
  <r>
    <x v="3"/>
    <x v="0"/>
    <x v="0"/>
    <x v="26"/>
    <s v="Buyer - Shipment Management"/>
    <x v="26"/>
    <x v="0"/>
    <x v="2"/>
    <x v="635"/>
    <s v="Carrier List CRUD"/>
    <s v="00058 - Carrier List CRUD"/>
    <x v="635"/>
    <x v="4"/>
    <x v="2"/>
    <x v="2801"/>
    <s v="BIN shipping table"/>
    <s v="00014 - BIN shipping table"/>
    <s v="Sub-Task | 00014 - BIN shipping table"/>
    <n v="347928"/>
    <n v="333021"/>
    <n v="332721"/>
    <s v="Plan"/>
    <x v="20"/>
    <n v="0"/>
    <n v="0"/>
    <n v="0"/>
    <n v="0"/>
    <m/>
    <s v="SUBTASK PLAN"/>
    <n v="0"/>
    <n v="0"/>
    <n v="0"/>
    <n v="0"/>
    <n v="0"/>
    <n v="0"/>
    <n v="0"/>
    <n v="0"/>
    <n v="0"/>
    <n v="0"/>
    <n v="0.16666666666666666"/>
    <n v="1.5873015873015872E-2"/>
    <n v="1"/>
    <n v="0"/>
    <x v="0"/>
    <x v="2"/>
    <s v="0.Done"/>
    <x v="2745"/>
    <n v="0"/>
    <n v="0"/>
  </r>
  <r>
    <x v="3"/>
    <x v="0"/>
    <x v="0"/>
    <x v="23"/>
    <s v="Buyer - Portal Foundations"/>
    <x v="23"/>
    <x v="0"/>
    <x v="2"/>
    <x v="434"/>
    <s v="Customer Org Hierarchy"/>
    <s v="00088 - Customer Org Hierarchy"/>
    <x v="434"/>
    <x v="5"/>
    <x v="2"/>
    <x v="2802"/>
    <s v="Migrate BIN Users"/>
    <s v="00010 - Migrate BIN Users"/>
    <s v="Backend Development | 00010 - Migrate BIN Users"/>
    <n v="350832"/>
    <n v="334456"/>
    <n v="332485"/>
    <s v="Plan"/>
    <x v="19"/>
    <n v="0"/>
    <n v="0"/>
    <n v="0"/>
    <n v="0"/>
    <m/>
    <s v="SUBTASK PLAN"/>
    <n v="0"/>
    <n v="0"/>
    <n v="0"/>
    <n v="0"/>
    <n v="0"/>
    <n v="0"/>
    <n v="0"/>
    <n v="0"/>
    <n v="0"/>
    <n v="0"/>
    <n v="0.05"/>
    <n v="8.2644628099173556E-3"/>
    <n v="1"/>
    <n v="0"/>
    <x v="0"/>
    <x v="2"/>
    <s v="0.Done"/>
    <x v="2746"/>
    <n v="0"/>
    <n v="0"/>
  </r>
  <r>
    <x v="0"/>
    <x v="0"/>
    <x v="5"/>
    <x v="35"/>
    <s v="Cancel task test"/>
    <x v="35"/>
    <x v="3"/>
    <x v="6"/>
    <x v="655"/>
    <s v="Dummy Feature"/>
    <s v="00000 - Cancel task test"/>
    <x v="655"/>
    <x v="10"/>
    <x v="3"/>
    <x v="2803"/>
    <s v="Cancel task test"/>
    <s v="M | 00000 - Cancel task test"/>
    <s v="BALLPARK - Demand | M | 00000 - Cancel task test"/>
    <n v="396830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4"/>
    <x v="6"/>
    <s v="0.Cancelled"/>
    <x v="2747"/>
    <n v="0"/>
    <n v="0"/>
  </r>
  <r>
    <x v="0"/>
    <x v="0"/>
    <x v="2"/>
    <x v="36"/>
    <s v="Demand without assignee GSSDLC"/>
    <x v="36"/>
    <x v="3"/>
    <x v="5"/>
    <x v="656"/>
    <s v="Dummy Feature"/>
    <s v="00000 - Demand without assignee GSSDLC"/>
    <x v="656"/>
    <x v="10"/>
    <x v="1"/>
    <x v="2803"/>
    <s v="Demand without assignee GSSDLC"/>
    <s v="M | 00000 - Demand without assignee GSSDLC"/>
    <s v="BALLPARK - Demand | M | 00000 - Demand without assignee GSSDLC"/>
    <n v="396822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x v="5"/>
    <e v="#N/A"/>
    <x v="1"/>
    <n v="0"/>
    <n v="0"/>
  </r>
  <r>
    <x v="0"/>
    <x v="0"/>
    <x v="2"/>
    <x v="37"/>
    <s v="Tools - Worklogger"/>
    <x v="37"/>
    <x v="3"/>
    <x v="5"/>
    <x v="657"/>
    <s v="Dummy Feature"/>
    <s v="00000 - Tools - Worklogger"/>
    <x v="657"/>
    <x v="10"/>
    <x v="1"/>
    <x v="2803"/>
    <s v="Tools - Worklogger"/>
    <s v="M | 00000 - Tools - Worklogger"/>
    <s v="BALLPARK - Demand | M | 00000 - Tools - Worklogger"/>
    <n v="384273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x v="5"/>
    <e v="#N/A"/>
    <x v="1"/>
    <n v="0"/>
    <n v="0"/>
  </r>
  <r>
    <x v="2"/>
    <x v="0"/>
    <x v="4"/>
    <x v="38"/>
    <s v="Need Credentials for the Following Users"/>
    <x v="38"/>
    <x v="3"/>
    <x v="2"/>
    <x v="658"/>
    <s v="Dummy Feature"/>
    <s v="00000 - Need Credentials for the Following Users"/>
    <x v="658"/>
    <x v="10"/>
    <x v="2"/>
    <x v="2804"/>
    <s v="Need Credentials for the Following Users"/>
    <s v="M | 00000 - Need Credentials for the Following Users"/>
    <s v="BALLPARK - Demand | M | 00000 - Need Credentials for the Following Users"/>
    <n v="389985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3"/>
    <x v="2"/>
    <s v="0.Done"/>
    <x v="2748"/>
    <n v="0"/>
    <n v="0"/>
  </r>
  <r>
    <x v="2"/>
    <x v="0"/>
    <x v="5"/>
    <x v="39"/>
    <s v="Roles Configuration"/>
    <x v="39"/>
    <x v="3"/>
    <x v="6"/>
    <x v="659"/>
    <s v="Dummy Feature"/>
    <s v="00000 - Roles Configuration"/>
    <x v="659"/>
    <x v="10"/>
    <x v="3"/>
    <x v="2804"/>
    <s v="Roles Configuration"/>
    <s v="M | 00000 - Roles Configuration"/>
    <s v="BALLPARK - Demand | M | 00000 - Roles Configuration"/>
    <n v="363803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4"/>
    <x v="6"/>
    <s v="0.Cancelled"/>
    <x v="2749"/>
    <n v="0"/>
    <n v="0"/>
  </r>
  <r>
    <x v="3"/>
    <x v="0"/>
    <x v="0"/>
    <x v="40"/>
    <s v="Demand without assignee BEMISCP"/>
    <x v="40"/>
    <x v="3"/>
    <x v="3"/>
    <x v="660"/>
    <s v="Dummy Feature"/>
    <s v="00000 - Demand without assignee BEMISCP"/>
    <x v="660"/>
    <x v="10"/>
    <x v="0"/>
    <x v="2805"/>
    <s v="Demand without assignee BEMISCP"/>
    <s v="M | 00000 - Demand without assignee BEMISCP"/>
    <s v="BALLPARK - Demand | M | 00000 - Demand without assignee BEMISCP"/>
    <n v="396820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0"/>
    <x v="3"/>
    <s v="3.Doing"/>
    <x v="2750"/>
    <n v="0"/>
    <n v="0"/>
  </r>
  <r>
    <x v="3"/>
    <x v="0"/>
    <x v="0"/>
    <x v="41"/>
    <s v="Liferay Workspace Maintenance and Improvements"/>
    <x v="41"/>
    <x v="3"/>
    <x v="3"/>
    <x v="661"/>
    <s v="Dummy Feature"/>
    <s v="00000 - Liferay Workspace Maintenance and Improvements"/>
    <x v="661"/>
    <x v="10"/>
    <x v="0"/>
    <x v="2805"/>
    <s v="Liferay Workspace Maintenance and Improvements"/>
    <s v="M | 00000 - Liferay Workspace Maintenance and Improvements"/>
    <s v="BALLPARK - Demand | M | 00000 - Liferay Workspace Maintenance and Improvements"/>
    <n v="355810"/>
    <n v="0"/>
    <n v="0"/>
    <s v="Ballpark"/>
    <x v="0"/>
    <n v="0"/>
    <n v="0"/>
    <n v="24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0"/>
    <x v="3"/>
    <s v="3.Doing"/>
    <x v="2751"/>
    <n v="0"/>
    <n v="0"/>
  </r>
  <r>
    <x v="3"/>
    <x v="0"/>
    <x v="3"/>
    <x v="42"/>
    <s v="CSR - Dashboard"/>
    <x v="42"/>
    <x v="3"/>
    <x v="10"/>
    <x v="662"/>
    <s v="Dummy Feature"/>
    <s v="00000 - CSR - Dashboard"/>
    <x v="662"/>
    <x v="10"/>
    <x v="4"/>
    <x v="2805"/>
    <s v="CSR - Dashboard"/>
    <s v="M | 00000 - CSR - Dashboard"/>
    <s v="BALLPARK - Demand | M | 00000 - CSR - Dashboard"/>
    <n v="351661"/>
    <n v="0"/>
    <n v="0"/>
    <s v="Ballpark"/>
    <x v="0"/>
    <n v="0"/>
    <n v="0"/>
    <n v="0"/>
    <n v="0"/>
    <s v="M"/>
    <s v="DEMAND BALLPARK"/>
    <n v="0"/>
    <n v="0"/>
    <n v="0"/>
    <n v="0"/>
    <n v="0"/>
    <n v="0"/>
    <n v="0"/>
    <n v="0"/>
    <n v="0"/>
    <n v="0"/>
    <n v="0"/>
    <n v="1"/>
    <n v="0"/>
    <n v="0"/>
    <x v="2"/>
    <x v="5"/>
    <e v="#N/A"/>
    <x v="1"/>
    <n v="0"/>
    <n v="0"/>
  </r>
  <r>
    <x v="0"/>
    <x v="1"/>
    <x v="1"/>
    <x v="1"/>
    <m/>
    <x v="1"/>
    <x v="1"/>
    <x v="1"/>
    <x v="1"/>
    <s v="Test to Done"/>
    <s v="00156 - Test to Done"/>
    <x v="1"/>
    <x v="11"/>
    <x v="6"/>
    <x v="2803"/>
    <s v="BALLPARK - Feature Review"/>
    <s v="00000 - Test to Done"/>
    <s v="BALLPARK - Feature Review | 00000 - Test to Done"/>
    <m/>
    <n v="396997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1"/>
    <e v="#N/A"/>
    <x v="1"/>
    <n v="0.10638297872340427"/>
    <n v="0"/>
  </r>
  <r>
    <x v="0"/>
    <x v="1"/>
    <x v="1"/>
    <x v="1"/>
    <m/>
    <x v="1"/>
    <x v="1"/>
    <x v="1"/>
    <x v="1"/>
    <s v="Test to Done"/>
    <s v="00156 - Test to Done"/>
    <x v="1"/>
    <x v="12"/>
    <x v="6"/>
    <x v="2803"/>
    <s v="BALLPARK - Subtask"/>
    <s v="00000 - Test to Done"/>
    <s v="BALLPARK - Subtask | 00000 - Test to Done"/>
    <m/>
    <n v="396997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1"/>
    <e v="#N/A"/>
    <x v="1"/>
    <n v="4.2553191489361701"/>
    <n v="0"/>
  </r>
  <r>
    <x v="0"/>
    <x v="1"/>
    <x v="1"/>
    <x v="1"/>
    <m/>
    <x v="1"/>
    <x v="0"/>
    <x v="5"/>
    <x v="663"/>
    <s v="Feature can skip Review step"/>
    <s v="00114 - Feature can skip Review step"/>
    <x v="663"/>
    <x v="13"/>
    <x v="1"/>
    <x v="2803"/>
    <s v="BALLPARK - Alpha Test"/>
    <s v="00000 - Feature can skip Review step"/>
    <s v="BALLPARK - Alpha Test | 00000 - Feature can skip Review step"/>
    <m/>
    <n v="39691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3"/>
    <s v="Feature can skip Review step"/>
    <s v="00114 - Feature can skip Review step"/>
    <x v="663"/>
    <x v="11"/>
    <x v="1"/>
    <x v="2803"/>
    <s v="BALLPARK - Feature Review"/>
    <s v="00000 - Feature can skip Review step"/>
    <s v="BALLPARK - Feature Review | 00000 - Feature can skip Review step"/>
    <m/>
    <n v="39691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3"/>
    <s v="Feature can skip Review step"/>
    <s v="00114 - Feature can skip Review step"/>
    <x v="663"/>
    <x v="12"/>
    <x v="1"/>
    <x v="2803"/>
    <s v="BALLPARK - Subtask"/>
    <s v="00000 - Feature can skip Review step"/>
    <s v="BALLPARK - Subtask | 00000 - Feature can skip Review step"/>
    <m/>
    <n v="396916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5"/>
    <e v="#N/A"/>
    <x v="1"/>
    <n v="0"/>
    <n v="0"/>
  </r>
  <r>
    <x v="0"/>
    <x v="1"/>
    <x v="1"/>
    <x v="1"/>
    <m/>
    <x v="1"/>
    <x v="0"/>
    <x v="3"/>
    <x v="4"/>
    <s v="Feature without assignee GSSDLC"/>
    <s v="00107 - Feature without assignee GSSDLC"/>
    <x v="4"/>
    <x v="13"/>
    <x v="0"/>
    <x v="2803"/>
    <s v="BALLPARK - Alpha Test"/>
    <s v="00000 - Feature without assignee GSSDLC"/>
    <s v="BALLPARK - Alpha Test | 00000 - Feature without assignee GSSDLC"/>
    <m/>
    <n v="396710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3"/>
    <s v="3.Doing"/>
    <x v="2752"/>
    <n v="0"/>
    <n v="0"/>
  </r>
  <r>
    <x v="0"/>
    <x v="1"/>
    <x v="1"/>
    <x v="1"/>
    <m/>
    <x v="1"/>
    <x v="0"/>
    <x v="3"/>
    <x v="4"/>
    <s v="Feature without assignee GSSDLC"/>
    <s v="00107 - Feature without assignee GSSDLC"/>
    <x v="4"/>
    <x v="11"/>
    <x v="0"/>
    <x v="2803"/>
    <s v="BALLPARK - Feature Review"/>
    <s v="00000 - Feature without assignee GSSDLC"/>
    <s v="BALLPARK - Feature Review | 00000 - Feature without assignee GSSDLC"/>
    <m/>
    <n v="396710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3"/>
    <s v="3.Doing"/>
    <x v="2753"/>
    <n v="0"/>
    <n v="0"/>
  </r>
  <r>
    <x v="0"/>
    <x v="1"/>
    <x v="1"/>
    <x v="1"/>
    <m/>
    <x v="1"/>
    <x v="0"/>
    <x v="3"/>
    <x v="4"/>
    <s v="Feature without assignee GSSDLC"/>
    <s v="00107 - Feature without assignee GSSDLC"/>
    <x v="4"/>
    <x v="12"/>
    <x v="0"/>
    <x v="2803"/>
    <s v="BALLPARK - Subtask"/>
    <s v="00000 - Feature without assignee GSSDLC"/>
    <s v="BALLPARK - Subtask | 00000 - Feature without assignee GSSDLC"/>
    <m/>
    <n v="396710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3"/>
    <s v="3.Doing"/>
    <x v="2754"/>
    <n v="0"/>
    <n v="0"/>
  </r>
  <r>
    <x v="0"/>
    <x v="0"/>
    <x v="0"/>
    <x v="3"/>
    <s v="Tools - CI Server"/>
    <x v="3"/>
    <x v="0"/>
    <x v="5"/>
    <x v="664"/>
    <s v="Jenkins permissions"/>
    <s v="00104 - Jenkins permissions"/>
    <x v="664"/>
    <x v="14"/>
    <x v="1"/>
    <x v="2803"/>
    <s v="BALLPARK - Developer Support"/>
    <s v="00000 - Jenkins permissions"/>
    <s v="BALLPARK - Developer Support | 00000 - Jenkins permissions"/>
    <n v="384268"/>
    <n v="394651"/>
    <n v="0"/>
    <s v="Ballpark"/>
    <x v="0"/>
    <n v="0"/>
    <n v="0"/>
    <n v="0"/>
    <n v="0"/>
    <s v="M"/>
    <s v="FEATURE BALLPARK"/>
    <n v="0.15957446808510639"/>
    <n v="0.19148936170212766"/>
    <n v="0.15957446808510639"/>
    <n v="0.19148936170212766"/>
    <n v="0.15957446808510639"/>
    <n v="0"/>
    <n v="0"/>
    <n v="0"/>
    <n v="0"/>
    <n v="0"/>
    <n v="0.25"/>
    <n v="8.3333333333333329E-2"/>
    <n v="0"/>
    <n v="0"/>
    <x v="0"/>
    <x v="5"/>
    <e v="#N/A"/>
    <x v="1"/>
    <n v="0"/>
    <n v="0"/>
  </r>
  <r>
    <x v="0"/>
    <x v="0"/>
    <x v="0"/>
    <x v="3"/>
    <s v="Tools - CI Server"/>
    <x v="3"/>
    <x v="0"/>
    <x v="5"/>
    <x v="664"/>
    <s v="Jenkins permissions"/>
    <s v="00104 - Jenkins permissions"/>
    <x v="664"/>
    <x v="13"/>
    <x v="1"/>
    <x v="2803"/>
    <s v="BALLPARK - Alpha Test"/>
    <s v="00000 - Jenkins permissions"/>
    <s v="BALLPARK - Alpha Test | 00000 - Jenkins permissions"/>
    <n v="384268"/>
    <n v="39465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8.3333333333333329E-2"/>
    <n v="0"/>
    <n v="0"/>
    <x v="0"/>
    <x v="5"/>
    <e v="#N/A"/>
    <x v="1"/>
    <n v="0"/>
    <n v="0"/>
  </r>
  <r>
    <x v="0"/>
    <x v="0"/>
    <x v="0"/>
    <x v="3"/>
    <s v="Tools - CI Server"/>
    <x v="3"/>
    <x v="0"/>
    <x v="5"/>
    <x v="664"/>
    <s v="Jenkins permissions"/>
    <s v="00104 - Jenkins permissions"/>
    <x v="664"/>
    <x v="11"/>
    <x v="1"/>
    <x v="2803"/>
    <s v="BALLPARK - Feature Review"/>
    <s v="00000 - Jenkins permissions"/>
    <s v="BALLPARK - Feature Review | 00000 - Jenkins permissions"/>
    <n v="384268"/>
    <n v="39465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8.3333333333333329E-2"/>
    <n v="0"/>
    <n v="0"/>
    <x v="0"/>
    <x v="5"/>
    <e v="#N/A"/>
    <x v="1"/>
    <n v="0"/>
    <n v="0"/>
  </r>
  <r>
    <x v="0"/>
    <x v="0"/>
    <x v="0"/>
    <x v="3"/>
    <s v="Tools - CI Server"/>
    <x v="3"/>
    <x v="0"/>
    <x v="5"/>
    <x v="664"/>
    <s v="Jenkins permissions"/>
    <s v="00104 - Jenkins permissions"/>
    <x v="664"/>
    <x v="12"/>
    <x v="1"/>
    <x v="2803"/>
    <s v="BALLPARK - Subtask"/>
    <s v="00000 - Jenkins permissions"/>
    <s v="BALLPARK - Subtask | 00000 - Jenkins permissions"/>
    <n v="384268"/>
    <n v="394651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8.3333333333333329E-2"/>
    <n v="0"/>
    <n v="0"/>
    <x v="0"/>
    <x v="5"/>
    <e v="#N/A"/>
    <x v="1"/>
    <n v="0"/>
    <n v="0"/>
  </r>
  <r>
    <x v="0"/>
    <x v="1"/>
    <x v="1"/>
    <x v="1"/>
    <m/>
    <x v="1"/>
    <x v="0"/>
    <x v="5"/>
    <x v="665"/>
    <s v="Operational indicators"/>
    <s v="00103 - Operational indicators"/>
    <x v="665"/>
    <x v="14"/>
    <x v="1"/>
    <x v="2803"/>
    <s v="BALLPARK - Developer Support"/>
    <s v="00000 - Operational indicators"/>
    <s v="BALLPARK - Developer Support | 00000 - Operational indicators"/>
    <m/>
    <n v="394650"/>
    <n v="0"/>
    <s v="Ballpark"/>
    <x v="0"/>
    <n v="0"/>
    <n v="0"/>
    <n v="0"/>
    <n v="0"/>
    <s v="L"/>
    <s v="FEATURE BALLPARK"/>
    <n v="0.21276595744680854"/>
    <n v="0.25531914893617025"/>
    <n v="0.21276595744680854"/>
    <n v="0.25531914893617025"/>
    <n v="0.21276595744680854"/>
    <n v="0"/>
    <n v="0"/>
    <n v="0"/>
    <n v="0"/>
    <n v="0"/>
    <n v="0.25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5"/>
    <s v="Operational indicators"/>
    <s v="00103 - Operational indicators"/>
    <x v="665"/>
    <x v="13"/>
    <x v="1"/>
    <x v="2803"/>
    <s v="BALLPARK - Alpha Test"/>
    <s v="00000 - Operational indicators"/>
    <s v="BALLPARK - Alpha Test | 00000 - Operational indicators"/>
    <m/>
    <n v="394650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5"/>
    <s v="Operational indicators"/>
    <s v="00103 - Operational indicators"/>
    <x v="665"/>
    <x v="11"/>
    <x v="1"/>
    <x v="2803"/>
    <s v="BALLPARK - Feature Review"/>
    <s v="00000 - Operational indicators"/>
    <s v="BALLPARK - Feature Review | 00000 - Operational indicators"/>
    <m/>
    <n v="394650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5"/>
    <e v="#N/A"/>
    <x v="1"/>
    <n v="0"/>
    <n v="0"/>
  </r>
  <r>
    <x v="0"/>
    <x v="1"/>
    <x v="1"/>
    <x v="1"/>
    <m/>
    <x v="1"/>
    <x v="0"/>
    <x v="5"/>
    <x v="665"/>
    <s v="Operational indicators"/>
    <s v="00103 - Operational indicators"/>
    <x v="665"/>
    <x v="12"/>
    <x v="1"/>
    <x v="2803"/>
    <s v="BALLPARK - Subtask"/>
    <s v="00000 - Operational indicators"/>
    <s v="BALLPARK - Subtask | 00000 - Operational indicators"/>
    <m/>
    <n v="394650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5"/>
    <e v="#N/A"/>
    <x v="1"/>
    <n v="0"/>
    <n v="0"/>
  </r>
  <r>
    <x v="0"/>
    <x v="0"/>
    <x v="2"/>
    <x v="4"/>
    <s v="Tools - Indicators"/>
    <x v="4"/>
    <x v="0"/>
    <x v="5"/>
    <x v="6"/>
    <s v="MySQL Jira Database Replica"/>
    <s v="00099 - MySQL Jira Database Replica"/>
    <x v="6"/>
    <x v="13"/>
    <x v="1"/>
    <x v="2803"/>
    <s v="BALLPARK - Alpha Test"/>
    <s v="00000 - MySQL Jira Database Replica"/>
    <s v="BALLPARK - Alpha Test | 00000 - MySQL Jira Database Replica"/>
    <n v="384271"/>
    <n v="39464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.25"/>
    <n v="0"/>
    <n v="0"/>
    <x v="2"/>
    <x v="5"/>
    <e v="#N/A"/>
    <x v="1"/>
    <n v="0"/>
    <n v="0"/>
  </r>
  <r>
    <x v="0"/>
    <x v="0"/>
    <x v="2"/>
    <x v="4"/>
    <s v="Tools - Indicators"/>
    <x v="4"/>
    <x v="0"/>
    <x v="5"/>
    <x v="6"/>
    <s v="MySQL Jira Database Replica"/>
    <s v="00099 - MySQL Jira Database Replica"/>
    <x v="6"/>
    <x v="11"/>
    <x v="1"/>
    <x v="2803"/>
    <s v="BALLPARK - Feature Review"/>
    <s v="00000 - MySQL Jira Database Replica"/>
    <s v="BALLPARK - Feature Review | 00000 - MySQL Jira Database Replica"/>
    <n v="384271"/>
    <n v="39464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.25"/>
    <n v="0"/>
    <n v="0"/>
    <x v="2"/>
    <x v="5"/>
    <e v="#N/A"/>
    <x v="1"/>
    <n v="0"/>
    <n v="0"/>
  </r>
  <r>
    <x v="0"/>
    <x v="0"/>
    <x v="0"/>
    <x v="6"/>
    <s v="Objective Taskboard"/>
    <x v="6"/>
    <x v="0"/>
    <x v="5"/>
    <x v="666"/>
    <s v="Rename Taskboard levels/issueTypes"/>
    <s v="00094 - Rename Taskboard levels/issueTypes"/>
    <x v="666"/>
    <x v="14"/>
    <x v="1"/>
    <x v="2803"/>
    <s v="BALLPARK - Developer Support"/>
    <s v="00000 - Rename Taskboard levels/issueTypes"/>
    <s v="BALLPARK - Developer Support | 00000 - Rename Taskboard levels/issueTypes"/>
    <n v="373790"/>
    <n v="3946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7.1428571428571425E-2"/>
    <n v="0"/>
    <n v="0"/>
    <x v="0"/>
    <x v="5"/>
    <e v="#N/A"/>
    <x v="1"/>
    <n v="0"/>
    <n v="0"/>
  </r>
  <r>
    <x v="0"/>
    <x v="0"/>
    <x v="0"/>
    <x v="6"/>
    <s v="Objective Taskboard"/>
    <x v="6"/>
    <x v="0"/>
    <x v="5"/>
    <x v="666"/>
    <s v="Rename Taskboard levels/issueTypes"/>
    <s v="00094 - Rename Taskboard levels/issueTypes"/>
    <x v="666"/>
    <x v="13"/>
    <x v="1"/>
    <x v="2803"/>
    <s v="BALLPARK - Alpha Test"/>
    <s v="00000 - Rename Taskboard levels/issueTypes"/>
    <s v="BALLPARK - Alpha Test | 00000 - Rename Taskboard levels/issueTypes"/>
    <n v="373790"/>
    <n v="394639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7.1428571428571425E-2"/>
    <n v="0"/>
    <n v="0"/>
    <x v="0"/>
    <x v="5"/>
    <e v="#N/A"/>
    <x v="1"/>
    <n v="0"/>
    <n v="0"/>
  </r>
  <r>
    <x v="0"/>
    <x v="0"/>
    <x v="0"/>
    <x v="6"/>
    <s v="Objective Taskboard"/>
    <x v="6"/>
    <x v="0"/>
    <x v="5"/>
    <x v="666"/>
    <s v="Rename Taskboard levels/issueTypes"/>
    <s v="00094 - Rename Taskboard levels/issueTypes"/>
    <x v="666"/>
    <x v="11"/>
    <x v="1"/>
    <x v="2803"/>
    <s v="BALLPARK - Feature Review"/>
    <s v="00000 - Rename Taskboard levels/issueTypes"/>
    <s v="BALLPARK - Feature Review | 00000 - Rename Taskboard levels/issueTypes"/>
    <n v="373790"/>
    <n v="3946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7.1428571428571425E-2"/>
    <n v="0"/>
    <n v="0"/>
    <x v="0"/>
    <x v="5"/>
    <e v="#N/A"/>
    <x v="1"/>
    <n v="0"/>
    <n v="0"/>
  </r>
  <r>
    <x v="0"/>
    <x v="0"/>
    <x v="0"/>
    <x v="6"/>
    <s v="Objective Taskboard"/>
    <x v="6"/>
    <x v="0"/>
    <x v="5"/>
    <x v="666"/>
    <s v="Rename Taskboard levels/issueTypes"/>
    <s v="00094 - Rename Taskboard levels/issueTypes"/>
    <x v="666"/>
    <x v="12"/>
    <x v="1"/>
    <x v="2803"/>
    <s v="BALLPARK - Subtask"/>
    <s v="00000 - Rename Taskboard levels/issueTypes"/>
    <s v="BALLPARK - Subtask | 00000 - Rename Taskboard levels/issueTypes"/>
    <n v="373790"/>
    <n v="39463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7.1428571428571425E-2"/>
    <n v="0"/>
    <n v="0"/>
    <x v="0"/>
    <x v="5"/>
    <e v="#N/A"/>
    <x v="1"/>
    <n v="0"/>
    <n v="0"/>
  </r>
  <r>
    <x v="0"/>
    <x v="0"/>
    <x v="0"/>
    <x v="2"/>
    <s v="JIRA Customizations/Automations"/>
    <x v="2"/>
    <x v="0"/>
    <x v="1"/>
    <x v="3"/>
    <s v="Jira Workflow updates"/>
    <s v="00090 - Jira Workflow updates"/>
    <x v="3"/>
    <x v="11"/>
    <x v="6"/>
    <x v="2803"/>
    <s v="BALLPARK - Feature Review"/>
    <s v="00000 - Jira Workflow updates"/>
    <s v="BALLPARK - Feature Review | 00000 - Jira Workflow updates"/>
    <n v="373908"/>
    <n v="394634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"/>
    <n v="6.25E-2"/>
    <n v="0"/>
    <n v="0"/>
    <x v="0"/>
    <x v="1"/>
    <e v="#N/A"/>
    <x v="1"/>
    <n v="0"/>
    <n v="0"/>
  </r>
  <r>
    <x v="0"/>
    <x v="0"/>
    <x v="0"/>
    <x v="5"/>
    <s v="SDLC Process"/>
    <x v="5"/>
    <x v="0"/>
    <x v="3"/>
    <x v="7"/>
    <s v="SDLC Documentation"/>
    <s v="00088 - SDLC Documentation"/>
    <x v="7"/>
    <x v="13"/>
    <x v="0"/>
    <x v="2803"/>
    <s v="BALLPARK - Alpha Test"/>
    <s v="00000 - SDLC Documentation"/>
    <s v="BALLPARK - Alpha Test | 00000 - SDLC Documentation"/>
    <n v="394482"/>
    <n v="394483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.25"/>
    <n v="0"/>
    <n v="0"/>
    <x v="0"/>
    <x v="3"/>
    <s v="3.Doing"/>
    <x v="2755"/>
    <n v="0"/>
    <n v="0"/>
  </r>
  <r>
    <x v="0"/>
    <x v="0"/>
    <x v="0"/>
    <x v="5"/>
    <s v="SDLC Process"/>
    <x v="5"/>
    <x v="0"/>
    <x v="3"/>
    <x v="7"/>
    <s v="SDLC Documentation"/>
    <s v="00088 - SDLC Documentation"/>
    <x v="7"/>
    <x v="11"/>
    <x v="0"/>
    <x v="2803"/>
    <s v="BALLPARK - Feature Review"/>
    <s v="00000 - SDLC Documentation"/>
    <s v="BALLPARK - Feature Review | 00000 - SDLC Documentation"/>
    <n v="394482"/>
    <n v="39448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.25"/>
    <n v="0"/>
    <n v="0"/>
    <x v="0"/>
    <x v="3"/>
    <s v="3.Doing"/>
    <x v="2756"/>
    <n v="0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15"/>
    <x v="7"/>
    <x v="2803"/>
    <s v="BALLPARK - Planning"/>
    <s v="00000 - Dashboard - New indicators"/>
    <s v="BALLPARK - Planning | 00000 - Dashboard - New indicators"/>
    <n v="384270"/>
    <n v="393824"/>
    <n v="0"/>
    <s v="Ballpark"/>
    <x v="0"/>
    <n v="0"/>
    <n v="0"/>
    <n v="0"/>
    <n v="0"/>
    <s v="M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0.125"/>
    <n v="0"/>
    <n v="0"/>
    <x v="0"/>
    <x v="0"/>
    <e v="#N/A"/>
    <x v="1"/>
    <n v="0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16"/>
    <x v="7"/>
    <x v="2803"/>
    <s v="BALLPARK - UX"/>
    <s v="00000 - Dashboard - New indicators"/>
    <s v="BALLPARK - UX | 00000 - Dashboard - New indicators"/>
    <n v="384270"/>
    <n v="393824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0.125"/>
    <n v="0"/>
    <n v="0"/>
    <x v="0"/>
    <x v="0"/>
    <e v="#N/A"/>
    <x v="1"/>
    <n v="0"/>
    <n v="0"/>
  </r>
  <r>
    <x v="0"/>
    <x v="0"/>
    <x v="0"/>
    <x v="0"/>
    <s v="Tools - Dashboard"/>
    <x v="0"/>
    <x v="0"/>
    <x v="0"/>
    <x v="0"/>
    <s v="Dashboard - New indicators"/>
    <s v="00076 - Dashboard - New indicators"/>
    <x v="0"/>
    <x v="11"/>
    <x v="7"/>
    <x v="2803"/>
    <s v="BALLPARK - Feature Review"/>
    <s v="00000 - Dashboard - New indicators"/>
    <s v="BALLPARK - Feature Review | 00000 - Dashboard - New indicators"/>
    <n v="384270"/>
    <n v="393824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25"/>
    <n v="0.125"/>
    <n v="0"/>
    <n v="0"/>
    <x v="0"/>
    <x v="0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15"/>
    <x v="8"/>
    <x v="2803"/>
    <s v="BALLPARK - Planning"/>
    <s v="00000 - One Click Deploy"/>
    <s v="BALLPARK - Planning | 00000 - One Click Deploy"/>
    <n v="384268"/>
    <n v="384278"/>
    <n v="0"/>
    <s v="Ballpark"/>
    <x v="0"/>
    <n v="0"/>
    <n v="0"/>
    <n v="0"/>
    <n v="0"/>
    <s v="M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25"/>
    <n v="8.3333333333333329E-2"/>
    <n v="0"/>
    <n v="0"/>
    <x v="0"/>
    <x v="4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14"/>
    <x v="8"/>
    <x v="2803"/>
    <s v="BALLPARK - Developer Support"/>
    <s v="00000 - One Click Deploy"/>
    <s v="BALLPARK - Developer Support | 00000 - One Click Deploy"/>
    <n v="384268"/>
    <n v="384278"/>
    <n v="0"/>
    <s v="Ballpark"/>
    <x v="0"/>
    <n v="0"/>
    <n v="0"/>
    <n v="0"/>
    <n v="0"/>
    <s v="XL"/>
    <s v="FEATURE BALLPARK"/>
    <n v="0.3"/>
    <n v="0.36"/>
    <n v="0.3"/>
    <n v="0.36"/>
    <n v="0.3"/>
    <n v="0"/>
    <n v="0"/>
    <n v="0"/>
    <n v="0"/>
    <n v="0"/>
    <n v="0.125"/>
    <n v="8.3333333333333329E-2"/>
    <n v="0"/>
    <n v="0"/>
    <x v="0"/>
    <x v="4"/>
    <e v="#N/A"/>
    <x v="1"/>
    <n v="0"/>
    <n v="0"/>
  </r>
  <r>
    <x v="0"/>
    <x v="0"/>
    <x v="0"/>
    <x v="3"/>
    <s v="Tools - CI Server"/>
    <x v="3"/>
    <x v="0"/>
    <x v="4"/>
    <x v="5"/>
    <s v="One Click Deploy"/>
    <s v="00059 - One Click Deploy"/>
    <x v="5"/>
    <x v="11"/>
    <x v="8"/>
    <x v="2803"/>
    <s v="BALLPARK - Feature Review"/>
    <s v="00000 - One Click Deploy"/>
    <s v="BALLPARK - Feature Review | 00000 - One Click Deploy"/>
    <n v="384268"/>
    <n v="384278"/>
    <n v="0"/>
    <s v="Ballpark"/>
    <x v="0"/>
    <n v="0"/>
    <n v="0"/>
    <n v="0"/>
    <n v="0"/>
    <s v="L"/>
    <s v="FEATURE BALLPARK"/>
    <n v="0.21276595744680854"/>
    <n v="0.25531914893617025"/>
    <n v="0.21276595744680854"/>
    <n v="0.25531914893617025"/>
    <n v="0.21276595744680854"/>
    <n v="0"/>
    <n v="0"/>
    <n v="0"/>
    <n v="0"/>
    <n v="0"/>
    <n v="0.125"/>
    <n v="8.3333333333333329E-2"/>
    <n v="0"/>
    <n v="0"/>
    <x v="0"/>
    <x v="4"/>
    <e v="#N/A"/>
    <x v="1"/>
    <n v="0"/>
    <n v="0"/>
  </r>
  <r>
    <x v="1"/>
    <x v="1"/>
    <x v="1"/>
    <x v="1"/>
    <m/>
    <x v="1"/>
    <x v="0"/>
    <x v="5"/>
    <x v="17"/>
    <s v="Feature without assignee GOOGLE"/>
    <s v="00159 - Feature without assignee GOOGLE"/>
    <x v="17"/>
    <x v="13"/>
    <x v="1"/>
    <x v="2806"/>
    <s v="BALLPARK - Alpha Test"/>
    <s v="00000 - Feature without assignee GOOGLE"/>
    <s v="BALLPARK - Alpha Test | 00000 - Feature without assignee GOOGLE"/>
    <m/>
    <n v="396818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5"/>
    <e v="#N/A"/>
    <x v="1"/>
    <n v="0"/>
    <n v="0"/>
  </r>
  <r>
    <x v="1"/>
    <x v="1"/>
    <x v="1"/>
    <x v="1"/>
    <m/>
    <x v="1"/>
    <x v="0"/>
    <x v="5"/>
    <x v="17"/>
    <s v="Feature without assignee GOOGLE"/>
    <s v="00159 - Feature without assignee GOOGLE"/>
    <x v="17"/>
    <x v="11"/>
    <x v="1"/>
    <x v="2806"/>
    <s v="BALLPARK - Feature Review"/>
    <s v="00000 - Feature without assignee GOOGLE"/>
    <s v="BALLPARK - Feature Review | 00000 - Feature without assignee GOOGLE"/>
    <m/>
    <n v="396818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5"/>
    <e v="#N/A"/>
    <x v="1"/>
    <n v="0"/>
    <n v="0"/>
  </r>
  <r>
    <x v="1"/>
    <x v="1"/>
    <x v="1"/>
    <x v="1"/>
    <m/>
    <x v="1"/>
    <x v="1"/>
    <x v="3"/>
    <x v="667"/>
    <s v="Potential security vulnerability related to Apache Struts version 2.3.32 / 2.5.10.1 or later"/>
    <s v="00143 - Potential security vulnerability related to Apache Struts version 2.3.32 / 2.5.10.1 or later"/>
    <x v="667"/>
    <x v="13"/>
    <x v="0"/>
    <x v="2806"/>
    <s v="BALLPARK - Alpha Test"/>
    <s v="00000 - Potential security vulnerability related to Apache Struts version 2.3.32 / 2.5.10.1 or later"/>
    <s v="BALLPARK - Alpha Test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3"/>
    <s v="3.Doing"/>
    <x v="2757"/>
    <n v="2.1276595744680851"/>
    <n v="0"/>
  </r>
  <r>
    <x v="1"/>
    <x v="1"/>
    <x v="1"/>
    <x v="1"/>
    <m/>
    <x v="1"/>
    <x v="1"/>
    <x v="3"/>
    <x v="667"/>
    <s v="Potential security vulnerability related to Apache Struts version 2.3.32 / 2.5.10.1 or later"/>
    <s v="00143 - Potential security vulnerability related to Apache Struts version 2.3.32 / 2.5.10.1 or later"/>
    <x v="667"/>
    <x v="11"/>
    <x v="0"/>
    <x v="2806"/>
    <s v="BALLPARK - Feature Review"/>
    <s v="00000 - Potential security vulnerability related to Apache Struts version 2.3.32 / 2.5.10.1 or later"/>
    <s v="BALLPARK - Feature Review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3"/>
    <s v="3.Doing"/>
    <x v="2758"/>
    <n v="0.10638297872340427"/>
    <n v="0"/>
  </r>
  <r>
    <x v="1"/>
    <x v="1"/>
    <x v="1"/>
    <x v="1"/>
    <m/>
    <x v="1"/>
    <x v="1"/>
    <x v="3"/>
    <x v="667"/>
    <s v="Potential security vulnerability related to Apache Struts version 2.3.32 / 2.5.10.1 or later"/>
    <s v="00143 - Potential security vulnerability related to Apache Struts version 2.3.32 / 2.5.10.1 or later"/>
    <x v="667"/>
    <x v="12"/>
    <x v="0"/>
    <x v="2806"/>
    <s v="BALLPARK - Subtask"/>
    <s v="00000 - Potential security vulnerability related to Apache Struts version 2.3.32 / 2.5.10.1 or later"/>
    <s v="BALLPARK - Subtask | 00000 - Potential security vulnerability related to Apache Struts version 2.3.32 / 2.5.10.1 or later"/>
    <m/>
    <n v="39492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3"/>
    <s v="3.Doing"/>
    <x v="2759"/>
    <n v="4.2553191489361701"/>
    <n v="0"/>
  </r>
  <r>
    <x v="1"/>
    <x v="0"/>
    <x v="0"/>
    <x v="12"/>
    <s v="UI &amp; Theme"/>
    <x v="12"/>
    <x v="0"/>
    <x v="3"/>
    <x v="35"/>
    <s v="Create Theme"/>
    <s v="00070 - Create Theme"/>
    <x v="35"/>
    <x v="16"/>
    <x v="0"/>
    <x v="2806"/>
    <s v="BALLPARK - UX"/>
    <s v="00000 - Create Theme"/>
    <s v="BALLPARK - UX | 00000 - Create Theme"/>
    <n v="390892"/>
    <n v="390893"/>
    <n v="0"/>
    <s v="Ballpark"/>
    <x v="2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4285714285714285"/>
    <n v="0.14285714285714285"/>
    <n v="0"/>
    <n v="0"/>
    <x v="0"/>
    <x v="3"/>
    <s v="3.Doing"/>
    <x v="2760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13"/>
    <x v="0"/>
    <x v="2806"/>
    <s v="BALLPARK - Alpha Test"/>
    <s v="00000 - Create Theme"/>
    <s v="BALLPARK - Alpha Test | 00000 - Create Theme"/>
    <n v="390892"/>
    <n v="390893"/>
    <n v="0"/>
    <s v="Ballpark"/>
    <x v="2"/>
    <n v="0"/>
    <n v="0"/>
    <n v="0"/>
    <n v="0"/>
    <s v="XL"/>
    <s v="FEATURE BALLPARK"/>
    <n v="16"/>
    <n v="19.2"/>
    <n v="16"/>
    <n v="19.2"/>
    <n v="16"/>
    <n v="0"/>
    <n v="0"/>
    <n v="0"/>
    <n v="0"/>
    <n v="0"/>
    <n v="0.14285714285714285"/>
    <n v="0.14285714285714285"/>
    <n v="0"/>
    <n v="0"/>
    <x v="0"/>
    <x v="3"/>
    <s v="3.Doing"/>
    <x v="2761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11"/>
    <x v="0"/>
    <x v="2806"/>
    <s v="BALLPARK - Feature Review"/>
    <s v="00000 - Create Theme"/>
    <s v="BALLPARK - Feature Review | 00000 - Create Theme"/>
    <n v="390892"/>
    <n v="390893"/>
    <n v="0"/>
    <s v="Ballpark"/>
    <x v="2"/>
    <n v="0"/>
    <n v="0"/>
    <n v="0"/>
    <n v="0"/>
    <s v="XL"/>
    <s v="FEATURE BALLPARK"/>
    <n v="0.3"/>
    <n v="0.36"/>
    <n v="0.3"/>
    <n v="0.36"/>
    <n v="0.3"/>
    <n v="0"/>
    <n v="0"/>
    <n v="0"/>
    <n v="0"/>
    <n v="0"/>
    <n v="0.14285714285714285"/>
    <n v="0.14285714285714285"/>
    <n v="0"/>
    <n v="0"/>
    <x v="0"/>
    <x v="3"/>
    <s v="3.Doing"/>
    <x v="2762"/>
    <n v="0"/>
    <n v="0"/>
  </r>
  <r>
    <x v="1"/>
    <x v="0"/>
    <x v="0"/>
    <x v="12"/>
    <s v="UI &amp; Theme"/>
    <x v="12"/>
    <x v="0"/>
    <x v="3"/>
    <x v="35"/>
    <s v="Create Theme"/>
    <s v="00070 - Create Theme"/>
    <x v="35"/>
    <x v="12"/>
    <x v="0"/>
    <x v="2806"/>
    <s v="BALLPARK - Subtask"/>
    <s v="00000 - Create Theme"/>
    <s v="BALLPARK - Subtask | 00000 - Create Theme"/>
    <n v="390892"/>
    <n v="390893"/>
    <n v="0"/>
    <s v="Ballpark"/>
    <x v="2"/>
    <n v="0"/>
    <n v="0"/>
    <n v="0"/>
    <n v="0"/>
    <s v="XL"/>
    <s v="FEATURE BALLPARK"/>
    <n v="35"/>
    <n v="42"/>
    <n v="35"/>
    <n v="42"/>
    <n v="35"/>
    <n v="0"/>
    <n v="0"/>
    <n v="0"/>
    <n v="0"/>
    <n v="0"/>
    <n v="0.14285714285714285"/>
    <n v="0.14285714285714285"/>
    <n v="0"/>
    <n v="0"/>
    <x v="0"/>
    <x v="3"/>
    <s v="3.Doing"/>
    <x v="2763"/>
    <n v="0"/>
    <n v="0"/>
  </r>
  <r>
    <x v="1"/>
    <x v="0"/>
    <x v="0"/>
    <x v="8"/>
    <s v="Enhanced Group Functionality (Site)"/>
    <x v="8"/>
    <x v="0"/>
    <x v="8"/>
    <x v="23"/>
    <s v="Implement Celsus sync job to index Liferay Sites"/>
    <s v="00056 - Implement Celsus sync job to index Liferay Sites"/>
    <x v="23"/>
    <x v="12"/>
    <x v="9"/>
    <x v="2806"/>
    <s v="BALLPARK - Subtask"/>
    <s v="00000 - Implement Celsus sync job to index Liferay Sites"/>
    <s v="BALLPARK - Subtask | 00000 - Implement Celsus sync job to index Liferay Sites"/>
    <n v="385695"/>
    <n v="389416"/>
    <n v="0"/>
    <s v="Ballpark"/>
    <x v="3"/>
    <n v="0"/>
    <n v="0"/>
    <n v="0"/>
    <n v="4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"/>
    <n v="2.1276595744680851E-2"/>
    <n v="0"/>
    <n v="0"/>
    <x v="0"/>
    <x v="8"/>
    <e v="#N/A"/>
    <x v="1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14"/>
    <x v="0"/>
    <x v="2806"/>
    <s v="BALLPARK - Developer Support"/>
    <s v="00000 - Add SCORM support"/>
    <s v="BALLPARK - Developer Support | 00000 - Add SCORM support"/>
    <n v="386048"/>
    <n v="386107"/>
    <n v="0"/>
    <s v="Ballpark"/>
    <x v="2"/>
    <n v="0"/>
    <n v="0"/>
    <n v="0"/>
    <n v="0"/>
    <s v="M"/>
    <s v="FEATURE BALLPARK"/>
    <n v="0.15957446808510639"/>
    <n v="0.19148936170212766"/>
    <n v="0.15957446808510639"/>
    <n v="0.19148936170212766"/>
    <n v="0.15957446808510639"/>
    <n v="0"/>
    <n v="0"/>
    <n v="0"/>
    <n v="0"/>
    <n v="0"/>
    <n v="0.16666666666666666"/>
    <n v="4.3478260869565216E-2"/>
    <n v="0"/>
    <n v="0"/>
    <x v="0"/>
    <x v="3"/>
    <s v="3.Doing"/>
    <x v="2764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13"/>
    <x v="0"/>
    <x v="2806"/>
    <s v="BALLPARK - Alpha Test"/>
    <s v="00000 - Add SCORM support"/>
    <s v="BALLPARK - Alpha Test | 00000 - Add SCORM support"/>
    <n v="386048"/>
    <n v="386107"/>
    <n v="0"/>
    <s v="Ballpark"/>
    <x v="2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6666666666666666"/>
    <n v="4.3478260869565216E-2"/>
    <n v="0"/>
    <n v="0"/>
    <x v="0"/>
    <x v="3"/>
    <s v="3.Doing"/>
    <x v="2765"/>
    <n v="0"/>
    <n v="0"/>
  </r>
  <r>
    <x v="1"/>
    <x v="0"/>
    <x v="0"/>
    <x v="7"/>
    <s v="Google LMS Integration"/>
    <x v="7"/>
    <x v="0"/>
    <x v="3"/>
    <x v="18"/>
    <s v="Add SCORM support"/>
    <s v="00023 - Add SCORM support"/>
    <x v="18"/>
    <x v="11"/>
    <x v="0"/>
    <x v="2806"/>
    <s v="BALLPARK - Feature Review"/>
    <s v="00000 - Add SCORM support"/>
    <s v="BALLPARK - Feature Review | 00000 - Add SCORM support"/>
    <n v="386048"/>
    <n v="386107"/>
    <n v="0"/>
    <s v="Ballpark"/>
    <x v="2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6666666666666666"/>
    <n v="4.3478260869565216E-2"/>
    <n v="0"/>
    <n v="0"/>
    <x v="0"/>
    <x v="3"/>
    <s v="3.Doing"/>
    <x v="2766"/>
    <n v="0"/>
    <n v="0"/>
  </r>
  <r>
    <x v="1"/>
    <x v="0"/>
    <x v="0"/>
    <x v="9"/>
    <s v="OpenID Connect SSO Support "/>
    <x v="9"/>
    <x v="0"/>
    <x v="0"/>
    <x v="22"/>
    <s v="Add support for OpenID Connect Single Sign-on"/>
    <s v="00022 - Add support for OpenID Connect Single Sign-on"/>
    <x v="22"/>
    <x v="15"/>
    <x v="7"/>
    <x v="2806"/>
    <s v="BALLPARK - Planning"/>
    <s v="00000 - Add support for OpenID Connect Single Sign-on"/>
    <s v="BALLPARK - Planning | 00000 - Add support for OpenID Connect Single Sign-on"/>
    <n v="386047"/>
    <n v="386106"/>
    <n v="0"/>
    <s v="Ballpark"/>
    <x v="3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7.6923076923076927E-2"/>
    <n v="7.6923076923076927E-2"/>
    <n v="0"/>
    <n v="0"/>
    <x v="0"/>
    <x v="0"/>
    <e v="#N/A"/>
    <x v="1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13"/>
    <x v="0"/>
    <x v="2806"/>
    <s v="BALLPARK - Alpha Test"/>
    <s v="00000 - Add expiration date"/>
    <s v="BALLPARK - Alpha Test | 00000 - Add expiration date"/>
    <n v="385695"/>
    <n v="386070"/>
    <n v="0"/>
    <s v="Ballpark"/>
    <x v="2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4285714285714285"/>
    <n v="2.1276595744680851E-2"/>
    <n v="0"/>
    <n v="0"/>
    <x v="0"/>
    <x v="3"/>
    <s v="3.Doing"/>
    <x v="2767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11"/>
    <x v="0"/>
    <x v="2806"/>
    <s v="BALLPARK - Feature Review"/>
    <s v="00000 - Add expiration date"/>
    <s v="BALLPARK - Feature Review | 00000 - Add expiration date"/>
    <n v="385695"/>
    <n v="386070"/>
    <n v="0"/>
    <s v="Ballpark"/>
    <x v="2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4285714285714285"/>
    <n v="2.1276595744680851E-2"/>
    <n v="0"/>
    <n v="0"/>
    <x v="0"/>
    <x v="3"/>
    <s v="3.Doing"/>
    <x v="2768"/>
    <n v="0"/>
    <n v="0"/>
  </r>
  <r>
    <x v="1"/>
    <x v="0"/>
    <x v="0"/>
    <x v="8"/>
    <s v="Enhanced Group Functionality (Site)"/>
    <x v="8"/>
    <x v="0"/>
    <x v="3"/>
    <x v="25"/>
    <s v="Add expiration date"/>
    <s v="00007 - Add expiration date"/>
    <x v="25"/>
    <x v="12"/>
    <x v="0"/>
    <x v="2806"/>
    <s v="BALLPARK - Subtask"/>
    <s v="00000 - Add expiration date"/>
    <s v="BALLPARK - Subtask | 00000 - Add expiration date"/>
    <n v="385695"/>
    <n v="386070"/>
    <n v="0"/>
    <s v="Ballpark"/>
    <x v="2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14285714285714285"/>
    <n v="2.1276595744680851E-2"/>
    <n v="0"/>
    <n v="0"/>
    <x v="0"/>
    <x v="3"/>
    <s v="3.Doing"/>
    <x v="2769"/>
    <n v="0"/>
    <n v="0"/>
  </r>
  <r>
    <x v="3"/>
    <x v="1"/>
    <x v="1"/>
    <x v="1"/>
    <m/>
    <x v="1"/>
    <x v="0"/>
    <x v="5"/>
    <x v="165"/>
    <s v="Feature without assignee BEMISCP"/>
    <s v="03229 - Feature without assignee BEMISCP"/>
    <x v="165"/>
    <x v="13"/>
    <x v="1"/>
    <x v="2805"/>
    <s v="BALLPARK - Alpha Test"/>
    <s v="00000 - Feature without assignee BEMISCP"/>
    <s v="BALLPARK - Alpha Test | 00000 - Feature without assignee BEMISCP"/>
    <m/>
    <n v="396813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5"/>
    <e v="#N/A"/>
    <x v="1"/>
    <n v="0"/>
    <n v="0"/>
  </r>
  <r>
    <x v="3"/>
    <x v="1"/>
    <x v="1"/>
    <x v="1"/>
    <m/>
    <x v="1"/>
    <x v="0"/>
    <x v="5"/>
    <x v="165"/>
    <s v="Feature without assignee BEMISCP"/>
    <s v="03229 - Feature without assignee BEMISCP"/>
    <x v="165"/>
    <x v="11"/>
    <x v="1"/>
    <x v="2805"/>
    <s v="BALLPARK - Feature Review"/>
    <s v="00000 - Feature without assignee BEMISCP"/>
    <s v="BALLPARK - Feature Review | 00000 - Feature without assignee BEMISCP"/>
    <m/>
    <n v="39681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5"/>
    <e v="#N/A"/>
    <x v="1"/>
    <n v="0"/>
    <n v="0"/>
  </r>
  <r>
    <x v="3"/>
    <x v="1"/>
    <x v="1"/>
    <x v="1"/>
    <m/>
    <x v="1"/>
    <x v="1"/>
    <x v="3"/>
    <x v="166"/>
    <s v="Carrier List not updated in The Hub Production system (BDT 609)"/>
    <s v="03209 - Carrier List not updated in The Hub Production system (BDT 609)"/>
    <x v="166"/>
    <x v="13"/>
    <x v="0"/>
    <x v="2805"/>
    <s v="BALLPARK - Alpha Test"/>
    <s v="00000 - Carrier List not updated in The Hub Production system (BDT 609)"/>
    <s v="BALLPARK - Alpha Test | 00000 - Carrier List not updated in The Hub Production system (BDT 609)"/>
    <m/>
    <n v="395955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3"/>
    <s v="3.Doing"/>
    <x v="2770"/>
    <n v="2.1276595744680851"/>
    <n v="0"/>
  </r>
  <r>
    <x v="3"/>
    <x v="1"/>
    <x v="1"/>
    <x v="1"/>
    <m/>
    <x v="1"/>
    <x v="1"/>
    <x v="3"/>
    <x v="166"/>
    <s v="Carrier List not updated in The Hub Production system (BDT 609)"/>
    <s v="03209 - Carrier List not updated in The Hub Production system (BDT 609)"/>
    <x v="166"/>
    <x v="11"/>
    <x v="0"/>
    <x v="2805"/>
    <s v="BALLPARK - Feature Review"/>
    <s v="00000 - Carrier List not updated in The Hub Production system (BDT 609)"/>
    <s v="BALLPARK - Feature Review | 00000 - Carrier List not updated in The Hub Production system (BDT 609)"/>
    <m/>
    <n v="395955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3"/>
    <s v="3.Doing"/>
    <x v="2771"/>
    <n v="0.10638297872340427"/>
    <n v="0"/>
  </r>
  <r>
    <x v="3"/>
    <x v="1"/>
    <x v="1"/>
    <x v="1"/>
    <m/>
    <x v="1"/>
    <x v="1"/>
    <x v="3"/>
    <x v="166"/>
    <s v="Carrier List not updated in The Hub Production system (BDT 609)"/>
    <s v="03209 - Carrier List not updated in The Hub Production system (BDT 609)"/>
    <x v="166"/>
    <x v="12"/>
    <x v="0"/>
    <x v="2805"/>
    <s v="BALLPARK - Subtask"/>
    <s v="00000 - Carrier List not updated in The Hub Production system (BDT 609)"/>
    <s v="BALLPARK - Subtask | 00000 - Carrier List not updated in The Hub Production system (BDT 609)"/>
    <m/>
    <n v="395955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3"/>
    <s v="3.Doing"/>
    <x v="2772"/>
    <n v="4.2553191489361701"/>
    <n v="0"/>
  </r>
  <r>
    <x v="3"/>
    <x v="1"/>
    <x v="1"/>
    <x v="1"/>
    <m/>
    <x v="1"/>
    <x v="1"/>
    <x v="3"/>
    <x v="668"/>
    <s v="BDT 603 Production - Cust ID 0076618- no invoice and BOL PDF generates for specific order"/>
    <s v="03198 - BDT 603 Production - Cust ID 0076618- no invoice and BOL PDF generates for specific order"/>
    <x v="668"/>
    <x v="13"/>
    <x v="0"/>
    <x v="2805"/>
    <s v="BALLPARK - Alpha Test"/>
    <s v="00000 - BDT 603 Production - Cust ID 0076618- no invoice and BOL PDF generates for specific order"/>
    <s v="BALLPARK - Alpha Test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3"/>
    <s v="3.Doing"/>
    <x v="2773"/>
    <n v="2.1276595744680851"/>
    <n v="0"/>
  </r>
  <r>
    <x v="3"/>
    <x v="1"/>
    <x v="1"/>
    <x v="1"/>
    <m/>
    <x v="1"/>
    <x v="1"/>
    <x v="3"/>
    <x v="668"/>
    <s v="BDT 603 Production - Cust ID 0076618- no invoice and BOL PDF generates for specific order"/>
    <s v="03198 - BDT 603 Production - Cust ID 0076618- no invoice and BOL PDF generates for specific order"/>
    <x v="668"/>
    <x v="11"/>
    <x v="0"/>
    <x v="2805"/>
    <s v="BALLPARK - Feature Review"/>
    <s v="00000 - BDT 603 Production - Cust ID 0076618- no invoice and BOL PDF generates for specific order"/>
    <s v="BALLPARK - Feature Review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3"/>
    <s v="3.Doing"/>
    <x v="2774"/>
    <n v="0.10638297872340427"/>
    <n v="0"/>
  </r>
  <r>
    <x v="3"/>
    <x v="1"/>
    <x v="1"/>
    <x v="1"/>
    <m/>
    <x v="1"/>
    <x v="1"/>
    <x v="3"/>
    <x v="668"/>
    <s v="BDT 603 Production - Cust ID 0076618- no invoice and BOL PDF generates for specific order"/>
    <s v="03198 - BDT 603 Production - Cust ID 0076618- no invoice and BOL PDF generates for specific order"/>
    <x v="668"/>
    <x v="12"/>
    <x v="0"/>
    <x v="2805"/>
    <s v="BALLPARK - Subtask"/>
    <s v="00000 - BDT 603 Production - Cust ID 0076618- no invoice and BOL PDF generates for specific order"/>
    <s v="BALLPARK - Subtask | 00000 - BDT 603 Production - Cust ID 0076618- no invoice and BOL PDF generates for specific order"/>
    <m/>
    <n v="395881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3"/>
    <s v="3.Doing"/>
    <x v="2775"/>
    <n v="4.2553191489361701"/>
    <n v="0"/>
  </r>
  <r>
    <x v="3"/>
    <x v="1"/>
    <x v="1"/>
    <x v="1"/>
    <m/>
    <x v="1"/>
    <x v="1"/>
    <x v="1"/>
    <x v="169"/>
    <s v="BDT 601- CSR/Admin View error and inconsistencies displaying customer profile "/>
    <s v="03195 - BDT 601- CSR/Admin View error and inconsistencies displaying customer profile "/>
    <x v="169"/>
    <x v="11"/>
    <x v="6"/>
    <x v="2805"/>
    <s v="BALLPARK - Feature Review"/>
    <s v="00000 - BDT 601- CSR/Admin View error and inconsistencies displaying customer profile "/>
    <s v="BALLPARK - Feature Review | 00000 - BDT 601- CSR/Admin View error and inconsistencies displaying customer profile "/>
    <m/>
    <n v="395793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1"/>
    <e v="#N/A"/>
    <x v="1"/>
    <n v="0.10638297872340427"/>
    <n v="0"/>
  </r>
  <r>
    <x v="3"/>
    <x v="1"/>
    <x v="1"/>
    <x v="1"/>
    <m/>
    <x v="1"/>
    <x v="1"/>
    <x v="1"/>
    <x v="169"/>
    <s v="BDT 601- CSR/Admin View error and inconsistencies displaying customer profile "/>
    <s v="03195 - BDT 601- CSR/Admin View error and inconsistencies displaying customer profile "/>
    <x v="169"/>
    <x v="12"/>
    <x v="6"/>
    <x v="2805"/>
    <s v="BALLPARK - Subtask"/>
    <s v="00000 - BDT 601- CSR/Admin View error and inconsistencies displaying customer profile "/>
    <s v="BALLPARK - Subtask | 00000 - BDT 601- CSR/Admin View error and inconsistencies displaying customer profile "/>
    <m/>
    <n v="395793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1"/>
    <e v="#N/A"/>
    <x v="1"/>
    <n v="4.2553191489361701"/>
    <n v="0"/>
  </r>
  <r>
    <x v="3"/>
    <x v="1"/>
    <x v="1"/>
    <x v="1"/>
    <m/>
    <x v="1"/>
    <x v="1"/>
    <x v="1"/>
    <x v="168"/>
    <s v="BDT 596- Connectivity issues in production "/>
    <s v="03193 - BDT 596- Connectivity issues in production "/>
    <x v="168"/>
    <x v="11"/>
    <x v="6"/>
    <x v="2805"/>
    <s v="BALLPARK - Feature Review"/>
    <s v="00000 - BDT 596- Connectivity issues in production "/>
    <s v="BALLPARK - Feature Review | 00000 - BDT 596- Connectivity issues in production "/>
    <m/>
    <n v="395742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1"/>
    <e v="#N/A"/>
    <x v="1"/>
    <n v="0.10638297872340427"/>
    <n v="0"/>
  </r>
  <r>
    <x v="3"/>
    <x v="1"/>
    <x v="1"/>
    <x v="1"/>
    <m/>
    <x v="1"/>
    <x v="1"/>
    <x v="1"/>
    <x v="168"/>
    <s v="BDT 596- Connectivity issues in production "/>
    <s v="03193 - BDT 596- Connectivity issues in production "/>
    <x v="168"/>
    <x v="12"/>
    <x v="6"/>
    <x v="2805"/>
    <s v="BALLPARK - Subtask"/>
    <s v="00000 - BDT 596- Connectivity issues in production "/>
    <s v="BALLPARK - Subtask | 00000 - BDT 596- Connectivity issues in production "/>
    <m/>
    <n v="395742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1"/>
    <e v="#N/A"/>
    <x v="1"/>
    <n v="4.2553191489361701"/>
    <n v="0"/>
  </r>
  <r>
    <x v="3"/>
    <x v="1"/>
    <x v="1"/>
    <x v="1"/>
    <m/>
    <x v="1"/>
    <x v="1"/>
    <x v="1"/>
    <x v="170"/>
    <s v="BDT 597- Production issue- internal user being asked to validate device "/>
    <s v="03191 - BDT 597- Production issue- internal user being asked to validate device "/>
    <x v="170"/>
    <x v="11"/>
    <x v="6"/>
    <x v="2805"/>
    <s v="BALLPARK - Feature Review"/>
    <s v="00000 - BDT 597- Production issue- internal user being asked to validate device "/>
    <s v="BALLPARK - Feature Review | 00000 - BDT 597- Production issue- internal user being asked to validate device "/>
    <m/>
    <n v="395739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1"/>
    <e v="#N/A"/>
    <x v="1"/>
    <n v="0.10638297872340427"/>
    <n v="0"/>
  </r>
  <r>
    <x v="3"/>
    <x v="1"/>
    <x v="1"/>
    <x v="1"/>
    <m/>
    <x v="1"/>
    <x v="1"/>
    <x v="1"/>
    <x v="170"/>
    <s v="BDT 597- Production issue- internal user being asked to validate device "/>
    <s v="03191 - BDT 597- Production issue- internal user being asked to validate device "/>
    <x v="170"/>
    <x v="12"/>
    <x v="6"/>
    <x v="2805"/>
    <s v="BALLPARK - Subtask"/>
    <s v="00000 - BDT 597- Production issue- internal user being asked to validate device "/>
    <s v="BALLPARK - Subtask | 00000 - BDT 597- Production issue- internal user being asked to validate device "/>
    <m/>
    <n v="395739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1"/>
    <e v="#N/A"/>
    <x v="1"/>
    <n v="4.2553191489361701"/>
    <n v="0"/>
  </r>
  <r>
    <x v="3"/>
    <x v="1"/>
    <x v="1"/>
    <x v="1"/>
    <m/>
    <x v="1"/>
    <x v="1"/>
    <x v="3"/>
    <x v="167"/>
    <s v="Mars Inventory Total Location Qty UOM Incorrect (BDT 588)"/>
    <s v="03170 - Mars Inventory Total Location Qty UOM Incorrect (BDT 588)"/>
    <x v="167"/>
    <x v="13"/>
    <x v="0"/>
    <x v="2805"/>
    <s v="BALLPARK - Alpha Test"/>
    <s v="00000 - Mars Inventory Total Location Qty UOM Incorrect (BDT 588)"/>
    <s v="BALLPARK - Alpha Test | 00000 - Mars Inventory Total Location Qty UOM Incorrect (BDT 588)"/>
    <m/>
    <n v="394892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3"/>
    <s v="3.Doing"/>
    <x v="2776"/>
    <n v="2.1276595744680851"/>
    <n v="0"/>
  </r>
  <r>
    <x v="3"/>
    <x v="1"/>
    <x v="1"/>
    <x v="1"/>
    <m/>
    <x v="1"/>
    <x v="1"/>
    <x v="3"/>
    <x v="167"/>
    <s v="Mars Inventory Total Location Qty UOM Incorrect (BDT 588)"/>
    <s v="03170 - Mars Inventory Total Location Qty UOM Incorrect (BDT 588)"/>
    <x v="167"/>
    <x v="11"/>
    <x v="0"/>
    <x v="2805"/>
    <s v="BALLPARK - Feature Review"/>
    <s v="00000 - Mars Inventory Total Location Qty UOM Incorrect (BDT 588)"/>
    <s v="BALLPARK - Feature Review | 00000 - Mars Inventory Total Location Qty UOM Incorrect (BDT 588)"/>
    <m/>
    <n v="394892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3"/>
    <s v="3.Doing"/>
    <x v="2777"/>
    <n v="0.10638297872340427"/>
    <n v="0"/>
  </r>
  <r>
    <x v="3"/>
    <x v="1"/>
    <x v="1"/>
    <x v="1"/>
    <m/>
    <x v="1"/>
    <x v="1"/>
    <x v="3"/>
    <x v="189"/>
    <s v="549 BDT - Connectivity Issues"/>
    <s v="03087 - 549 BDT - Connectivity Issues"/>
    <x v="189"/>
    <x v="13"/>
    <x v="0"/>
    <x v="2805"/>
    <s v="BALLPARK - Alpha Test"/>
    <s v="00000 - 549 BDT - Connectivity Issues"/>
    <s v="BALLPARK - Alpha Test | 00000 - 549 BDT - Connectivity Issues"/>
    <m/>
    <n v="392266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25"/>
    <n v="0"/>
    <n v="0"/>
    <n v="0"/>
    <x v="1"/>
    <x v="3"/>
    <s v="3.Doing"/>
    <x v="2778"/>
    <n v="2.1276595744680851"/>
    <n v="0"/>
  </r>
  <r>
    <x v="3"/>
    <x v="1"/>
    <x v="1"/>
    <x v="1"/>
    <m/>
    <x v="1"/>
    <x v="1"/>
    <x v="3"/>
    <x v="189"/>
    <s v="549 BDT - Connectivity Issues"/>
    <s v="03087 - 549 BDT - Connectivity Issues"/>
    <x v="189"/>
    <x v="11"/>
    <x v="0"/>
    <x v="2805"/>
    <s v="BALLPARK - Feature Review"/>
    <s v="00000 - 549 BDT - Connectivity Issues"/>
    <s v="BALLPARK - Feature Review | 00000 - 549 BDT - Connectivity Issues"/>
    <m/>
    <n v="392266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25"/>
    <n v="0"/>
    <n v="0"/>
    <n v="0"/>
    <x v="1"/>
    <x v="3"/>
    <s v="3.Doing"/>
    <x v="2779"/>
    <n v="0.10638297872340427"/>
    <n v="0"/>
  </r>
  <r>
    <x v="3"/>
    <x v="1"/>
    <x v="1"/>
    <x v="1"/>
    <m/>
    <x v="1"/>
    <x v="1"/>
    <x v="3"/>
    <x v="189"/>
    <s v="549 BDT - Connectivity Issues"/>
    <s v="03087 - 549 BDT - Connectivity Issues"/>
    <x v="189"/>
    <x v="12"/>
    <x v="0"/>
    <x v="2805"/>
    <s v="BALLPARK - Subtask"/>
    <s v="00000 - 549 BDT - Connectivity Issues"/>
    <s v="BALLPARK - Subtask | 00000 - 549 BDT - Connectivity Issues"/>
    <m/>
    <n v="392266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25"/>
    <n v="0"/>
    <n v="0"/>
    <n v="0"/>
    <x v="1"/>
    <x v="3"/>
    <s v="3.Doing"/>
    <x v="2780"/>
    <n v="4.2553191489361701"/>
    <n v="0"/>
  </r>
  <r>
    <x v="3"/>
    <x v="1"/>
    <x v="1"/>
    <x v="1"/>
    <m/>
    <x v="1"/>
    <x v="0"/>
    <x v="3"/>
    <x v="176"/>
    <s v="Final Clean QA Deploy"/>
    <s v="02996 - Final Clean QA Deploy"/>
    <x v="176"/>
    <x v="13"/>
    <x v="0"/>
    <x v="2805"/>
    <s v="BALLPARK - Alpha Test"/>
    <s v="00000 - Final Clean QA Deploy"/>
    <s v="BALLPARK - Alpha Test | 00000 - Final Clean QA Deploy"/>
    <m/>
    <n v="388271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14285714285714285"/>
    <n v="0"/>
    <n v="0"/>
    <n v="0"/>
    <x v="1"/>
    <x v="3"/>
    <s v="3.Doing"/>
    <x v="2781"/>
    <n v="0"/>
    <n v="0"/>
  </r>
  <r>
    <x v="3"/>
    <x v="1"/>
    <x v="1"/>
    <x v="1"/>
    <m/>
    <x v="1"/>
    <x v="0"/>
    <x v="3"/>
    <x v="176"/>
    <s v="Final Clean QA Deploy"/>
    <s v="02996 - Final Clean QA Deploy"/>
    <x v="176"/>
    <x v="11"/>
    <x v="0"/>
    <x v="2805"/>
    <s v="BALLPARK - Feature Review"/>
    <s v="00000 - Final Clean QA Deploy"/>
    <s v="BALLPARK - Feature Review | 00000 - Final Clean QA Deploy"/>
    <m/>
    <n v="388271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14285714285714285"/>
    <n v="0"/>
    <n v="0"/>
    <n v="0"/>
    <x v="1"/>
    <x v="3"/>
    <s v="3.Doing"/>
    <x v="2782"/>
    <n v="0"/>
    <n v="0"/>
  </r>
  <r>
    <x v="3"/>
    <x v="1"/>
    <x v="1"/>
    <x v="1"/>
    <m/>
    <x v="1"/>
    <x v="0"/>
    <x v="3"/>
    <x v="669"/>
    <s v="Functional Spec Documentation "/>
    <s v="02876 - Functional Spec Documentation "/>
    <x v="669"/>
    <x v="13"/>
    <x v="0"/>
    <x v="2805"/>
    <s v="BALLPARK - Alpha Test"/>
    <s v="00000 - Functional Spec Documentation "/>
    <s v="BALLPARK - Alpha Test | 00000 - Functional Spec Documentation "/>
    <m/>
    <n v="384858"/>
    <n v="0"/>
    <s v="Ballpark"/>
    <x v="0"/>
    <n v="0"/>
    <n v="0"/>
    <n v="0"/>
    <n v="0"/>
    <s v="S"/>
    <s v="FEATURE BALLPARK"/>
    <n v="2.1276595744680851"/>
    <n v="2.5531914893617018"/>
    <n v="2.1276595744680851"/>
    <n v="2.5531914893617018"/>
    <n v="2.1276595744680851"/>
    <n v="0"/>
    <n v="0"/>
    <n v="0"/>
    <n v="0"/>
    <n v="0"/>
    <n v="0.33333333333333331"/>
    <n v="0"/>
    <n v="0"/>
    <n v="0"/>
    <x v="1"/>
    <x v="3"/>
    <s v="3.Doing"/>
    <x v="2783"/>
    <n v="0"/>
    <n v="0"/>
  </r>
  <r>
    <x v="3"/>
    <x v="1"/>
    <x v="1"/>
    <x v="1"/>
    <m/>
    <x v="1"/>
    <x v="0"/>
    <x v="3"/>
    <x v="669"/>
    <s v="Functional Spec Documentation "/>
    <s v="02876 - Functional Spec Documentation "/>
    <x v="669"/>
    <x v="11"/>
    <x v="0"/>
    <x v="2805"/>
    <s v="BALLPARK - Feature Review"/>
    <s v="00000 - Functional Spec Documentation "/>
    <s v="BALLPARK - Feature Review | 00000 - Functional Spec Documentation "/>
    <m/>
    <n v="384858"/>
    <n v="0"/>
    <s v="Ballpark"/>
    <x v="0"/>
    <n v="0"/>
    <n v="0"/>
    <n v="0"/>
    <n v="0"/>
    <s v="S"/>
    <s v="FEATURE BALLPARK"/>
    <n v="0.10638297872340427"/>
    <n v="0.12765957446808512"/>
    <n v="0.10638297872340427"/>
    <n v="0.12765957446808512"/>
    <n v="0.10638297872340427"/>
    <n v="0"/>
    <n v="0"/>
    <n v="0"/>
    <n v="0"/>
    <n v="0"/>
    <n v="0.33333333333333331"/>
    <n v="0"/>
    <n v="0"/>
    <n v="0"/>
    <x v="1"/>
    <x v="3"/>
    <s v="3.Doing"/>
    <x v="2784"/>
    <n v="0"/>
    <n v="0"/>
  </r>
  <r>
    <x v="3"/>
    <x v="1"/>
    <x v="1"/>
    <x v="1"/>
    <m/>
    <x v="1"/>
    <x v="0"/>
    <x v="3"/>
    <x v="669"/>
    <s v="Functional Spec Documentation "/>
    <s v="02876 - Functional Spec Documentation "/>
    <x v="669"/>
    <x v="12"/>
    <x v="0"/>
    <x v="2805"/>
    <s v="BALLPARK - Subtask"/>
    <s v="00000 - Functional Spec Documentation "/>
    <s v="BALLPARK - Subtask | 00000 - Functional Spec Documentation "/>
    <m/>
    <n v="384858"/>
    <n v="0"/>
    <s v="Ballpark"/>
    <x v="0"/>
    <n v="0"/>
    <n v="0"/>
    <n v="0"/>
    <n v="0"/>
    <s v="S"/>
    <s v="FEATURE BALLPARK"/>
    <n v="4.2553191489361701"/>
    <n v="5.1063829787234036"/>
    <n v="4.2553191489361701"/>
    <n v="5.1063829787234036"/>
    <n v="4.2553191489361701"/>
    <n v="0"/>
    <n v="0"/>
    <n v="0"/>
    <n v="0"/>
    <n v="0"/>
    <n v="0.33333333333333331"/>
    <n v="0"/>
    <n v="0"/>
    <n v="0"/>
    <x v="1"/>
    <x v="3"/>
    <s v="3.Doing"/>
    <x v="2785"/>
    <n v="0"/>
    <n v="0"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  <r>
    <x v="4"/>
    <x v="1"/>
    <x v="1"/>
    <x v="1"/>
    <m/>
    <x v="1"/>
    <x v="4"/>
    <x v="11"/>
    <x v="670"/>
    <m/>
    <m/>
    <x v="670"/>
    <x v="17"/>
    <x v="10"/>
    <x v="2807"/>
    <m/>
    <m/>
    <m/>
    <m/>
    <m/>
    <m/>
    <m/>
    <x v="22"/>
    <m/>
    <m/>
    <m/>
    <m/>
    <m/>
    <m/>
    <m/>
    <m/>
    <m/>
    <m/>
    <m/>
    <m/>
    <m/>
    <m/>
    <m/>
    <m/>
    <m/>
    <m/>
    <m/>
    <m/>
    <x v="5"/>
    <x v="10"/>
    <m/>
    <x v="2786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01">
  <r>
    <x v="0"/>
    <x v="0"/>
    <x v="0"/>
    <x v="0"/>
    <x v="0"/>
    <x v="0"/>
    <x v="0"/>
    <s v="M"/>
    <n v="8.5106382978723403"/>
    <n v="10.212765957446807"/>
    <n v="4.9021276595744672"/>
    <x v="0"/>
    <x v="0"/>
    <d v="2017-06-23T00:00:00"/>
    <n v="0.6127659574468084"/>
    <n v="4.9021276595744672"/>
    <n v="1"/>
    <n v="8.5106382978723403"/>
  </r>
  <r>
    <x v="0"/>
    <x v="1"/>
    <x v="1"/>
    <x v="1"/>
    <x v="0"/>
    <x v="1"/>
    <x v="0"/>
    <s v="M"/>
    <n v="4.2553191489361701"/>
    <n v="5.1063829787234036"/>
    <n v="4.2893617021276587"/>
    <x v="1"/>
    <x v="0"/>
    <d v="2017-06-23T00:00:00"/>
    <n v="0.53617021276595733"/>
    <n v="4.2893617021276587"/>
    <n v="1"/>
    <n v="4.2553191489361701"/>
  </r>
  <r>
    <x v="1"/>
    <x v="2"/>
    <x v="2"/>
    <x v="2"/>
    <x v="1"/>
    <x v="2"/>
    <x v="1"/>
    <s v="S"/>
    <n v="2.1276595744680851"/>
    <n v="2.5531914893617018"/>
    <n v="3.0638297872340421"/>
    <x v="2"/>
    <x v="0"/>
    <d v="2017-06-23T00:00:00"/>
    <n v="0.38297872340425526"/>
    <n v="3.0638297872340421"/>
    <n v="1"/>
    <n v="2.1276595744680851"/>
  </r>
  <r>
    <x v="1"/>
    <x v="3"/>
    <x v="3"/>
    <x v="3"/>
    <x v="1"/>
    <x v="2"/>
    <x v="1"/>
    <s v="S"/>
    <n v="2.1276595744680851"/>
    <n v="2.5531914893617018"/>
    <n v="3.0638297872340421"/>
    <x v="2"/>
    <x v="0"/>
    <d v="2017-06-23T00:00:00"/>
    <n v="0.34893617021276602"/>
    <n v="2.7914893617021281"/>
    <n v="0.91111111111111143"/>
    <n v="1.9385342789598115"/>
  </r>
  <r>
    <x v="1"/>
    <x v="2"/>
    <x v="2"/>
    <x v="4"/>
    <x v="0"/>
    <x v="1"/>
    <x v="0"/>
    <s v="S"/>
    <n v="2.1276595744680851"/>
    <n v="2.5531914893617018"/>
    <n v="2.1446808510638293"/>
    <x v="1"/>
    <x v="0"/>
    <d v="2017-06-23T00:00:00"/>
    <n v="0.26808510638297867"/>
    <n v="2.1446808510638293"/>
    <n v="1"/>
    <n v="2.1276595744680851"/>
  </r>
  <r>
    <x v="1"/>
    <x v="2"/>
    <x v="4"/>
    <x v="5"/>
    <x v="1"/>
    <x v="3"/>
    <x v="0"/>
    <s v="S"/>
    <n v="2.1276595744680851"/>
    <n v="2.5531914893617018"/>
    <n v="1.8382978723404251"/>
    <x v="0"/>
    <x v="0"/>
    <d v="2017-06-23T00:00:00"/>
    <n v="0.22978723404255313"/>
    <n v="1.8382978723404251"/>
    <n v="1"/>
    <n v="2.1276595744680851"/>
  </r>
  <r>
    <x v="0"/>
    <x v="1"/>
    <x v="1"/>
    <x v="6"/>
    <x v="0"/>
    <x v="4"/>
    <x v="0"/>
    <s v="S"/>
    <n v="2.1276595744680851"/>
    <n v="2.5531914893617018"/>
    <n v="2.1446808510638293"/>
    <x v="1"/>
    <x v="0"/>
    <d v="2017-06-23T00:00:00"/>
    <n v="0.195744680851064"/>
    <n v="1.565957446808512"/>
    <n v="0.73015873015873101"/>
    <n v="1.5535292131036829"/>
  </r>
  <r>
    <x v="1"/>
    <x v="2"/>
    <x v="4"/>
    <x v="5"/>
    <x v="1"/>
    <x v="3"/>
    <x v="1"/>
    <s v="S"/>
    <n v="2.1276595744680851"/>
    <n v="2.5531914893617018"/>
    <n v="1.2255319148936168"/>
    <x v="2"/>
    <x v="0"/>
    <d v="2017-06-23T00:00:00"/>
    <n v="0.1531914893617021"/>
    <n v="1.2255319148936168"/>
    <n v="1"/>
    <n v="2.1276595744680851"/>
  </r>
  <r>
    <x v="0"/>
    <x v="4"/>
    <x v="5"/>
    <x v="7"/>
    <x v="0"/>
    <x v="0"/>
    <x v="0"/>
    <s v="XS"/>
    <n v="2.1276595744680851"/>
    <n v="2.5531914893617018"/>
    <n v="1.2255319148936168"/>
    <x v="0"/>
    <x v="0"/>
    <d v="2017-06-23T00:00:00"/>
    <n v="0.1531914893617021"/>
    <n v="1.2255319148936168"/>
    <n v="1"/>
    <n v="2.1276595744680851"/>
  </r>
  <r>
    <x v="1"/>
    <x v="2"/>
    <x v="2"/>
    <x v="4"/>
    <x v="0"/>
    <x v="1"/>
    <x v="1"/>
    <s v="S"/>
    <n v="2.1276595744680851"/>
    <n v="2.5531914893617018"/>
    <n v="0.91914893617021254"/>
    <x v="2"/>
    <x v="0"/>
    <d v="2017-06-23T00:00:00"/>
    <n v="0.11489361702127657"/>
    <n v="0.91914893617021254"/>
    <n v="1"/>
    <n v="2.1276595744680851"/>
  </r>
  <r>
    <x v="0"/>
    <x v="1"/>
    <x v="1"/>
    <x v="8"/>
    <x v="0"/>
    <x v="5"/>
    <x v="0"/>
    <s v="L"/>
    <n v="9.5744680851063837"/>
    <n v="11.48936170212766"/>
    <n v="13.787234042553191"/>
    <x v="0"/>
    <x v="0"/>
    <d v="2017-06-23T00:00:00"/>
    <n v="4.2553191489363984E-3"/>
    <n v="3.4042553191491187E-2"/>
    <n v="2.4691358024692685E-3"/>
    <n v="2.3640661938535552E-2"/>
  </r>
  <r>
    <x v="0"/>
    <x v="1"/>
    <x v="1"/>
    <x v="8"/>
    <x v="0"/>
    <x v="5"/>
    <x v="0"/>
    <s v="L"/>
    <n v="9.5744680851063837"/>
    <n v="3.4042553191491187E-2"/>
    <n v="13.787234042553191"/>
    <x v="0"/>
    <x v="1"/>
    <d v="2017-06-26T00:00:00"/>
    <n v="1"/>
    <n v="8"/>
    <n v="0.58024691358024694"/>
    <n v="5.5555555555555562"/>
  </r>
  <r>
    <x v="0"/>
    <x v="2"/>
    <x v="6"/>
    <x v="9"/>
    <x v="1"/>
    <x v="6"/>
    <x v="0"/>
    <s v="M"/>
    <n v="10.638297872340425"/>
    <n v="12.76595744680851"/>
    <n v="10.723404255319148"/>
    <x v="1"/>
    <x v="1"/>
    <d v="2017-06-26T00:00:00"/>
    <n v="0.92765957446808534"/>
    <n v="7.4212765957446827"/>
    <n v="0.69206349206349227"/>
    <n v="7.362377575143535"/>
  </r>
  <r>
    <x v="0"/>
    <x v="0"/>
    <x v="0"/>
    <x v="0"/>
    <x v="0"/>
    <x v="0"/>
    <x v="1"/>
    <s v="M"/>
    <n v="8.5106382978723403"/>
    <n v="10.212765957446807"/>
    <n v="7.3531914893617003"/>
    <x v="2"/>
    <x v="1"/>
    <d v="2017-06-26T00:00:00"/>
    <n v="0.73617021276595762"/>
    <n v="5.889361702127661"/>
    <n v="0.80092592592592626"/>
    <n v="6.8163908589440529"/>
  </r>
  <r>
    <x v="0"/>
    <x v="4"/>
    <x v="5"/>
    <x v="7"/>
    <x v="0"/>
    <x v="0"/>
    <x v="1"/>
    <s v="XS"/>
    <n v="2.1276595744680851"/>
    <n v="2.5531914893617018"/>
    <n v="1.8382978723404251"/>
    <x v="2"/>
    <x v="1"/>
    <d v="2017-06-26T00:00:00"/>
    <n v="0.22978723404255313"/>
    <n v="1.8382978723404251"/>
    <n v="1"/>
    <n v="2.1276595744680851"/>
  </r>
  <r>
    <x v="0"/>
    <x v="1"/>
    <x v="1"/>
    <x v="6"/>
    <x v="0"/>
    <x v="4"/>
    <x v="0"/>
    <s v="S"/>
    <n v="2.1276595744680851"/>
    <n v="1.565957446808512"/>
    <n v="2.1446808510638293"/>
    <x v="1"/>
    <x v="1"/>
    <d v="2017-06-26T00:00:00"/>
    <n v="7.2340425531914665E-2"/>
    <n v="0.57872340425531732"/>
    <n v="0.26984126984126905"/>
    <n v="0.57413036136440221"/>
  </r>
  <r>
    <x v="1"/>
    <x v="3"/>
    <x v="3"/>
    <x v="3"/>
    <x v="1"/>
    <x v="2"/>
    <x v="1"/>
    <s v="S"/>
    <n v="2.1276595744680851"/>
    <n v="2.7914893617021281"/>
    <n v="3.0638297872340421"/>
    <x v="2"/>
    <x v="1"/>
    <d v="2017-06-26T00:00:00"/>
    <n v="3.4042553191489244E-2"/>
    <n v="0.27234042553191395"/>
    <n v="8.8888888888888601E-2"/>
    <n v="0.18912529550827362"/>
  </r>
  <r>
    <x v="0"/>
    <x v="1"/>
    <x v="1"/>
    <x v="8"/>
    <x v="0"/>
    <x v="5"/>
    <x v="0"/>
    <s v="L"/>
    <n v="9.5744680851063837"/>
    <n v="8"/>
    <n v="13.787234042553191"/>
    <x v="0"/>
    <x v="1"/>
    <d v="2017-06-27T00:00:00"/>
    <n v="0.71914893617021258"/>
    <n v="5.7531914893617007"/>
    <n v="0.41728395061728385"/>
    <n v="3.9952718676122925"/>
  </r>
  <r>
    <x v="0"/>
    <x v="0"/>
    <x v="0"/>
    <x v="10"/>
    <x v="1"/>
    <x v="4"/>
    <x v="0"/>
    <s v="L"/>
    <n v="8.5106382978723403"/>
    <n v="10.212765957446807"/>
    <n v="8.5787234042553173"/>
    <x v="1"/>
    <x v="1"/>
    <d v="2017-06-27T00:00:00"/>
    <n v="0.58723404255319189"/>
    <n v="4.6978723404255351"/>
    <n v="0.54761904761904812"/>
    <n v="4.6605876393110481"/>
  </r>
  <r>
    <x v="0"/>
    <x v="2"/>
    <x v="6"/>
    <x v="9"/>
    <x v="1"/>
    <x v="6"/>
    <x v="1"/>
    <s v="M"/>
    <n v="10.638297872340425"/>
    <n v="12.76595744680851"/>
    <n v="4.5957446808510634"/>
    <x v="2"/>
    <x v="1"/>
    <d v="2017-06-27T00:00:00"/>
    <n v="0.47234042553191535"/>
    <n v="3.7787234042553228"/>
    <n v="0.82222222222222308"/>
    <n v="8.7470449172576927"/>
  </r>
  <r>
    <x v="0"/>
    <x v="2"/>
    <x v="6"/>
    <x v="9"/>
    <x v="1"/>
    <x v="6"/>
    <x v="0"/>
    <s v="M"/>
    <n v="10.638297872340425"/>
    <n v="7.4212765957446827"/>
    <n v="10.723404255319148"/>
    <x v="1"/>
    <x v="1"/>
    <d v="2017-06-27T00:00:00"/>
    <n v="0.41276595744680811"/>
    <n v="3.3021276595744649"/>
    <n v="0.30793650793650768"/>
    <n v="3.2759202971968899"/>
  </r>
  <r>
    <x v="0"/>
    <x v="2"/>
    <x v="6"/>
    <x v="11"/>
    <x v="1"/>
    <x v="1"/>
    <x v="0"/>
    <s v="S"/>
    <n v="2.1276595744680851"/>
    <n v="2.5531914893617018"/>
    <n v="2.1446808510638293"/>
    <x v="0"/>
    <x v="1"/>
    <d v="2017-06-27T00:00:00"/>
    <n v="0.26808510638297867"/>
    <n v="2.1446808510638293"/>
    <n v="1"/>
    <n v="2.1276595744680851"/>
  </r>
  <r>
    <x v="0"/>
    <x v="1"/>
    <x v="1"/>
    <x v="1"/>
    <x v="0"/>
    <x v="1"/>
    <x v="1"/>
    <s v="M"/>
    <n v="4.2553191489361701"/>
    <n v="5.1063829787234036"/>
    <n v="1.8382978723404251"/>
    <x v="2"/>
    <x v="1"/>
    <d v="2017-06-27T00:00:00"/>
    <n v="0.22978723404255313"/>
    <n v="1.8382978723404251"/>
    <n v="1"/>
    <n v="4.2553191489361701"/>
  </r>
  <r>
    <x v="0"/>
    <x v="0"/>
    <x v="0"/>
    <x v="0"/>
    <x v="0"/>
    <x v="0"/>
    <x v="1"/>
    <s v="M"/>
    <n v="8.5106382978723403"/>
    <n v="5.889361702127661"/>
    <n v="7.3531914893617003"/>
    <x v="2"/>
    <x v="1"/>
    <d v="2017-06-27T00:00:00"/>
    <n v="0.18297872340425492"/>
    <n v="1.4638297872340393"/>
    <n v="0.19907407407407368"/>
    <n v="1.6942474389282867"/>
  </r>
  <r>
    <x v="0"/>
    <x v="1"/>
    <x v="1"/>
    <x v="6"/>
    <x v="0"/>
    <x v="4"/>
    <x v="1"/>
    <s v="S"/>
    <n v="2.1276595744680851"/>
    <n v="2.5531914893617018"/>
    <n v="0.91914893617021254"/>
    <x v="2"/>
    <x v="1"/>
    <d v="2017-06-27T00:00:00"/>
    <n v="0.11489361702127657"/>
    <n v="0.91914893617021254"/>
    <n v="1"/>
    <n v="2.1276595744680851"/>
  </r>
  <r>
    <x v="0"/>
    <x v="2"/>
    <x v="6"/>
    <x v="12"/>
    <x v="1"/>
    <x v="4"/>
    <x v="0"/>
    <s v="S"/>
    <n v="2.1276595744680851"/>
    <n v="2.5531914893617018"/>
    <n v="2.1446808510638293"/>
    <x v="0"/>
    <x v="1"/>
    <d v="2017-06-27T00:00:00"/>
    <n v="1.2765957446808751E-2"/>
    <n v="0.10212765957447001"/>
    <n v="4.7619047619048525E-2"/>
    <n v="0.10131712259372026"/>
  </r>
  <r>
    <x v="0"/>
    <x v="0"/>
    <x v="0"/>
    <x v="10"/>
    <x v="1"/>
    <x v="4"/>
    <x v="0"/>
    <s v="L"/>
    <n v="8.5106382978723403"/>
    <n v="4.6978723404255351"/>
    <n v="8.5787234042553173"/>
    <x v="1"/>
    <x v="1"/>
    <d v="2017-06-28T00:00:00"/>
    <n v="0.48510638297872277"/>
    <n v="3.8808510638297822"/>
    <n v="0.45238095238095188"/>
    <n v="3.8500506585612926"/>
  </r>
  <r>
    <x v="0"/>
    <x v="0"/>
    <x v="0"/>
    <x v="10"/>
    <x v="1"/>
    <x v="4"/>
    <x v="1"/>
    <s v="L"/>
    <n v="8.5106382978723403"/>
    <n v="10.212765957446807"/>
    <n v="3.6765957446808502"/>
    <x v="2"/>
    <x v="1"/>
    <d v="2017-06-28T00:00:00"/>
    <n v="0.45957446808510627"/>
    <n v="3.6765957446808502"/>
    <n v="1"/>
    <n v="8.5106382978723403"/>
  </r>
  <r>
    <x v="2"/>
    <x v="5"/>
    <x v="7"/>
    <x v="13"/>
    <x v="1"/>
    <x v="0"/>
    <x v="0"/>
    <s v="S"/>
    <n v="4.2553191489361701"/>
    <n v="5.1063829787234036"/>
    <n v="2.4510638297872336"/>
    <x v="0"/>
    <x v="1"/>
    <d v="2017-06-28T00:00:00"/>
    <n v="0.3063829787234042"/>
    <n v="2.4510638297872336"/>
    <n v="1"/>
    <n v="4.2553191489361701"/>
  </r>
  <r>
    <x v="0"/>
    <x v="2"/>
    <x v="6"/>
    <x v="12"/>
    <x v="1"/>
    <x v="4"/>
    <x v="0"/>
    <s v="S"/>
    <n v="2.1276595744680851"/>
    <n v="0.10212765957447001"/>
    <n v="2.1446808510638293"/>
    <x v="0"/>
    <x v="1"/>
    <d v="2017-06-28T00:00:00"/>
    <n v="0.25531914893616992"/>
    <n v="2.0425531914893593"/>
    <n v="0.95238095238095144"/>
    <n v="2.0263424518743647"/>
  </r>
  <r>
    <x v="2"/>
    <x v="5"/>
    <x v="7"/>
    <x v="13"/>
    <x v="1"/>
    <x v="0"/>
    <x v="1"/>
    <s v="S"/>
    <n v="4.2553191489361701"/>
    <n v="5.1063829787234036"/>
    <n v="3.6765957446808502"/>
    <x v="2"/>
    <x v="1"/>
    <d v="2017-06-28T00:00:00"/>
    <n v="0.20851063829787297"/>
    <n v="1.6680851063829838"/>
    <n v="0.45370370370370522"/>
    <n v="1.9306540583136391"/>
  </r>
  <r>
    <x v="0"/>
    <x v="2"/>
    <x v="6"/>
    <x v="11"/>
    <x v="1"/>
    <x v="1"/>
    <x v="1"/>
    <s v="S"/>
    <n v="2.1276595744680851"/>
    <n v="2.5531914893617018"/>
    <n v="0.91914893617021254"/>
    <x v="2"/>
    <x v="1"/>
    <d v="2017-06-28T00:00:00"/>
    <n v="0.11489361702127657"/>
    <n v="0.91914893617021254"/>
    <n v="1"/>
    <n v="2.1276595744680851"/>
  </r>
  <r>
    <x v="0"/>
    <x v="2"/>
    <x v="6"/>
    <x v="12"/>
    <x v="1"/>
    <x v="4"/>
    <x v="1"/>
    <s v="S"/>
    <n v="2.1276595744680851"/>
    <n v="2.5531914893617018"/>
    <n v="0.91914893617021254"/>
    <x v="2"/>
    <x v="1"/>
    <d v="2017-06-28T00:00:00"/>
    <n v="0.11489361702127657"/>
    <n v="0.91914893617021254"/>
    <n v="1"/>
    <n v="2.1276595744680851"/>
  </r>
  <r>
    <x v="0"/>
    <x v="2"/>
    <x v="6"/>
    <x v="9"/>
    <x v="1"/>
    <x v="6"/>
    <x v="1"/>
    <s v="M"/>
    <n v="10.638297872340425"/>
    <n v="3.7787234042553228"/>
    <n v="4.5957446808510634"/>
    <x v="2"/>
    <x v="1"/>
    <d v="2017-06-28T00:00:00"/>
    <n v="0.10212765957446757"/>
    <n v="0.81702127659574053"/>
    <n v="0.1777777777777769"/>
    <n v="1.8912529550827328"/>
  </r>
  <r>
    <x v="2"/>
    <x v="5"/>
    <x v="7"/>
    <x v="13"/>
    <x v="1"/>
    <x v="0"/>
    <x v="1"/>
    <s v="S"/>
    <n v="4.2553191489361701"/>
    <n v="1.6680851063829838"/>
    <n v="3.6765957446808502"/>
    <x v="2"/>
    <x v="1"/>
    <d v="2017-06-29T00:00:00"/>
    <n v="0.25106382978723329"/>
    <n v="2.0085106382978664"/>
    <n v="0.54629629629629484"/>
    <n v="2.3246650906225312"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  <r>
    <x v="3"/>
    <x v="5"/>
    <x v="8"/>
    <x v="14"/>
    <x v="2"/>
    <x v="7"/>
    <x v="2"/>
    <m/>
    <m/>
    <m/>
    <m/>
    <x v="3"/>
    <x v="2"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">
  <r>
    <x v="0"/>
    <x v="0"/>
    <x v="0"/>
    <x v="0"/>
    <n v="1"/>
    <n v="1"/>
    <n v="29.412765957446805"/>
    <n v="24.51063829787234"/>
    <n v="0.82663605051664746"/>
  </r>
  <r>
    <x v="0"/>
    <x v="0"/>
    <x v="1"/>
    <x v="0"/>
    <n v="0.2"/>
    <n v="1"/>
    <n v="3.8297872340425532E-2"/>
    <n v="3.1914893617021281E-2"/>
    <n v="5.3817451205510902E-3"/>
  </r>
  <r>
    <x v="0"/>
    <x v="0"/>
    <x v="1"/>
    <x v="1"/>
    <n v="0.8"/>
    <n v="1"/>
    <n v="0.15319148936170213"/>
    <n v="0.12765957446808512"/>
    <n v="5.3817451205510902E-3"/>
  </r>
  <r>
    <x v="0"/>
    <x v="0"/>
    <x v="2"/>
    <x v="0"/>
    <n v="0.7"/>
    <n v="1"/>
    <n v="0"/>
    <n v="0"/>
    <n v="0"/>
  </r>
  <r>
    <x v="0"/>
    <x v="0"/>
    <x v="2"/>
    <x v="1"/>
    <n v="0.3"/>
    <n v="1"/>
    <n v="0"/>
    <n v="0"/>
    <n v="0"/>
  </r>
  <r>
    <x v="0"/>
    <x v="0"/>
    <x v="3"/>
    <x v="0"/>
    <n v="0.7"/>
    <n v="1"/>
    <n v="0"/>
    <n v="0"/>
    <n v="0"/>
  </r>
  <r>
    <x v="0"/>
    <x v="0"/>
    <x v="3"/>
    <x v="1"/>
    <n v="0.3"/>
    <n v="1"/>
    <n v="0"/>
    <n v="0"/>
    <n v="0"/>
  </r>
  <r>
    <x v="0"/>
    <x v="0"/>
    <x v="4"/>
    <x v="1"/>
    <n v="1"/>
    <n v="1"/>
    <n v="0.87063829787234037"/>
    <n v="0.72553191489361712"/>
    <n v="2.4469001148105626E-2"/>
  </r>
  <r>
    <x v="0"/>
    <x v="0"/>
    <x v="5"/>
    <x v="0"/>
    <n v="0.3"/>
    <n v="1"/>
    <n v="0"/>
    <n v="0"/>
    <n v="0"/>
  </r>
  <r>
    <x v="0"/>
    <x v="0"/>
    <x v="5"/>
    <x v="1"/>
    <n v="0.7"/>
    <n v="1"/>
    <n v="0"/>
    <n v="0"/>
    <n v="0"/>
  </r>
  <r>
    <x v="0"/>
    <x v="0"/>
    <x v="6"/>
    <x v="0"/>
    <n v="0.7"/>
    <n v="1"/>
    <n v="0"/>
    <n v="0"/>
    <n v="0"/>
  </r>
  <r>
    <x v="0"/>
    <x v="0"/>
    <x v="6"/>
    <x v="1"/>
    <n v="0.3"/>
    <n v="1"/>
    <n v="0"/>
    <n v="0"/>
    <n v="0"/>
  </r>
  <r>
    <x v="0"/>
    <x v="0"/>
    <x v="7"/>
    <x v="0"/>
    <n v="1"/>
    <n v="1"/>
    <n v="5.1063829787234036"/>
    <n v="4.2553191489361701"/>
    <n v="0.14351320321469574"/>
  </r>
  <r>
    <x v="0"/>
    <x v="1"/>
    <x v="8"/>
    <x v="0"/>
    <n v="1"/>
    <n v="1"/>
    <n v="0"/>
    <n v="0"/>
    <n v="0"/>
  </r>
  <r>
    <x v="0"/>
    <x v="1"/>
    <x v="9"/>
    <x v="0"/>
    <n v="1"/>
    <n v="1"/>
    <n v="0"/>
    <n v="0"/>
    <n v="0"/>
  </r>
  <r>
    <x v="0"/>
    <x v="1"/>
    <x v="10"/>
    <x v="1"/>
    <n v="0.3"/>
    <n v="1"/>
    <n v="3.8297872340425529"/>
    <n v="3.1914893617021276"/>
    <n v="0.16949152542372878"/>
  </r>
  <r>
    <x v="0"/>
    <x v="1"/>
    <x v="10"/>
    <x v="0"/>
    <n v="0.7"/>
    <n v="1"/>
    <n v="8.9361702127659566"/>
    <n v="7.4468085106382969"/>
    <n v="0.16949152542372878"/>
  </r>
  <r>
    <x v="0"/>
    <x v="1"/>
    <x v="11"/>
    <x v="1"/>
    <n v="0.3"/>
    <n v="1"/>
    <n v="4.5957446808510625"/>
    <n v="3.8297872340425529"/>
    <n v="0.20338983050847456"/>
  </r>
  <r>
    <x v="0"/>
    <x v="1"/>
    <x v="11"/>
    <x v="0"/>
    <n v="0.7"/>
    <n v="1"/>
    <n v="10.723404255319146"/>
    <n v="8.9361702127659566"/>
    <n v="0.20338983050847456"/>
  </r>
  <r>
    <x v="0"/>
    <x v="1"/>
    <x v="12"/>
    <x v="1"/>
    <n v="1"/>
    <n v="1"/>
    <n v="5.1063829787234036"/>
    <n v="4.2553191489361701"/>
    <n v="6.7796610169491525E-2"/>
  </r>
  <r>
    <x v="0"/>
    <x v="1"/>
    <x v="13"/>
    <x v="0"/>
    <n v="1"/>
    <n v="1"/>
    <n v="11.48936170212766"/>
    <n v="9.5744680851063837"/>
    <n v="0.15254237288135594"/>
  </r>
  <r>
    <x v="0"/>
    <x v="1"/>
    <x v="14"/>
    <x v="1"/>
    <n v="0.4"/>
    <n v="1"/>
    <n v="1.0212765957446808"/>
    <n v="0.85106382978723405"/>
    <n v="3.3898305084745763E-2"/>
  </r>
  <r>
    <x v="0"/>
    <x v="1"/>
    <x v="14"/>
    <x v="0"/>
    <n v="0.6"/>
    <n v="1"/>
    <n v="1.531914893617021"/>
    <n v="1.2765957446808509"/>
    <n v="3.3898305084745763E-2"/>
  </r>
  <r>
    <x v="0"/>
    <x v="1"/>
    <x v="15"/>
    <x v="1"/>
    <n v="0.6"/>
    <n v="1"/>
    <n v="10.723404255319148"/>
    <n v="8.9361702127659566"/>
    <n v="0.23728813559322032"/>
  </r>
  <r>
    <x v="0"/>
    <x v="1"/>
    <x v="15"/>
    <x v="0"/>
    <n v="0.4"/>
    <n v="1"/>
    <n v="7.1489361702127656"/>
    <n v="5.9574468085106389"/>
    <n v="0.23728813559322032"/>
  </r>
  <r>
    <x v="0"/>
    <x v="1"/>
    <x v="16"/>
    <x v="0"/>
    <n v="0.7"/>
    <n v="1"/>
    <n v="7.1489361702127647"/>
    <n v="5.957446808510638"/>
    <n v="0.13559322033898305"/>
  </r>
  <r>
    <x v="0"/>
    <x v="1"/>
    <x v="16"/>
    <x v="1"/>
    <n v="0.3"/>
    <n v="1"/>
    <n v="3.0638297872340421"/>
    <n v="2.5531914893617018"/>
    <n v="0.13559322033898305"/>
  </r>
  <r>
    <x v="0"/>
    <x v="1"/>
    <x v="17"/>
    <x v="1"/>
    <n v="0.4"/>
    <n v="1"/>
    <n v="0"/>
    <n v="0"/>
    <n v="0"/>
  </r>
  <r>
    <x v="0"/>
    <x v="1"/>
    <x v="17"/>
    <x v="0"/>
    <n v="0.6"/>
    <n v="1"/>
    <n v="0"/>
    <n v="0"/>
    <n v="0"/>
  </r>
  <r>
    <x v="0"/>
    <x v="1"/>
    <x v="18"/>
    <x v="0"/>
    <n v="1"/>
    <n v="1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DemandsByStatus" cacheId="0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4:F19" firstHeaderRow="1" firstDataRow="2" firstDataCol="1" rowPageCount="2" colPageCount="1"/>
  <pivotFields count="50">
    <pivotField axis="axisPage" showAll="0">
      <items count="19">
        <item x="2"/>
        <item x="4"/>
        <item m="1" x="6"/>
        <item x="3"/>
        <item m="1" x="14"/>
        <item m="1" x="15"/>
        <item m="1" x="9"/>
        <item m="1" x="16"/>
        <item m="1" x="17"/>
        <item m="1" x="7"/>
        <item m="1" x="13"/>
        <item m="1" x="8"/>
        <item m="1" x="10"/>
        <item x="0"/>
        <item x="1"/>
        <item m="1" x="11"/>
        <item m="1" x="5"/>
        <item m="1" x="12"/>
        <item t="default"/>
      </items>
    </pivotField>
    <pivotField showAll="0"/>
    <pivotField showAll="0"/>
    <pivotField showAll="0"/>
    <pivotField showAll="0"/>
    <pivotField axis="axisRow" showAll="0">
      <items count="179">
        <item sd="0" m="1" x="61"/>
        <item sd="0" m="1" x="173"/>
        <item m="1" x="160"/>
        <item sd="0" m="1" x="156"/>
        <item sd="0" m="1" x="145"/>
        <item sd="0" m="1" x="112"/>
        <item sd="0" m="1" x="98"/>
        <item sd="0" x="1"/>
        <item sd="0" m="1" x="81"/>
        <item sd="0" m="1" x="148"/>
        <item m="1" x="118"/>
        <item m="1" x="147"/>
        <item m="1" x="71"/>
        <item m="1" x="86"/>
        <item m="1" x="79"/>
        <item m="1" x="124"/>
        <item m="1" x="141"/>
        <item m="1" x="94"/>
        <item m="1" x="100"/>
        <item m="1" x="105"/>
        <item m="1" x="76"/>
        <item m="1" x="73"/>
        <item m="1" x="168"/>
        <item m="1" x="63"/>
        <item m="1" x="135"/>
        <item m="1" x="130"/>
        <item m="1" x="107"/>
        <item m="1" x="62"/>
        <item m="1" x="143"/>
        <item m="1" x="87"/>
        <item m="1" x="136"/>
        <item m="1" x="43"/>
        <item m="1" x="129"/>
        <item m="1" x="85"/>
        <item m="1" x="68"/>
        <item m="1" x="155"/>
        <item m="1" x="115"/>
        <item m="1" x="174"/>
        <item m="1" x="140"/>
        <item m="1" x="144"/>
        <item m="1" x="139"/>
        <item m="1" x="111"/>
        <item m="1" x="157"/>
        <item m="1" x="51"/>
        <item m="1" x="103"/>
        <item m="1" x="172"/>
        <item m="1" x="106"/>
        <item m="1" x="44"/>
        <item m="1" x="65"/>
        <item m="1" x="152"/>
        <item m="1" x="50"/>
        <item m="1" x="119"/>
        <item m="1" x="137"/>
        <item m="1" x="176"/>
        <item m="1" x="131"/>
        <item m="1" x="113"/>
        <item m="1" x="102"/>
        <item m="1" x="169"/>
        <item m="1" x="158"/>
        <item m="1" x="83"/>
        <item m="1" x="104"/>
        <item m="1" x="92"/>
        <item m="1" x="163"/>
        <item m="1" x="80"/>
        <item m="1" x="59"/>
        <item m="1" x="122"/>
        <item m="1" x="56"/>
        <item m="1" x="116"/>
        <item m="1" x="77"/>
        <item m="1" x="69"/>
        <item m="1" x="47"/>
        <item m="1" x="72"/>
        <item m="1" x="151"/>
        <item m="1" x="161"/>
        <item m="1" x="53"/>
        <item m="1" x="57"/>
        <item m="1" x="95"/>
        <item m="1" x="54"/>
        <item m="1" x="70"/>
        <item m="1" x="154"/>
        <item m="1" x="162"/>
        <item m="1" x="60"/>
        <item m="1" x="166"/>
        <item m="1" x="66"/>
        <item m="1" x="99"/>
        <item m="1" x="175"/>
        <item m="1" x="46"/>
        <item m="1" x="114"/>
        <item m="1" x="88"/>
        <item m="1" x="90"/>
        <item m="1" x="153"/>
        <item m="1" x="138"/>
        <item m="1" x="132"/>
        <item m="1" x="120"/>
        <item m="1" x="117"/>
        <item m="1" x="49"/>
        <item m="1" x="48"/>
        <item m="1" x="110"/>
        <item m="1" x="82"/>
        <item m="1" x="128"/>
        <item m="1" x="55"/>
        <item m="1" x="97"/>
        <item m="1" x="171"/>
        <item m="1" x="78"/>
        <item m="1" x="108"/>
        <item m="1" x="58"/>
        <item m="1" x="177"/>
        <item m="1" x="127"/>
        <item m="1" x="96"/>
        <item m="1" x="142"/>
        <item m="1" x="126"/>
        <item m="1" x="91"/>
        <item m="1" x="149"/>
        <item m="1" x="67"/>
        <item m="1" x="121"/>
        <item m="1" x="89"/>
        <item m="1" x="123"/>
        <item m="1" x="164"/>
        <item m="1" x="167"/>
        <item m="1" x="101"/>
        <item m="1" x="74"/>
        <item m="1" x="150"/>
        <item m="1" x="134"/>
        <item m="1" x="52"/>
        <item m="1" x="133"/>
        <item x="33"/>
        <item x="26"/>
        <item x="31"/>
        <item x="25"/>
        <item x="24"/>
        <item x="34"/>
        <item x="23"/>
        <item x="30"/>
        <item x="22"/>
        <item x="27"/>
        <item x="32"/>
        <item x="29"/>
        <item x="28"/>
        <item m="1" x="146"/>
        <item m="1" x="159"/>
        <item x="15"/>
        <item x="19"/>
        <item x="18"/>
        <item m="1" x="93"/>
        <item x="17"/>
        <item x="16"/>
        <item x="21"/>
        <item x="14"/>
        <item m="1" x="45"/>
        <item x="13"/>
        <item m="1" x="170"/>
        <item x="20"/>
        <item sd="0" x="8"/>
        <item sd="0" m="1" x="84"/>
        <item sd="0" x="10"/>
        <item sd="0" x="9"/>
        <item sd="0" x="7"/>
        <item sd="0" x="11"/>
        <item sd="0" x="12"/>
        <item sd="0" m="1" x="125"/>
        <item x="6"/>
        <item x="2"/>
        <item x="3"/>
        <item x="0"/>
        <item x="4"/>
        <item m="1" x="64"/>
        <item m="1" x="165"/>
        <item m="1" x="75"/>
        <item m="1" x="109"/>
        <item x="5"/>
        <item x="35"/>
        <item x="36"/>
        <item x="37"/>
        <item x="38"/>
        <item x="39"/>
        <item x="40"/>
        <item x="41"/>
        <item x="42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659">
        <item m="1" x="982"/>
        <item m="1" x="2373"/>
        <item m="1" x="2448"/>
        <item m="1" x="2019"/>
        <item sd="0" m="1" x="1805"/>
        <item sd="0" m="1" x="1073"/>
        <item sd="0" m="1" x="1246"/>
        <item m="1" x="2655"/>
        <item m="1" x="2270"/>
        <item sd="0" m="1" x="1292"/>
        <item sd="0" m="1" x="1777"/>
        <item sd="0" m="1" x="2411"/>
        <item sd="0" m="1" x="1934"/>
        <item sd="0" m="1" x="1283"/>
        <item sd="0" m="1" x="1313"/>
        <item sd="0" m="1" x="2171"/>
        <item sd="0" m="1" x="1387"/>
        <item m="1" x="1580"/>
        <item sd="0" m="1" x="1458"/>
        <item x="670"/>
        <item sd="0" m="1" x="2118"/>
        <item m="1" x="738"/>
        <item sd="0" m="1" x="1700"/>
        <item m="1" x="2408"/>
        <item m="1" x="923"/>
        <item m="1" x="2397"/>
        <item sd="0" m="1" x="1770"/>
        <item sd="0" m="1" x="1802"/>
        <item sd="0" m="1" x="2259"/>
        <item sd="0" m="1" x="2210"/>
        <item m="1" x="1767"/>
        <item sd="0" m="1" x="944"/>
        <item sd="0" m="1" x="2519"/>
        <item m="1" x="2627"/>
        <item m="1" x="759"/>
        <item sd="0" m="1" x="1935"/>
        <item m="1" x="2070"/>
        <item m="1" x="1556"/>
        <item m="1" x="1213"/>
        <item m="1" x="1347"/>
        <item m="1" x="1530"/>
        <item m="1" x="1489"/>
        <item m="1" x="893"/>
        <item m="1" x="1526"/>
        <item m="1" x="704"/>
        <item m="1" x="1212"/>
        <item m="1" x="1706"/>
        <item m="1" x="2472"/>
        <item m="1" x="2039"/>
        <item m="1" x="942"/>
        <item m="1" x="2055"/>
        <item m="1" x="2233"/>
        <item m="1" x="1599"/>
        <item m="1" x="1611"/>
        <item m="1" x="1741"/>
        <item m="1" x="2364"/>
        <item m="1" x="970"/>
        <item m="1" x="2129"/>
        <item m="1" x="1823"/>
        <item m="1" x="1346"/>
        <item m="1" x="1112"/>
        <item m="1" x="1734"/>
        <item m="1" x="2595"/>
        <item m="1" x="1812"/>
        <item m="1" x="2151"/>
        <item m="1" x="1605"/>
        <item m="1" x="2224"/>
        <item m="1" x="937"/>
        <item m="1" x="2605"/>
        <item m="1" x="2266"/>
        <item m="1" x="1773"/>
        <item m="1" x="1615"/>
        <item m="1" x="1782"/>
        <item m="1" x="1494"/>
        <item m="1" x="1404"/>
        <item m="1" x="1484"/>
        <item m="1" x="2613"/>
        <item m="1" x="1399"/>
        <item m="1" x="2386"/>
        <item m="1" x="1632"/>
        <item m="1" x="2334"/>
        <item m="1" x="2520"/>
        <item m="1" x="2602"/>
        <item m="1" x="2521"/>
        <item m="1" x="1220"/>
        <item m="1" x="1582"/>
        <item m="1" x="1037"/>
        <item m="1" x="2568"/>
        <item m="1" x="851"/>
        <item m="1" x="1021"/>
        <item m="1" x="2491"/>
        <item m="1" x="1806"/>
        <item m="1" x="1988"/>
        <item m="1" x="2165"/>
        <item m="1" x="1277"/>
        <item m="1" x="1987"/>
        <item m="1" x="1557"/>
        <item m="1" x="2329"/>
        <item m="1" x="2361"/>
        <item m="1" x="878"/>
        <item m="1" x="1103"/>
        <item m="1" x="1694"/>
        <item m="1" x="909"/>
        <item m="1" x="1759"/>
        <item m="1" x="1786"/>
        <item m="1" x="2639"/>
        <item m="1" x="2090"/>
        <item m="1" x="2554"/>
        <item m="1" x="2111"/>
        <item m="1" x="2193"/>
        <item m="1" x="2037"/>
        <item m="1" x="770"/>
        <item m="1" x="1540"/>
        <item m="1" x="1501"/>
        <item m="1" x="1992"/>
        <item m="1" x="788"/>
        <item m="1" x="1328"/>
        <item m="1" x="2426"/>
        <item m="1" x="1168"/>
        <item m="1" x="1658"/>
        <item m="1" x="870"/>
        <item m="1" x="1386"/>
        <item m="1" x="1063"/>
        <item m="1" x="996"/>
        <item m="1" x="1133"/>
        <item m="1" x="872"/>
        <item m="1" x="1947"/>
        <item m="1" x="1547"/>
        <item m="1" x="2113"/>
        <item m="1" x="1195"/>
        <item m="1" x="760"/>
        <item m="1" x="1653"/>
        <item m="1" x="2154"/>
        <item m="1" x="2384"/>
        <item m="1" x="1941"/>
        <item m="1" x="2089"/>
        <item m="1" x="1379"/>
        <item m="1" x="2168"/>
        <item m="1" x="2612"/>
        <item m="1" x="1841"/>
        <item m="1" x="2139"/>
        <item m="1" x="793"/>
        <item m="1" x="1268"/>
        <item m="1" x="2274"/>
        <item m="1" x="1424"/>
        <item m="1" x="2207"/>
        <item m="1" x="1996"/>
        <item m="1" x="2240"/>
        <item m="1" x="1707"/>
        <item m="1" x="1897"/>
        <item m="1" x="2054"/>
        <item m="1" x="1145"/>
        <item m="1" x="2245"/>
        <item m="1" x="2138"/>
        <item m="1" x="1289"/>
        <item m="1" x="2112"/>
        <item m="1" x="1250"/>
        <item m="1" x="1588"/>
        <item m="1" x="2104"/>
        <item m="1" x="2219"/>
        <item m="1" x="2449"/>
        <item m="1" x="2488"/>
        <item m="1" x="1895"/>
        <item m="1" x="2080"/>
        <item m="1" x="1251"/>
        <item m="1" x="1448"/>
        <item m="1" x="2503"/>
        <item m="1" x="1190"/>
        <item m="1" x="2284"/>
        <item m="1" x="947"/>
        <item m="1" x="1642"/>
        <item m="1" x="2437"/>
        <item m="1" x="2357"/>
        <item m="1" x="2434"/>
        <item m="1" x="2539"/>
        <item m="1" x="1634"/>
        <item m="1" x="2283"/>
        <item m="1" x="1647"/>
        <item m="1" x="761"/>
        <item m="1" x="1513"/>
        <item m="1" x="2425"/>
        <item m="1" x="2406"/>
        <item m="1" x="869"/>
        <item m="1" x="2424"/>
        <item m="1" x="2457"/>
        <item m="1" x="2236"/>
        <item m="1" x="2276"/>
        <item m="1" x="2589"/>
        <item m="1" x="912"/>
        <item m="1" x="1680"/>
        <item m="1" x="1524"/>
        <item m="1" x="1493"/>
        <item m="1" x="769"/>
        <item m="1" x="1887"/>
        <item m="1" x="1639"/>
        <item m="1" x="1982"/>
        <item m="1" x="686"/>
        <item m="1" x="1033"/>
        <item m="1" x="2414"/>
        <item m="1" x="1909"/>
        <item m="1" x="2290"/>
        <item m="1" x="2201"/>
        <item m="1" x="703"/>
        <item m="1" x="2298"/>
        <item m="1" x="2234"/>
        <item m="1" x="2626"/>
        <item m="1" x="1204"/>
        <item m="1" x="1104"/>
        <item m="1" x="1819"/>
        <item m="1" x="1595"/>
        <item m="1" x="1779"/>
        <item m="1" x="845"/>
        <item m="1" x="1093"/>
        <item m="1" x="1627"/>
        <item m="1" x="1598"/>
        <item m="1" x="2049"/>
        <item m="1" x="775"/>
        <item m="1" x="1095"/>
        <item m="1" x="936"/>
        <item m="1" x="1663"/>
        <item m="1" x="946"/>
        <item m="1" x="765"/>
        <item m="1" x="1236"/>
        <item m="1" x="685"/>
        <item m="1" x="1758"/>
        <item m="1" x="2389"/>
        <item m="1" x="1314"/>
        <item m="1" x="1377"/>
        <item m="1" x="2481"/>
        <item m="1" x="2636"/>
        <item m="1" x="2350"/>
        <item m="1" x="758"/>
        <item m="1" x="1543"/>
        <item m="1" x="1338"/>
        <item m="1" x="1012"/>
        <item m="1" x="1583"/>
        <item m="1" x="1573"/>
        <item m="1" x="1965"/>
        <item m="1" x="2624"/>
        <item m="1" x="1253"/>
        <item m="1" x="1363"/>
        <item m="1" x="2543"/>
        <item m="1" x="1116"/>
        <item m="1" x="2330"/>
        <item m="1" x="2465"/>
        <item m="1" x="2017"/>
        <item m="1" x="1290"/>
        <item m="1" x="1553"/>
        <item m="1" x="1821"/>
        <item m="1" x="1118"/>
        <item m="1" x="1022"/>
        <item m="1" x="2213"/>
        <item m="1" x="1052"/>
        <item m="1" x="2368"/>
        <item m="1" x="2609"/>
        <item m="1" x="2137"/>
        <item m="1" x="2558"/>
        <item m="1" x="2494"/>
        <item m="1" x="1263"/>
        <item m="1" x="1453"/>
        <item m="1" x="2241"/>
        <item m="1" x="2366"/>
        <item m="1" x="1129"/>
        <item m="1" x="1034"/>
        <item m="1" x="988"/>
        <item m="1" x="2217"/>
        <item m="1" x="2095"/>
        <item m="1" x="1720"/>
        <item m="1" x="1623"/>
        <item m="1" x="2249"/>
        <item m="1" x="993"/>
        <item m="1" x="2483"/>
        <item m="1" x="984"/>
        <item m="1" x="955"/>
        <item m="1" x="1121"/>
        <item m="1" x="699"/>
        <item m="1" x="1374"/>
        <item m="1" x="1080"/>
        <item m="1" x="2189"/>
        <item m="1" x="2058"/>
        <item m="1" x="1019"/>
        <item m="1" x="831"/>
        <item m="1" x="1169"/>
        <item m="1" x="1502"/>
        <item m="1" x="1880"/>
        <item m="1" x="1775"/>
        <item m="1" x="1065"/>
        <item m="1" x="708"/>
        <item m="1" x="2590"/>
        <item m="1" x="1683"/>
        <item m="1" x="2299"/>
        <item m="1" x="1335"/>
        <item m="1" x="1178"/>
        <item m="1" x="1189"/>
        <item m="1" x="1394"/>
        <item m="1" x="2066"/>
        <item m="1" x="1966"/>
        <item m="1" x="763"/>
        <item m="1" x="1695"/>
        <item m="1" x="1986"/>
        <item m="1" x="2085"/>
        <item m="1" x="1390"/>
        <item m="1" x="1117"/>
        <item m="1" x="1704"/>
        <item m="1" x="2228"/>
        <item m="1" x="692"/>
        <item m="1" x="2435"/>
        <item m="1" x="2100"/>
        <item m="1" x="1015"/>
        <item m="1" x="1166"/>
        <item m="1" x="1590"/>
        <item m="1" x="1105"/>
        <item m="1" x="2379"/>
        <item m="1" x="2504"/>
        <item m="1" x="2082"/>
        <item m="1" x="1715"/>
        <item m="1" x="2271"/>
        <item m="1" x="1568"/>
        <item m="1" x="1836"/>
        <item m="1" x="1754"/>
        <item m="1" x="1539"/>
        <item m="1" x="1497"/>
        <item m="1" x="1410"/>
        <item m="1" x="1939"/>
        <item m="1" x="2346"/>
        <item m="1" x="1115"/>
        <item m="1" x="1384"/>
        <item m="1" x="2086"/>
        <item m="1" x="2535"/>
        <item m="1" x="1972"/>
        <item m="1" x="1688"/>
        <item m="1" x="2381"/>
        <item m="1" x="2490"/>
        <item m="1" x="754"/>
        <item m="1" x="2482"/>
        <item m="1" x="2541"/>
        <item m="1" x="2103"/>
        <item m="1" x="925"/>
        <item m="1" x="1227"/>
        <item m="1" x="2272"/>
        <item m="1" x="2370"/>
        <item m="1" x="2043"/>
        <item m="1" x="2197"/>
        <item m="1" x="1418"/>
        <item m="1" x="2445"/>
        <item m="1" x="2314"/>
        <item m="1" x="1296"/>
        <item m="1" x="726"/>
        <item m="1" x="2013"/>
        <item m="1" x="2098"/>
        <item m="1" x="1743"/>
        <item m="1" x="2417"/>
        <item m="1" x="1510"/>
        <item m="1" x="2300"/>
        <item m="1" x="767"/>
        <item m="1" x="1091"/>
        <item m="1" x="2305"/>
        <item m="1" x="2599"/>
        <item m="1" x="1516"/>
        <item m="1" x="1750"/>
        <item m="1" x="2429"/>
        <item m="1" x="1337"/>
        <item m="1" x="1542"/>
        <item m="1" x="992"/>
        <item m="1" x="941"/>
        <item m="1" x="2073"/>
        <item m="1" x="1392"/>
        <item m="1" x="2635"/>
        <item m="1" x="1028"/>
        <item m="1" x="1272"/>
        <item m="1" x="1697"/>
        <item sd="0" m="1" x="1999"/>
        <item m="1" x="733"/>
        <item m="1" x="910"/>
        <item m="1" x="1044"/>
        <item m="1" x="2223"/>
        <item m="1" x="2094"/>
        <item m="1" x="1716"/>
        <item m="1" x="1496"/>
        <item m="1" x="2015"/>
        <item m="1" x="2630"/>
        <item m="1" x="1918"/>
        <item m="1" x="1454"/>
        <item m="1" x="2150"/>
        <item m="1" x="1698"/>
        <item m="1" x="1353"/>
        <item m="1" x="1137"/>
        <item m="1" x="1728"/>
        <item m="1" x="2581"/>
        <item m="1" x="2011"/>
        <item m="1" x="1748"/>
        <item m="1" x="1336"/>
        <item m="1" x="1952"/>
        <item m="1" x="2454"/>
        <item m="1" x="1637"/>
        <item m="1" x="1787"/>
        <item m="1" x="1872"/>
        <item m="1" x="2246"/>
        <item m="1" x="671"/>
        <item m="1" x="1148"/>
        <item m="1" x="1803"/>
        <item m="1" x="883"/>
        <item m="1" x="1114"/>
        <item m="1" x="707"/>
        <item m="1" x="1761"/>
        <item m="1" x="1571"/>
        <item m="1" x="1406"/>
        <item m="1" x="1815"/>
        <item m="1" x="1071"/>
        <item m="1" x="1062"/>
        <item m="1" x="838"/>
        <item m="1" x="1938"/>
        <item m="1" x="1206"/>
        <item m="1" x="756"/>
        <item m="1" x="2202"/>
        <item m="1" x="938"/>
        <item m="1" x="2131"/>
        <item m="1" x="1726"/>
        <item m="1" x="1432"/>
        <item m="1" x="1229"/>
        <item m="1" x="2042"/>
        <item m="1" x="2393"/>
        <item m="1" x="954"/>
        <item m="1" x="2413"/>
        <item m="1" x="2328"/>
        <item m="1" x="1784"/>
        <item m="1" x="2021"/>
        <item m="1" x="2367"/>
        <item m="1" x="2157"/>
        <item m="1" x="2117"/>
        <item m="1" x="1650"/>
        <item m="1" x="1469"/>
        <item m="1" x="712"/>
        <item m="1" x="1569"/>
        <item m="1" x="929"/>
        <item m="1" x="2087"/>
        <item m="1" x="1630"/>
        <item m="1" x="1827"/>
        <item m="1" x="1241"/>
        <item m="1" x="1532"/>
        <item m="1" x="1176"/>
        <item m="1" x="795"/>
        <item m="1" x="1586"/>
        <item m="1" x="1868"/>
        <item m="1" x="1829"/>
        <item m="1" x="2584"/>
        <item m="1" x="1036"/>
        <item m="1" x="778"/>
        <item m="1" x="2486"/>
        <item m="1" x="1833"/>
        <item m="1" x="1232"/>
        <item m="1" x="1522"/>
        <item m="1" x="2096"/>
        <item m="1" x="1040"/>
        <item m="1" x="2336"/>
        <item m="1" x="1969"/>
        <item m="1" x="1739"/>
        <item m="1" x="672"/>
        <item m="1" x="1488"/>
        <item m="1" x="1953"/>
        <item sd="0" m="1" x="2297"/>
        <item m="1" x="1769"/>
        <item m="1" x="1143"/>
        <item m="1" x="787"/>
        <item m="1" x="2473"/>
        <item m="1" x="1855"/>
        <item m="1" x="1646"/>
        <item m="1" x="739"/>
        <item m="1" x="1340"/>
        <item m="1" x="915"/>
        <item m="1" x="1030"/>
        <item m="1" x="1620"/>
        <item m="1" x="846"/>
        <item m="1" x="2052"/>
        <item m="1" x="729"/>
        <item m="1" x="2552"/>
        <item m="1" x="1915"/>
        <item m="1" x="1140"/>
        <item m="1" x="1733"/>
        <item m="1" x="2306"/>
        <item m="1" x="2582"/>
        <item m="1" x="2398"/>
        <item m="1" x="983"/>
        <item m="1" x="1902"/>
        <item m="1" x="746"/>
        <item m="1" x="1738"/>
        <item m="1" x="1985"/>
        <item m="1" x="1224"/>
        <item m="1" x="1562"/>
        <item m="1" x="2479"/>
        <item m="1" x="2123"/>
        <item m="1" x="2016"/>
        <item m="1" x="2459"/>
        <item m="1" x="1765"/>
        <item m="1" x="1862"/>
        <item m="1" x="682"/>
        <item m="1" x="1592"/>
        <item m="1" x="2404"/>
        <item m="1" x="2620"/>
        <item m="1" x="1408"/>
        <item m="1" x="1690"/>
        <item m="1" x="1466"/>
        <item m="1" x="1211"/>
        <item m="1" x="1078"/>
        <item m="1" x="2253"/>
        <item m="1" x="885"/>
        <item m="1" x="1874"/>
        <item m="1" x="1828"/>
        <item m="1" x="1837"/>
        <item m="1" x="1295"/>
        <item m="1" x="2343"/>
        <item m="1" x="1555"/>
        <item m="1" x="1574"/>
        <item m="1" x="1672"/>
        <item m="1" x="978"/>
        <item m="1" x="2592"/>
        <item m="1" x="1074"/>
        <item m="1" x="1512"/>
        <item m="1" x="2099"/>
        <item m="1" x="935"/>
        <item m="1" x="2106"/>
        <item m="1" x="2400"/>
        <item m="1" x="2529"/>
        <item m="1" x="2184"/>
        <item m="1" x="1614"/>
        <item m="1" x="862"/>
        <item m="1" x="2237"/>
        <item m="1" x="1355"/>
        <item m="1" x="743"/>
        <item m="1" x="1866"/>
        <item m="1" x="1161"/>
        <item m="1" x="1234"/>
        <item m="1" x="2442"/>
        <item m="1" x="2383"/>
        <item m="1" x="2594"/>
        <item m="1" x="1393"/>
        <item m="1" x="706"/>
        <item m="1" x="1281"/>
        <item m="1" x="861"/>
        <item m="1" x="2174"/>
        <item m="1" x="2556"/>
        <item m="1" x="1520"/>
        <item m="1" x="1421"/>
        <item m="1" x="1378"/>
        <item m="1" x="844"/>
        <item m="1" x="2509"/>
        <item m="1" x="1365"/>
        <item m="1" x="1638"/>
        <item m="1" x="1712"/>
        <item m="1" x="2476"/>
        <item m="1" x="1665"/>
        <item m="1" x="1979"/>
        <item m="1" x="676"/>
        <item m="1" x="2199"/>
        <item m="1" x="1717"/>
        <item m="1" x="2468"/>
        <item m="1" x="1223"/>
        <item m="1" x="1575"/>
        <item m="1" x="2403"/>
        <item m="1" x="1182"/>
        <item m="1" x="1612"/>
        <item m="1" x="1437"/>
        <item m="1" x="1382"/>
        <item m="1" x="1239"/>
        <item m="1" x="2277"/>
        <item m="1" x="856"/>
        <item m="1" x="873"/>
        <item m="1" x="1885"/>
        <item m="1" x="1321"/>
        <item m="1" x="2146"/>
        <item m="1" x="1797"/>
        <item m="1" x="1876"/>
        <item m="1" x="751"/>
        <item m="1" x="1331"/>
        <item m="1" x="900"/>
        <item m="1" x="1006"/>
        <item m="1" x="2231"/>
        <item m="1" x="790"/>
        <item m="1" x="1463"/>
        <item m="1" x="1709"/>
        <item m="1" x="874"/>
        <item m="1" x="2462"/>
        <item m="1" x="903"/>
        <item m="1" x="2038"/>
        <item m="1" x="1848"/>
        <item m="1" x="1090"/>
        <item m="1" x="2401"/>
        <item m="1" x="2402"/>
        <item m="1" x="1396"/>
        <item m="1" x="1907"/>
        <item m="1" x="1257"/>
        <item m="1" x="796"/>
        <item m="1" x="1440"/>
        <item m="1" x="2326"/>
        <item m="1" x="841"/>
        <item m="1" x="1472"/>
        <item m="1" x="1914"/>
        <item m="1" x="1271"/>
        <item m="1" x="2493"/>
        <item m="1" x="811"/>
        <item m="1" x="2109"/>
        <item m="1" x="1839"/>
        <item m="1" x="2628"/>
        <item m="1" x="881"/>
        <item m="1" x="2327"/>
        <item m="1" x="2275"/>
        <item m="1" x="1409"/>
        <item m="1" x="1735"/>
        <item m="1" x="896"/>
        <item m="1" x="752"/>
        <item m="1" x="1756"/>
        <item m="1" x="969"/>
        <item m="1" x="2455"/>
        <item m="1" x="1954"/>
        <item m="1" x="1552"/>
        <item m="1" x="1561"/>
        <item m="1" x="1579"/>
        <item m="1" x="2418"/>
        <item m="1" x="1495"/>
        <item m="1" x="848"/>
        <item m="1" x="1155"/>
        <item m="1" x="2133"/>
        <item m="1" x="2646"/>
        <item m="1" x="1455"/>
        <item m="1" x="905"/>
        <item m="1" x="2264"/>
        <item m="1" x="1122"/>
        <item m="1" x="884"/>
        <item m="1" x="2034"/>
        <item m="1" x="2179"/>
        <item m="1" x="2469"/>
        <item m="1" x="1005"/>
        <item m="1" x="965"/>
        <item m="1" x="1205"/>
        <item m="1" x="934"/>
        <item m="1" x="1108"/>
        <item m="1" x="2564"/>
        <item m="1" x="887"/>
        <item m="1" x="2127"/>
        <item m="1" x="734"/>
        <item m="1" x="1751"/>
        <item m="1" x="2071"/>
        <item m="1" x="924"/>
        <item m="1" x="1198"/>
        <item m="1" x="2147"/>
        <item m="1" x="1320"/>
        <item m="1" x="2065"/>
        <item m="1" x="1459"/>
        <item m="1" x="1945"/>
        <item m="1" x="1087"/>
        <item m="1" x="975"/>
        <item m="1" x="768"/>
        <item m="1" x="891"/>
        <item m="1" x="2512"/>
        <item m="1" x="2012"/>
        <item m="1" x="1481"/>
        <item m="1" x="2394"/>
        <item m="1" x="1426"/>
        <item m="1" x="1710"/>
        <item m="1" x="1919"/>
        <item m="1" x="1325"/>
        <item m="1" x="1529"/>
        <item m="1" x="1774"/>
        <item m="1" x="898"/>
        <item m="1" x="2156"/>
        <item m="1" x="2116"/>
        <item m="1" x="1865"/>
        <item m="1" x="2563"/>
        <item m="1" x="1800"/>
        <item m="1" x="1946"/>
        <item m="1" x="1711"/>
        <item m="1" x="1625"/>
        <item m="1" x="1372"/>
        <item m="1" x="1596"/>
        <item m="1" x="1181"/>
        <item m="1" x="1389"/>
        <item m="1" x="1662"/>
        <item m="1" x="1465"/>
        <item m="1" x="1809"/>
        <item m="1" x="2619"/>
        <item m="1" x="2466"/>
        <item m="1" x="1048"/>
        <item m="1" x="1857"/>
        <item m="1" x="2072"/>
        <item m="1" x="1752"/>
        <item m="1" x="2377"/>
        <item m="1" x="1479"/>
        <item m="1" x="1566"/>
        <item m="1" x="907"/>
        <item m="1" x="2309"/>
        <item m="1" x="1134"/>
        <item m="1" x="781"/>
        <item m="1" x="973"/>
        <item m="1" x="1098"/>
        <item m="1" x="2125"/>
        <item m="1" x="2136"/>
        <item m="1" x="1894"/>
        <item m="1" x="2056"/>
        <item m="1" x="943"/>
        <item m="1" x="710"/>
        <item m="1" x="1616"/>
        <item m="1" x="2324"/>
        <item m="1" x="2427"/>
        <item m="1" x="1288"/>
        <item m="1" x="1504"/>
        <item sd="0" m="1" x="1199"/>
        <item sd="0" m="1" x="2248"/>
        <item sd="0" m="1" x="2421"/>
        <item m="1" x="1323"/>
        <item m="1" x="2536"/>
        <item m="1" x="2452"/>
        <item m="1" x="2035"/>
        <item m="1" x="1197"/>
        <item sd="0" m="1" x="2380"/>
        <item sd="0" m="1" x="966"/>
        <item m="1" x="1893"/>
        <item m="1" x="1820"/>
        <item sd="0" m="1" x="2209"/>
        <item m="1" x="2604"/>
        <item sd="0" m="1" x="812"/>
        <item m="1" x="1054"/>
        <item m="1" x="2169"/>
        <item m="1" x="2371"/>
        <item m="1" x="2268"/>
        <item m="1" x="964"/>
        <item m="1" x="1636"/>
        <item m="1" x="1729"/>
        <item m="1" x="1922"/>
        <item m="1" x="1853"/>
        <item m="1" x="913"/>
        <item m="1" x="1538"/>
        <item m="1" x="2538"/>
        <item m="1" x="2273"/>
        <item m="1" x="1807"/>
        <item m="1" x="2430"/>
        <item m="1" x="1593"/>
        <item m="1" x="1842"/>
        <item m="1" x="1111"/>
        <item m="1" x="2423"/>
        <item m="1" x="2229"/>
        <item m="1" x="2415"/>
        <item m="1" x="1649"/>
        <item m="1" x="1009"/>
        <item m="1" x="1041"/>
        <item m="1" x="1100"/>
        <item m="1" x="932"/>
        <item m="1" x="2534"/>
        <item m="1" x="1714"/>
        <item m="1" x="730"/>
        <item m="1" x="1789"/>
        <item m="1" x="2053"/>
        <item m="1" x="1294"/>
        <item m="1" x="1869"/>
        <item m="1" x="927"/>
        <item m="1" x="2143"/>
        <item m="1" x="949"/>
        <item m="1" x="737"/>
        <item m="1" x="747"/>
        <item m="1" x="722"/>
        <item m="1" x="1944"/>
        <item sd="0" m="1" x="961"/>
        <item sd="0" m="1" x="940"/>
        <item sd="0" m="1" x="1207"/>
        <item sd="0" m="1" x="762"/>
        <item sd="0" m="1" x="1673"/>
        <item m="1" x="1977"/>
        <item m="1" x="1343"/>
        <item m="1" x="2347"/>
        <item m="1" x="958"/>
        <item m="1" x="674"/>
        <item m="1" x="2281"/>
        <item m="1" x="744"/>
        <item m="1" x="1671"/>
        <item m="1" x="2254"/>
        <item m="1" x="1528"/>
        <item m="1" x="705"/>
        <item m="1" x="1069"/>
        <item m="1" x="1149"/>
        <item m="1" x="1719"/>
        <item m="1" x="1159"/>
        <item m="1" x="864"/>
        <item m="1" x="2333"/>
        <item m="1" x="1228"/>
        <item m="1" x="2506"/>
        <item m="1" x="1619"/>
        <item m="1" x="732"/>
        <item m="1" x="979"/>
        <item m="1" x="2598"/>
        <item m="1" x="2515"/>
        <item m="1" x="1628"/>
        <item m="1" x="1358"/>
        <item m="1" x="808"/>
        <item m="1" x="1870"/>
        <item m="1" x="2265"/>
        <item m="1" x="2458"/>
        <item m="1" x="2063"/>
        <item m="1" x="1881"/>
        <item m="1" x="1515"/>
        <item m="1" x="2132"/>
        <item m="1" x="1559"/>
        <item m="1" x="2634"/>
        <item m="1" x="2079"/>
        <item m="1" x="1917"/>
        <item m="1" x="2114"/>
        <item m="1" x="2618"/>
        <item m="1" x="1026"/>
        <item m="1" x="994"/>
        <item m="1" x="1624"/>
        <item m="1" x="720"/>
        <item m="1" x="928"/>
        <item m="1" x="2195"/>
        <item m="1" x="2550"/>
        <item m="1" x="1584"/>
        <item m="1" x="1427"/>
        <item m="1" x="2645"/>
        <item m="1" x="1096"/>
        <item m="1" x="1407"/>
        <item m="1" x="1411"/>
        <item m="1" x="1319"/>
        <item m="1" x="1144"/>
        <item m="1" x="2126"/>
        <item m="1" x="2208"/>
        <item m="1" x="2192"/>
        <item m="1" x="1851"/>
        <item m="1" x="1609"/>
        <item m="1" x="1278"/>
        <item m="1" x="1744"/>
        <item m="1" x="828"/>
        <item m="1" x="2487"/>
        <item m="1" x="689"/>
        <item m="1" x="1092"/>
        <item m="1" x="1456"/>
        <item m="1" x="2251"/>
        <item m="1" x="1913"/>
        <item m="1" x="2433"/>
        <item m="1" x="1420"/>
        <item m="1" x="1276"/>
        <item m="1" x="2576"/>
        <item m="1" x="1367"/>
        <item m="1" x="888"/>
        <item m="1" x="673"/>
        <item m="1" x="2316"/>
        <item m="1" x="1324"/>
        <item m="1" x="814"/>
        <item m="1" x="792"/>
        <item m="1" x="1097"/>
        <item m="1" x="1578"/>
        <item m="1" x="1256"/>
        <item m="1" x="1693"/>
        <item m="1" x="2610"/>
        <item m="1" x="1783"/>
        <item m="1" x="2051"/>
        <item m="1" x="1194"/>
        <item m="1" x="2591"/>
        <item m="1" x="1899"/>
        <item m="1" x="2120"/>
        <item m="1" x="755"/>
        <item m="1" x="1482"/>
        <item m="1" x="1970"/>
        <item m="1" x="2323"/>
        <item m="1" x="2523"/>
        <item m="1" x="1967"/>
        <item m="1" x="1248"/>
        <item m="1" x="1659"/>
        <item m="1" x="1478"/>
        <item m="1" x="2310"/>
        <item m="1" x="1274"/>
        <item m="1" x="1153"/>
        <item m="1" x="740"/>
        <item m="1" x="1269"/>
        <item m="1" x="1949"/>
        <item m="1" x="1265"/>
        <item m="1" x="2574"/>
        <item m="1" x="1537"/>
        <item m="1" x="1238"/>
        <item m="1" x="2577"/>
        <item m="1" x="2077"/>
        <item m="1" x="2650"/>
        <item m="1" x="1445"/>
        <item m="1" x="1570"/>
        <item m="1" x="2353"/>
        <item m="1" x="2177"/>
        <item m="1" x="1898"/>
        <item m="1" x="2006"/>
        <item m="1" x="2163"/>
        <item m="1" x="859"/>
        <item m="1" x="2526"/>
        <item m="1" x="1724"/>
        <item m="1" x="1055"/>
        <item m="1" x="1825"/>
        <item m="1" x="1233"/>
        <item m="1" x="2121"/>
        <item m="1" x="803"/>
        <item m="1" x="1438"/>
        <item m="1" x="868"/>
        <item m="1" x="2141"/>
        <item m="1" x="1287"/>
        <item m="1" x="750"/>
        <item m="1" x="2332"/>
        <item m="1" x="1327"/>
        <item m="1" x="773"/>
        <item m="1" x="1699"/>
        <item m="1" x="1993"/>
        <item m="1" x="1380"/>
        <item m="1" x="766"/>
        <item m="1" x="1762"/>
        <item m="1" x="1576"/>
        <item m="1" x="1929"/>
        <item m="1" x="1186"/>
        <item m="1" x="1067"/>
        <item m="1" x="980"/>
        <item m="1" x="2548"/>
        <item m="1" x="854"/>
        <item m="1" x="2428"/>
        <item m="1" x="1903"/>
        <item m="1" x="1008"/>
        <item m="1" x="2170"/>
        <item m="1" x="1873"/>
        <item m="1" x="2313"/>
        <item m="1" x="1318"/>
        <item m="1" x="1958"/>
        <item m="1" x="1221"/>
        <item m="1" x="2363"/>
        <item m="1" x="1617"/>
        <item m="1" x="2432"/>
        <item m="1" x="2496"/>
        <item m="1" x="698"/>
        <item m="1" x="2657"/>
        <item m="1" x="1924"/>
        <item m="1" x="1500"/>
        <item m="1" x="1341"/>
        <item m="1" x="2335"/>
        <item m="1" x="1419"/>
        <item m="1" x="1995"/>
        <item m="1" x="833"/>
        <item m="1" x="890"/>
        <item m="1" x="1788"/>
        <item m="1" x="2292"/>
        <item m="1" x="1047"/>
        <item m="1" x="1020"/>
        <item m="1" x="1997"/>
        <item m="1" x="1871"/>
        <item m="1" x="1633"/>
        <item m="1" x="2438"/>
        <item m="1" x="2640"/>
        <item m="1" x="2215"/>
        <item m="1" x="843"/>
        <item m="1" x="2555"/>
        <item m="1" x="1368"/>
        <item m="1" x="809"/>
        <item m="1" x="1652"/>
        <item m="1" x="2278"/>
        <item m="1" x="700"/>
        <item m="1" x="2356"/>
        <item m="1" x="879"/>
        <item m="1" x="2375"/>
        <item m="1" x="1385"/>
        <item m="1" x="1345"/>
        <item m="1" x="2420"/>
        <item m="1" x="1635"/>
        <item m="1" x="2191"/>
        <item m="1" x="1035"/>
        <item m="1" x="757"/>
        <item m="1" x="1258"/>
        <item m="1" x="1070"/>
        <item m="1" x="1981"/>
        <item m="1" x="1208"/>
        <item m="1" x="945"/>
        <item m="1" x="1684"/>
        <item m="1" x="2119"/>
        <item m="1" x="1666"/>
        <item m="1" x="2198"/>
        <item m="1" x="1162"/>
        <item m="1" x="2031"/>
        <item m="1" x="2009"/>
        <item m="1" x="810"/>
        <item m="1" x="806"/>
        <item m="1" x="1771"/>
        <item m="1" x="2041"/>
        <item m="1" x="1975"/>
        <item m="1" x="2153"/>
        <item m="1" x="2340"/>
        <item m="1" x="1446"/>
        <item m="1" x="2289"/>
        <item m="1" x="2107"/>
        <item m="1" x="1203"/>
        <item m="1" x="1473"/>
        <item m="1" x="1921"/>
        <item m="1" x="2159"/>
        <item m="1" x="2339"/>
        <item m="1" x="1414"/>
        <item m="1" x="2461"/>
        <item m="1" x="2135"/>
        <item m="1" x="1781"/>
        <item m="1" x="1173"/>
        <item m="1" x="2010"/>
        <item m="1" x="1889"/>
        <item m="1" x="1487"/>
        <item m="1" x="684"/>
        <item m="1" x="939"/>
        <item m="1" x="1286"/>
        <item m="1" x="1003"/>
        <item m="1" x="2470"/>
        <item m="1" x="1383"/>
        <item m="1" x="2247"/>
        <item m="1" x="1904"/>
        <item m="1" x="2160"/>
        <item m="1" x="1960"/>
        <item m="1" x="987"/>
        <item m="1" x="680"/>
        <item m="1" x="2303"/>
        <item m="1" x="2304"/>
        <item m="1" x="1141"/>
        <item m="1" x="1417"/>
        <item m="1" x="1297"/>
        <item m="1" x="1549"/>
        <item m="1" x="1128"/>
        <item m="1" x="727"/>
        <item m="1" x="1545"/>
        <item m="1" x="1692"/>
        <item m="1" x="2130"/>
        <item m="1" x="1713"/>
        <item m="1" x="2027"/>
        <item m="1" x="829"/>
        <item m="1" x="1798"/>
        <item m="1" x="1916"/>
        <item m="1" x="2002"/>
        <item m="1" x="2092"/>
        <item m="1" x="2260"/>
        <item m="1" x="1618"/>
        <item m="1" x="1188"/>
        <item m="1" x="1191"/>
        <item m="1" x="2308"/>
        <item m="1" x="1867"/>
        <item m="1" x="1974"/>
        <item m="1" x="794"/>
        <item m="1" x="1567"/>
        <item m="1" x="1480"/>
        <item m="1" x="2001"/>
        <item m="1" x="1252"/>
        <item m="1" x="677"/>
        <item m="1" x="1310"/>
        <item m="1" x="1011"/>
        <item m="1" x="2625"/>
        <item m="1" x="1943"/>
        <item m="1" x="858"/>
        <item m="1" x="1661"/>
        <item m="1" x="1519"/>
        <item m="1" x="1402"/>
        <item m="1" x="1994"/>
        <item m="1" x="816"/>
        <item m="1" x="1875"/>
        <item m="1" x="931"/>
        <item m="1" x="1696"/>
        <item m="1" x="1260"/>
        <item m="1" x="2527"/>
        <item m="1" x="1014"/>
        <item m="1" x="2172"/>
        <item m="1" x="2450"/>
        <item m="1" x="2578"/>
        <item m="1" x="2407"/>
        <item m="1" x="2337"/>
        <item m="1" x="1722"/>
        <item m="1" x="2643"/>
        <item m="1" x="1307"/>
        <item m="1" x="1550"/>
        <item m="1" x="1643"/>
        <item m="1" x="1266"/>
        <item m="1" x="2025"/>
        <item m="1" x="819"/>
        <item m="1" x="1180"/>
        <item m="1" x="976"/>
        <item m="1" x="1381"/>
        <item m="1" x="1425"/>
        <item m="1" x="696"/>
        <item m="1" x="2257"/>
        <item m="1" x="2091"/>
        <item m="1" x="1879"/>
        <item m="1" x="2395"/>
        <item m="1" x="2388"/>
        <item m="1" x="1029"/>
        <item m="1" x="2093"/>
        <item m="1" x="1602"/>
        <item m="1" x="2392"/>
        <item m="1" x="717"/>
        <item m="1" x="1816"/>
        <item m="1" x="2524"/>
        <item m="1" x="799"/>
        <item m="1" x="2508"/>
        <item m="1" x="2632"/>
        <item m="1" x="2405"/>
        <item m="1" x="2181"/>
        <item m="1" x="1826"/>
        <item m="1" x="2145"/>
        <item m="1" x="2155"/>
        <item m="1" x="1415"/>
        <item m="1" x="1476"/>
        <item m="1" x="2322"/>
        <item m="1" x="1860"/>
        <item m="1" x="1702"/>
        <item m="1" x="1589"/>
        <item m="1" x="764"/>
        <item m="1" x="2235"/>
        <item m="1" x="1007"/>
        <item m="1" x="1844"/>
        <item m="1" x="2142"/>
        <item m="1" x="1113"/>
        <item m="1" x="1016"/>
        <item m="1" x="1533"/>
        <item m="1" x="693"/>
        <item m="1" x="1056"/>
        <item m="1" x="1544"/>
        <item m="1" x="1151"/>
        <item m="1" x="1468"/>
        <item m="1" x="911"/>
        <item m="1" x="1282"/>
        <item m="1" x="1863"/>
        <item m="1" x="1474"/>
        <item m="1" x="877"/>
        <item m="1" x="1760"/>
        <item m="1" x="1084"/>
        <item m="1" x="2516"/>
        <item m="1" x="2546"/>
        <item m="1" x="691"/>
        <item m="1" x="1664"/>
        <item m="1" x="850"/>
        <item m="1" x="823"/>
        <item m="1" x="1316"/>
        <item m="1" x="2286"/>
        <item m="1" x="904"/>
        <item m="1" x="2186"/>
        <item m="1" x="2446"/>
        <item m="1" x="1955"/>
        <item m="1" x="2648"/>
        <item m="1" x="830"/>
        <item m="1" x="1031"/>
        <item m="1" x="2642"/>
        <item m="1" x="745"/>
        <item m="1" x="827"/>
        <item m="1" x="1508"/>
        <item m="1" x="2570"/>
        <item m="1" x="1731"/>
        <item m="1" x="2279"/>
        <item m="1" x="1225"/>
        <item m="1" x="951"/>
        <item m="1" x="1912"/>
        <item m="1" x="1509"/>
        <item m="1" x="2499"/>
        <item sd="0" m="1" x="2359"/>
        <item sd="0" m="1" x="797"/>
        <item sd="0" m="1" x="2439"/>
        <item m="1" x="1322"/>
        <item sd="0" m="1" x="959"/>
        <item sd="0" m="1" x="1928"/>
        <item sd="0" m="1" x="1354"/>
        <item sd="0" m="1" x="1075"/>
        <item sd="0" m="1" x="1677"/>
        <item sd="0" m="1" x="2611"/>
        <item sd="0" m="1" x="1888"/>
        <item sd="0" m="1" x="2344"/>
        <item sd="0" m="1" x="1138"/>
        <item m="1" x="1933"/>
        <item m="1" x="2484"/>
        <item m="1" x="1772"/>
        <item m="1" x="1785"/>
        <item m="1" x="1086"/>
        <item m="1" x="736"/>
        <item m="1" x="1737"/>
        <item m="1" x="1434"/>
        <item m="1" x="2649"/>
        <item m="1" x="920"/>
        <item m="1" x="1763"/>
        <item m="1" x="917"/>
        <item m="1" x="1163"/>
        <item m="1" x="1262"/>
        <item m="1" x="2387"/>
        <item m="1" x="1517"/>
        <item m="1" x="1356"/>
        <item m="1" x="1753"/>
        <item m="1" x="1606"/>
        <item m="1" x="933"/>
        <item m="1" x="2354"/>
        <item m="1" x="836"/>
        <item m="1" x="1968"/>
        <item m="1" x="1498"/>
        <item m="1" x="1791"/>
        <item m="1" x="1172"/>
        <item m="1" x="2549"/>
        <item m="1" x="1303"/>
        <item m="1" x="714"/>
        <item m="1" x="1156"/>
        <item m="1" x="2205"/>
        <item m="1" x="2280"/>
        <item m="1" x="2285"/>
        <item m="1" x="2528"/>
        <item m="1" x="1676"/>
        <item m="1" x="1534"/>
        <item m="1" x="2565"/>
        <item m="1" x="2036"/>
        <item m="1" x="1810"/>
        <item m="1" x="2176"/>
        <item m="1" x="1597"/>
        <item m="1" x="1984"/>
        <item m="1" x="1235"/>
        <item m="1" x="1959"/>
        <item m="1" x="1439"/>
        <item m="1" x="977"/>
        <item m="1" x="2507"/>
        <item m="1" x="914"/>
        <item m="1" x="1247"/>
        <item m="1" x="1546"/>
        <item m="1" x="2149"/>
        <item m="1" x="1908"/>
        <item m="1" x="1216"/>
        <item m="1" x="1249"/>
        <item m="1" x="921"/>
        <item m="1" x="1023"/>
        <item m="1" x="985"/>
        <item m="1" x="1369"/>
        <item m="1" x="1457"/>
        <item m="1" x="1348"/>
        <item m="1" x="1267"/>
        <item m="1" x="2474"/>
        <item m="1" x="1732"/>
        <item m="1" x="1834"/>
        <item m="1" x="1927"/>
        <item m="1" x="702"/>
        <item m="1" x="742"/>
        <item m="1" x="876"/>
        <item m="1" x="1284"/>
        <item m="1" x="1193"/>
        <item m="1" x="1830"/>
        <item m="1" x="2256"/>
        <item m="1" x="2214"/>
        <item m="1" x="2161"/>
        <item m="1" x="2441"/>
        <item m="1" x="2059"/>
        <item m="1" x="1811"/>
        <item m="1" x="2048"/>
        <item m="1" x="1817"/>
        <item m="1" x="1503"/>
        <item m="1" x="1046"/>
        <item m="1" x="2614"/>
        <item m="1" x="1768"/>
        <item m="1" x="1305"/>
        <item m="1" x="1431"/>
        <item m="1" x="1757"/>
        <item m="1" x="960"/>
        <item m="1" x="2358"/>
        <item m="1" x="918"/>
        <item m="1" x="1270"/>
        <item m="1" x="2000"/>
        <item m="1" x="2517"/>
        <item m="1" x="824"/>
        <item m="1" x="1654"/>
        <item m="1" x="1905"/>
        <item m="1" x="2572"/>
        <item m="1" x="728"/>
        <item m="1" x="1778"/>
        <item m="1" x="2047"/>
        <item m="1" x="1429"/>
        <item m="1" x="2206"/>
        <item m="1" x="852"/>
        <item m="1" x="1936"/>
        <item m="1" x="1120"/>
        <item m="1" x="2295"/>
        <item m="1" x="1721"/>
        <item m="1" x="1796"/>
        <item m="1" x="818"/>
        <item m="1" x="2282"/>
        <item m="1" x="1130"/>
        <item m="1" x="2252"/>
        <item m="1" x="753"/>
        <item m="1" x="1989"/>
        <item m="1" x="1315"/>
        <item m="1" x="1475"/>
        <item m="1" x="2032"/>
        <item m="1" x="989"/>
        <item m="1" x="2218"/>
        <item m="1" x="849"/>
        <item m="1" x="880"/>
        <item m="1" x="1525"/>
        <item m="1" x="902"/>
        <item m="1" x="1973"/>
        <item m="1" x="1460"/>
        <item m="1" x="2607"/>
        <item m="1" x="1308"/>
        <item m="1" x="2410"/>
        <item m="1" x="2321"/>
        <item m="1" x="1291"/>
        <item m="1" x="1852"/>
        <item m="1" x="1302"/>
        <item m="1" x="1656"/>
        <item m="1" x="1119"/>
        <item m="1" x="2296"/>
        <item m="1" x="1492"/>
        <item m="1" x="1094"/>
        <item m="1" x="2644"/>
        <item m="1" x="1705"/>
        <item m="1" x="1877"/>
        <item m="1" x="2097"/>
        <item m="1" x="1685"/>
        <item m="1" x="1061"/>
        <item m="1" x="771"/>
        <item m="1" x="2477"/>
        <item m="1" x="2187"/>
        <item m="1" x="2501"/>
        <item m="1" x="678"/>
        <item m="1" x="1398"/>
        <item m="1" x="1581"/>
        <item m="1" x="1373"/>
        <item m="1" x="1558"/>
        <item m="1" x="2062"/>
        <item m="1" x="2242"/>
        <item m="1" x="2653"/>
        <item m="1" x="1766"/>
        <item m="1" x="2175"/>
        <item m="1" x="2293"/>
        <item m="1" x="1042"/>
        <item m="1" x="1068"/>
        <item m="1" x="2617"/>
        <item m="1" x="2567"/>
        <item m="1" x="2325"/>
        <item m="1" x="1804"/>
        <item m="1" x="2028"/>
        <item m="1" x="1157"/>
        <item m="1" x="1309"/>
        <item m="1" x="2178"/>
        <item m="1" x="2478"/>
        <item m="1" x="2436"/>
        <item m="1" x="1675"/>
        <item m="1" x="1925"/>
        <item m="1" x="1001"/>
        <item m="1" x="820"/>
        <item m="1" x="1210"/>
        <item m="1" x="1010"/>
        <item m="1" x="1878"/>
        <item m="1" x="723"/>
        <item m="1" x="968"/>
        <item m="1" x="2046"/>
        <item m="1" x="2485"/>
        <item m="1" x="2616"/>
        <item m="1" x="2467"/>
        <item m="1" x="1718"/>
        <item m="1" x="2374"/>
        <item m="1" x="2319"/>
        <item m="1" x="2391"/>
        <item m="1" x="2480"/>
        <item m="1" x="1686"/>
        <item m="1" x="1884"/>
        <item m="1" x="1824"/>
        <item m="1" x="2005"/>
        <item m="1" x="871"/>
        <item m="1" x="2540"/>
        <item m="1" x="1776"/>
        <item m="1" x="687"/>
        <item m="1" x="2318"/>
        <item m="1" x="2399"/>
        <item m="1" x="2244"/>
        <item m="1" x="1964"/>
        <item m="1" x="2633"/>
        <item m="1" x="1433"/>
        <item m="1" x="963"/>
        <item m="1" x="855"/>
        <item m="1" x="1136"/>
        <item m="1" x="1971"/>
        <item m="1" x="867"/>
        <item m="1" x="2243"/>
        <item m="1" x="1577"/>
        <item m="1" x="779"/>
        <item m="1" x="2331"/>
        <item m="1" x="2606"/>
        <item m="1" x="2440"/>
        <item m="1" x="711"/>
        <item m="1" x="2180"/>
        <item m="1" x="1187"/>
        <item m="1" x="1678"/>
        <item m="1" x="2262"/>
        <item m="1" x="1150"/>
        <item m="1" x="2600"/>
        <item m="1" x="2511"/>
        <item m="1" x="2074"/>
        <item m="1" x="1317"/>
        <item m="1" x="1920"/>
        <item m="1" x="1843"/>
        <item m="1" x="2083"/>
        <item m="1" x="1082"/>
        <item m="1" x="1792"/>
        <item m="1" x="1131"/>
        <item m="1" x="2362"/>
        <item m="1" x="1083"/>
        <item m="1" x="1755"/>
        <item m="1" x="807"/>
        <item m="1" x="1449"/>
        <item m="1" x="817"/>
        <item m="1" x="1937"/>
        <item m="1" x="822"/>
        <item m="1" x="1640"/>
        <item m="1" x="1818"/>
        <item m="1" x="865"/>
        <item m="1" x="1416"/>
        <item m="1" x="1911"/>
        <item m="1" x="2559"/>
        <item m="1" x="2084"/>
        <item m="1" x="1185"/>
        <item m="1" x="1645"/>
        <item m="1" x="1139"/>
        <item m="1" x="1891"/>
        <item m="1" x="2014"/>
        <item m="1" x="1311"/>
        <item m="1" x="899"/>
        <item m="1" x="1142"/>
        <item m="1" x="1948"/>
        <item m="1" x="1076"/>
        <item m="1" x="1587"/>
        <item m="1" x="782"/>
        <item m="1" x="1254"/>
        <item m="1" x="2288"/>
        <item m="1" x="2108"/>
        <item m="1" x="1064"/>
        <item m="1" x="2307"/>
        <item m="1" x="1293"/>
        <item m="1" x="2588"/>
        <item m="1" x="2551"/>
        <item m="1" x="785"/>
        <item m="1" x="1135"/>
        <item m="1" x="1301"/>
        <item m="1" x="1230"/>
        <item m="1" x="2444"/>
        <item m="1" x="1613"/>
        <item m="1" x="1667"/>
        <item m="1" x="2647"/>
        <item m="1" x="821"/>
        <item m="1" x="774"/>
        <item m="1" x="2078"/>
        <item m="1" x="1066"/>
        <item m="1" x="1226"/>
        <item m="1" x="2453"/>
        <item m="1" x="2301"/>
        <item m="1" x="1641"/>
        <item m="1" x="2557"/>
        <item m="1" x="1601"/>
        <item m="1" x="2348"/>
        <item m="1" x="1043"/>
        <item m="1" x="1334"/>
        <item m="1" x="2608"/>
        <item m="1" x="2220"/>
        <item m="1" x="2575"/>
        <item m="1" x="1330"/>
        <item m="1" x="863"/>
        <item m="1" x="1858"/>
        <item m="1" x="2569"/>
        <item m="1" x="1764"/>
        <item m="1" x="681"/>
        <item m="1" x="1171"/>
        <item m="1" x="2566"/>
        <item m="1" x="690"/>
        <item m="1" x="1506"/>
        <item m="1" x="1025"/>
        <item m="1" x="892"/>
        <item m="1" x="1910"/>
        <item m="1" x="2212"/>
        <item m="1" x="2580"/>
        <item m="1" x="2585"/>
        <item m="1" x="1518"/>
        <item m="1" x="1527"/>
        <item m="1" x="1536"/>
        <item m="1" x="1499"/>
        <item m="1" x="1089"/>
        <item m="1" x="1998"/>
        <item m="1" x="1000"/>
        <item m="1" x="1548"/>
        <item m="1" x="2167"/>
        <item m="1" x="1170"/>
        <item m="1" x="2211"/>
        <item m="1" x="1585"/>
        <item m="1" x="1299"/>
        <item m="1" x="2532"/>
        <item m="1" x="1273"/>
        <item m="1" x="825"/>
        <item m="1" x="1976"/>
        <item m="1" x="2451"/>
        <item m="1" x="2230"/>
        <item m="1" x="2140"/>
        <item m="1" x="1957"/>
        <item m="1" x="815"/>
        <item m="1" x="2352"/>
        <item m="1" x="1594"/>
        <item m="1" x="2227"/>
        <item m="1" x="2004"/>
        <item m="1" x="1364"/>
        <item m="1" x="1514"/>
        <item m="1" x="2530"/>
        <item m="1" x="1242"/>
        <item m="1" x="2026"/>
        <item m="1" x="1164"/>
        <item m="1" x="1551"/>
        <item m="1" x="1357"/>
        <item m="1" x="1361"/>
        <item m="1" x="1027"/>
        <item m="1" x="786"/>
        <item m="1" x="2471"/>
        <item sd="0" m="1" x="2431"/>
        <item m="1" x="2522"/>
        <item m="1" x="1304"/>
        <item m="1" x="2148"/>
        <item m="1" x="1861"/>
        <item m="1" x="2537"/>
        <item m="1" x="2302"/>
        <item m="1" x="1264"/>
        <item m="1" x="1127"/>
        <item m="1" x="2492"/>
        <item m="1" x="2152"/>
        <item m="1" x="919"/>
        <item m="1" x="948"/>
        <item m="1" x="1300"/>
        <item m="1" x="735"/>
        <item m="1" x="1856"/>
        <item m="1" x="1470"/>
        <item m="1" x="2088"/>
        <item m="1" x="1333"/>
        <item m="1" x="1017"/>
        <item m="1" x="916"/>
        <item m="1" x="2018"/>
        <item m="1" x="2382"/>
        <item m="1" x="2030"/>
        <item m="1" x="1648"/>
        <item m="1" x="2654"/>
        <item m="1" x="1838"/>
        <item m="1" x="926"/>
        <item m="1" x="967"/>
        <item m="1" x="789"/>
        <item m="1" x="1101"/>
        <item m="1" x="1942"/>
        <item m="1" x="1214"/>
        <item m="1" x="2542"/>
        <item m="1" x="805"/>
        <item m="1" x="1085"/>
        <item m="1" x="2061"/>
        <item m="1" x="1306"/>
        <item m="1" x="2514"/>
        <item m="1" x="2573"/>
        <item m="1" x="1835"/>
        <item m="1" x="1930"/>
        <item m="1" x="2258"/>
        <item m="1" x="1462"/>
        <item m="1" x="1245"/>
        <item m="1" x="2222"/>
        <item m="1" x="1371"/>
        <item m="1" x="1629"/>
        <item m="1" x="1723"/>
        <item m="1" x="2173"/>
        <item m="1" x="2110"/>
        <item m="1" x="897"/>
        <item m="1" x="1376"/>
        <item m="1" x="1032"/>
        <item m="1" x="2378"/>
        <item m="1" x="675"/>
        <item m="1" x="1505"/>
        <item m="1" x="1832"/>
        <item m="1" x="1024"/>
        <item m="1" x="2390"/>
        <item m="1" x="1962"/>
        <item m="1" x="2560"/>
        <item m="1" x="2561"/>
        <item m="1" x="2341"/>
        <item m="1" x="1674"/>
        <item m="1" x="2641"/>
        <item m="1" x="741"/>
        <item m="1" x="1793"/>
        <item m="1" x="1846"/>
        <item m="1" x="2601"/>
        <item m="1" x="1490"/>
        <item m="1" x="2597"/>
        <item m="1" x="1926"/>
        <item m="1" x="1102"/>
        <item m="1" x="2586"/>
        <item m="1" x="2629"/>
        <item m="1" x="1687"/>
        <item m="1" x="2571"/>
        <item m="1" x="2498"/>
        <item m="1" x="1079"/>
        <item m="1" x="2040"/>
        <item m="1" x="1511"/>
        <item m="1" x="2183"/>
        <item m="1" x="1391"/>
        <item m="1" x="962"/>
        <item m="1" x="1038"/>
        <item m="1" x="2250"/>
        <item m="1" x="2232"/>
        <item m="1" x="2631"/>
        <item m="1" x="2144"/>
        <item m="1" x="1486"/>
        <item m="1" x="1813"/>
        <item m="1" x="1039"/>
        <item m="1" x="1351"/>
        <item m="1" x="847"/>
        <item m="1" x="1359"/>
        <item m="1" x="1608"/>
        <item m="1" x="2456"/>
        <item m="1" x="2081"/>
        <item m="1" x="2022"/>
        <item m="1" x="1053"/>
        <item m="1" x="1890"/>
        <item m="1" x="997"/>
        <item m="1" x="995"/>
        <item m="1" x="1682"/>
        <item m="1" x="1175"/>
        <item m="1" x="1745"/>
        <item m="1" x="2287"/>
        <item m="1" x="1447"/>
        <item m="1" x="776"/>
        <item m="1" x="731"/>
        <item m="1" x="1339"/>
        <item m="1" x="1507"/>
        <item m="1" x="1126"/>
        <item m="1" x="2443"/>
        <item m="1" x="950"/>
        <item m="1" x="1442"/>
        <item m="1" x="1280"/>
        <item m="1" x="2033"/>
        <item m="1" x="694"/>
        <item m="1" x="2075"/>
        <item m="1" x="1423"/>
        <item m="1" x="2122"/>
        <item m="1" x="1397"/>
        <item m="1" x="953"/>
        <item m="1" x="1621"/>
        <item m="1" x="1708"/>
        <item m="1" x="1237"/>
        <item m="1" x="1217"/>
        <item m="1" x="857"/>
        <item m="1" x="2351"/>
        <item m="1" x="772"/>
        <item m="1" x="1670"/>
        <item m="1" x="2317"/>
        <item m="1" x="2105"/>
        <item m="1" x="1344"/>
        <item m="1" x="1956"/>
        <item m="1" x="1451"/>
        <item m="1" x="1840"/>
        <item m="1" x="1991"/>
        <item m="1" x="2239"/>
        <item m="1" x="2255"/>
        <item m="1" x="860"/>
        <item m="1" x="2505"/>
        <item m="1" x="2500"/>
        <item sd="0" m="1" x="895"/>
        <item m="1" x="2596"/>
        <item m="1" x="2024"/>
        <item m="1" x="1691"/>
        <item m="1" x="749"/>
        <item m="1" x="1963"/>
        <item m="1" x="800"/>
        <item m="1" x="1799"/>
        <item m="1" x="1200"/>
        <item m="1" x="990"/>
        <item m="1" x="2518"/>
        <item m="1" x="1703"/>
        <item m="1" x="2076"/>
        <item m="1" x="1892"/>
        <item m="1" x="1727"/>
        <item m="1" x="1980"/>
        <item m="1" x="1845"/>
        <item m="1" x="1443"/>
        <item m="1" x="1326"/>
        <item m="1" x="2068"/>
        <item m="1" x="1405"/>
        <item m="1" x="2638"/>
        <item m="1" x="1428"/>
        <item m="1" x="1655"/>
        <item m="1" x="981"/>
        <item m="1" x="1859"/>
        <item m="1" x="1822"/>
        <item m="1" x="1961"/>
        <item m="1" x="1660"/>
        <item m="1" x="2525"/>
        <item m="1" x="2158"/>
        <item sd="0" m="1" x="2020"/>
        <item m="1" x="901"/>
        <item m="1" x="1626"/>
        <item m="1" x="2510"/>
        <item m="1" x="2533"/>
        <item m="1" x="2419"/>
        <item m="1" x="1179"/>
        <item x="571"/>
        <item x="648"/>
        <item x="570"/>
        <item x="527"/>
        <item x="569"/>
        <item x="652"/>
        <item x="556"/>
        <item x="545"/>
        <item x="568"/>
        <item x="586"/>
        <item x="530"/>
        <item x="565"/>
        <item m="1" x="2345"/>
        <item m="1" x="2338"/>
        <item x="518"/>
        <item x="552"/>
        <item x="338"/>
        <item x="469"/>
        <item x="550"/>
        <item x="554"/>
        <item x="555"/>
        <item x="559"/>
        <item x="548"/>
        <item x="515"/>
        <item x="301"/>
        <item x="553"/>
        <item x="546"/>
        <item x="442"/>
        <item x="651"/>
        <item x="251"/>
        <item x="510"/>
        <item x="624"/>
        <item x="549"/>
        <item x="493"/>
        <item x="513"/>
        <item x="522"/>
        <item x="507"/>
        <item x="451"/>
        <item x="532"/>
        <item m="1" x="1395"/>
        <item x="486"/>
        <item x="526"/>
        <item x="540"/>
        <item x="503"/>
        <item x="492"/>
        <item x="512"/>
        <item m="1" x="1950"/>
        <item x="501"/>
        <item x="543"/>
        <item x="520"/>
        <item x="561"/>
        <item x="504"/>
        <item x="534"/>
        <item x="533"/>
        <item x="535"/>
        <item x="536"/>
        <item x="489"/>
        <item x="537"/>
        <item x="541"/>
        <item x="528"/>
        <item x="531"/>
        <item x="521"/>
        <item m="1" x="1668"/>
        <item x="497"/>
        <item x="523"/>
        <item x="490"/>
        <item x="524"/>
        <item x="480"/>
        <item x="496"/>
        <item x="506"/>
        <item x="491"/>
        <item x="488"/>
        <item x="505"/>
        <item x="509"/>
        <item x="519"/>
        <item x="477"/>
        <item x="508"/>
        <item x="354"/>
        <item m="1" x="1422"/>
        <item m="1" x="2447"/>
        <item m="1" x="1736"/>
        <item x="461"/>
        <item x="421"/>
        <item x="514"/>
        <item x="494"/>
        <item x="476"/>
        <item x="374"/>
        <item x="467"/>
        <item x="517"/>
        <item x="516"/>
        <item x="457"/>
        <item x="495"/>
        <item x="475"/>
        <item x="498"/>
        <item m="1" x="1931"/>
        <item x="502"/>
        <item x="485"/>
        <item x="453"/>
        <item m="1" x="721"/>
        <item x="478"/>
        <item x="474"/>
        <item m="1" x="1057"/>
        <item x="444"/>
        <item m="1" x="2615"/>
        <item x="471"/>
        <item x="202"/>
        <item x="445"/>
        <item m="1" x="1329"/>
        <item x="463"/>
        <item x="462"/>
        <item x="452"/>
        <item m="1" x="2196"/>
        <item x="468"/>
        <item x="443"/>
        <item m="1" x="713"/>
        <item x="318"/>
        <item m="1" x="1607"/>
        <item x="458"/>
        <item x="446"/>
        <item x="355"/>
        <item x="449"/>
        <item x="392"/>
        <item x="415"/>
        <item x="351"/>
        <item x="322"/>
        <item x="250"/>
        <item x="399"/>
        <item x="385"/>
        <item x="441"/>
        <item x="448"/>
        <item x="420"/>
        <item x="403"/>
        <item x="447"/>
        <item x="402"/>
        <item x="389"/>
        <item x="414"/>
        <item x="413"/>
        <item x="418"/>
        <item x="398"/>
        <item x="417"/>
        <item x="419"/>
        <item x="382"/>
        <item x="409"/>
        <item x="416"/>
        <item x="386"/>
        <item x="334"/>
        <item x="411"/>
        <item x="397"/>
        <item x="289"/>
        <item x="357"/>
        <item x="410"/>
        <item x="309"/>
        <item x="343"/>
        <item m="1" x="1125"/>
        <item x="390"/>
        <item x="391"/>
        <item x="350"/>
        <item x="283"/>
        <item x="412"/>
        <item x="406"/>
        <item x="404"/>
        <item x="396"/>
        <item x="335"/>
        <item x="388"/>
        <item x="393"/>
        <item x="361"/>
        <item x="405"/>
        <item x="372"/>
        <item x="401"/>
        <item x="395"/>
        <item x="359"/>
        <item m="1" x="2579"/>
        <item x="400"/>
        <item x="314"/>
        <item x="326"/>
        <item x="333"/>
        <item x="317"/>
        <item x="332"/>
        <item x="367"/>
        <item x="378"/>
        <item x="325"/>
        <item x="341"/>
        <item m="1" x="1154"/>
        <item x="293"/>
        <item x="394"/>
        <item x="279"/>
        <item x="381"/>
        <item x="358"/>
        <item x="300"/>
        <item x="331"/>
        <item x="363"/>
        <item x="383"/>
        <item x="369"/>
        <item x="370"/>
        <item x="380"/>
        <item x="593"/>
        <item x="379"/>
        <item x="360"/>
        <item x="371"/>
        <item x="356"/>
        <item x="336"/>
        <item x="337"/>
        <item x="362"/>
        <item x="366"/>
        <item x="368"/>
        <item x="303"/>
        <item x="294"/>
        <item x="377"/>
        <item x="348"/>
        <item x="291"/>
        <item m="1" x="2134"/>
        <item x="373"/>
        <item x="365"/>
        <item x="364"/>
        <item x="346"/>
        <item m="1" x="1403"/>
        <item m="1" x="1701"/>
        <item m="1" x="1184"/>
        <item x="323"/>
        <item x="352"/>
        <item x="275"/>
        <item x="349"/>
        <item x="266"/>
        <item x="290"/>
        <item x="621"/>
        <item x="344"/>
        <item x="295"/>
        <item x="292"/>
        <item x="345"/>
        <item x="319"/>
        <item x="327"/>
        <item x="347"/>
        <item x="342"/>
        <item m="1" x="1202"/>
        <item x="340"/>
        <item m="1" x="1780"/>
        <item x="330"/>
        <item m="1" x="1436"/>
        <item x="321"/>
        <item x="288"/>
        <item x="310"/>
        <item m="1" x="1158"/>
        <item x="328"/>
        <item x="329"/>
        <item x="254"/>
        <item x="313"/>
        <item x="320"/>
        <item x="304"/>
        <item x="306"/>
        <item x="297"/>
        <item x="308"/>
        <item x="315"/>
        <item x="284"/>
        <item x="276"/>
        <item m="1" x="1461"/>
        <item m="1" x="1165"/>
        <item x="302"/>
        <item x="305"/>
        <item x="278"/>
        <item x="281"/>
        <item x="267"/>
        <item x="258"/>
        <item x="257"/>
        <item m="1" x="1467"/>
        <item x="246"/>
        <item x="285"/>
        <item x="286"/>
        <item x="299"/>
        <item m="1" x="801"/>
        <item m="1" x="715"/>
        <item m="1" x="2044"/>
        <item m="1" x="1222"/>
        <item x="296"/>
        <item x="298"/>
        <item x="263"/>
        <item x="277"/>
        <item m="1" x="1565"/>
        <item x="245"/>
        <item x="253"/>
        <item x="261"/>
        <item x="249"/>
        <item x="260"/>
        <item x="272"/>
        <item x="252"/>
        <item m="1" x="2412"/>
        <item x="265"/>
        <item x="240"/>
        <item x="269"/>
        <item x="268"/>
        <item x="256"/>
        <item x="247"/>
        <item x="274"/>
        <item x="270"/>
        <item x="273"/>
        <item x="264"/>
        <item x="262"/>
        <item x="271"/>
        <item m="1" x="882"/>
        <item m="1" x="2226"/>
        <item m="1" x="2060"/>
        <item m="1" x="1183"/>
        <item m="1" x="2531"/>
        <item x="244"/>
        <item x="231"/>
        <item x="248"/>
        <item x="226"/>
        <item x="241"/>
        <item x="237"/>
        <item x="239"/>
        <item x="220"/>
        <item x="238"/>
        <item x="229"/>
        <item x="235"/>
        <item x="233"/>
        <item x="234"/>
        <item x="236"/>
        <item m="1" x="1740"/>
        <item x="232"/>
        <item x="221"/>
        <item x="224"/>
        <item x="227"/>
        <item x="219"/>
        <item m="1" x="1110"/>
        <item x="223"/>
        <item x="215"/>
        <item x="214"/>
        <item x="197"/>
        <item x="218"/>
        <item m="1" x="718"/>
        <item x="217"/>
        <item x="198"/>
        <item x="199"/>
        <item x="201"/>
        <item x="193"/>
        <item x="210"/>
        <item x="205"/>
        <item x="209"/>
        <item m="1" x="1906"/>
        <item x="203"/>
        <item x="200"/>
        <item m="1" x="1077"/>
        <item x="206"/>
        <item m="1" x="1450"/>
        <item x="195"/>
        <item x="192"/>
        <item x="188"/>
        <item x="189"/>
        <item x="191"/>
        <item x="196"/>
        <item x="190"/>
        <item x="194"/>
        <item x="183"/>
        <item m="1" x="724"/>
        <item m="1" x="2623"/>
        <item m="1" x="2495"/>
        <item m="1" x="1896"/>
        <item m="1" x="930"/>
        <item m="1" x="1847"/>
        <item m="1" x="2416"/>
        <item m="1" x="1444"/>
        <item m="1" x="1831"/>
        <item m="1" x="986"/>
        <item m="1" x="1795"/>
        <item m="1" x="1412"/>
        <item m="1" x="2409"/>
        <item m="1" x="2320"/>
        <item m="1" x="1219"/>
        <item m="1" x="2544"/>
        <item m="1" x="2545"/>
        <item m="1" x="2194"/>
        <item m="1" x="1201"/>
        <item m="1" x="974"/>
        <item m="1" x="2651"/>
        <item m="1" x="1742"/>
        <item m="1" x="2475"/>
        <item m="1" x="842"/>
        <item m="1" x="1124"/>
        <item m="1" x="1174"/>
        <item m="1" x="971"/>
        <item m="1" x="1951"/>
        <item m="1" x="1983"/>
        <item m="1" x="2311"/>
        <item m="1" x="2460"/>
        <item m="1" x="2166"/>
        <item m="1" x="2124"/>
        <item m="1" x="1560"/>
        <item m="1" x="1349"/>
        <item m="1" x="1413"/>
        <item x="629"/>
        <item x="630"/>
        <item x="631"/>
        <item m="1" x="798"/>
        <item m="1" x="1657"/>
        <item x="618"/>
        <item m="1" x="999"/>
        <item x="564"/>
        <item m="1" x="1541"/>
        <item m="1" x="2204"/>
        <item x="595"/>
        <item x="620"/>
        <item x="622"/>
        <item x="639"/>
        <item x="499"/>
        <item x="623"/>
        <item m="1" x="1471"/>
        <item x="625"/>
        <item x="596"/>
        <item m="1" x="2355"/>
        <item x="558"/>
        <item x="473"/>
        <item x="597"/>
        <item x="614"/>
        <item x="598"/>
        <item x="599"/>
        <item x="600"/>
        <item x="601"/>
        <item m="1" x="1622"/>
        <item x="542"/>
        <item x="611"/>
        <item x="578"/>
        <item x="525"/>
        <item x="602"/>
        <item x="529"/>
        <item x="557"/>
        <item x="575"/>
        <item x="574"/>
        <item x="573"/>
        <item x="572"/>
        <item x="603"/>
        <item m="1" x="2269"/>
        <item x="587"/>
        <item m="1" x="835"/>
        <item m="1" x="1209"/>
        <item m="1" x="697"/>
        <item m="1" x="2603"/>
        <item m="1" x="1109"/>
        <item m="1" x="1849"/>
        <item m="1" x="1375"/>
        <item m="1" x="2372"/>
        <item m="1" x="2396"/>
        <item m="1" x="1401"/>
        <item m="1" x="1554"/>
        <item m="1" x="1435"/>
        <item m="1" x="886"/>
        <item m="1" x="2008"/>
        <item m="1" x="1177"/>
        <item m="1" x="2101"/>
        <item m="1" x="1452"/>
        <item m="1" x="837"/>
        <item m="1" x="2463"/>
        <item m="1" x="1725"/>
        <item m="1" x="777"/>
        <item m="1" x="1681"/>
        <item m="1" x="1441"/>
        <item m="1" x="709"/>
        <item m="1" x="2069"/>
        <item m="1" x="780"/>
        <item m="1" x="2291"/>
        <item m="1" x="1531"/>
        <item m="1" x="2656"/>
        <item m="1" x="2007"/>
        <item m="1" x="784"/>
        <item m="1" x="695"/>
        <item m="1" x="2376"/>
        <item m="1" x="1491"/>
        <item m="1" x="1059"/>
        <item m="1" x="1072"/>
        <item m="1" x="1088"/>
        <item m="1" x="1107"/>
        <item m="1" x="1275"/>
        <item m="1" x="719"/>
        <item m="1" x="1430"/>
        <item m="1" x="2261"/>
        <item m="1" x="2200"/>
        <item m="1" x="1342"/>
        <item m="1" x="2587"/>
        <item m="1" x="2464"/>
        <item m="1" x="1990"/>
        <item m="1" x="2502"/>
        <item m="1" x="1978"/>
        <item m="1" x="1231"/>
        <item m="1" x="1058"/>
        <item m="1" x="1747"/>
        <item m="1" x="2562"/>
        <item m="1" x="1883"/>
        <item m="1" x="1850"/>
        <item m="1" x="1900"/>
        <item m="1" x="1106"/>
        <item m="1" x="1099"/>
        <item m="1" x="1160"/>
        <item m="1" x="2064"/>
        <item m="1" x="1730"/>
        <item m="1" x="2221"/>
        <item m="1" x="1477"/>
        <item m="1" x="1749"/>
        <item x="49"/>
        <item x="149"/>
        <item x="146"/>
        <item x="126"/>
        <item x="47"/>
        <item x="115"/>
        <item x="114"/>
        <item x="113"/>
        <item x="142"/>
        <item x="141"/>
        <item x="119"/>
        <item x="48"/>
        <item x="124"/>
        <item x="136"/>
        <item x="58"/>
        <item x="70"/>
        <item x="131"/>
        <item x="120"/>
        <item x="123"/>
        <item x="53"/>
        <item x="102"/>
        <item x="97"/>
        <item x="96"/>
        <item x="77"/>
        <item m="1" x="1464"/>
        <item x="95"/>
        <item x="79"/>
        <item x="80"/>
        <item x="83"/>
        <item x="86"/>
        <item x="57"/>
        <item x="84"/>
        <item x="52"/>
        <item x="51"/>
        <item m="1" x="1886"/>
        <item m="1" x="2369"/>
        <item x="69"/>
        <item x="73"/>
        <item x="75"/>
        <item x="74"/>
        <item m="1" x="1013"/>
        <item x="56"/>
        <item m="1" x="1132"/>
        <item m="1" x="1243"/>
        <item x="59"/>
        <item x="46"/>
        <item x="45"/>
        <item x="50"/>
        <item x="68"/>
        <item m="1" x="2422"/>
        <item x="85"/>
        <item x="55"/>
        <item x="54"/>
        <item x="67"/>
        <item m="1" x="1644"/>
        <item x="65"/>
        <item x="66"/>
        <item x="60"/>
        <item m="1" x="908"/>
        <item m="1" x="853"/>
        <item m="1" x="1285"/>
        <item m="1" x="701"/>
        <item x="64"/>
        <item m="1" x="1572"/>
        <item m="1" x="2102"/>
        <item x="63"/>
        <item x="43"/>
        <item x="62"/>
        <item m="1" x="1123"/>
        <item x="61"/>
        <item x="44"/>
        <item x="42"/>
        <item x="40"/>
        <item m="1" x="906"/>
        <item m="1" x="2621"/>
        <item m="1" x="834"/>
        <item m="1" x="716"/>
        <item x="41"/>
        <item x="38"/>
        <item m="1" x="2622"/>
        <item m="1" x="1192"/>
        <item m="1" x="2497"/>
        <item m="1" x="1081"/>
        <item m="1" x="1352"/>
        <item x="27"/>
        <item m="1" x="998"/>
        <item m="1" x="804"/>
        <item x="11"/>
        <item x="10"/>
        <item x="15"/>
        <item m="1" x="1350"/>
        <item m="1" x="1004"/>
        <item m="1" x="1669"/>
        <item m="1" x="2349"/>
        <item m="1" x="2045"/>
        <item m="1" x="2513"/>
        <item m="1" x="1002"/>
        <item m="1" x="2385"/>
        <item m="1" x="2583"/>
        <item m="1" x="1563"/>
        <item m="1" x="1362"/>
        <item m="1" x="952"/>
        <item m="1" x="1610"/>
        <item m="1" x="957"/>
        <item m="1" x="1218"/>
        <item m="1" x="2225"/>
        <item m="1" x="1279"/>
        <item m="1" x="1146"/>
        <item m="1" x="1689"/>
        <item m="1" x="1631"/>
        <item m="1" x="2164"/>
        <item m="1" x="2162"/>
        <item m="1" x="2267"/>
        <item m="1" x="2203"/>
        <item m="1" x="1215"/>
        <item m="1" x="1388"/>
        <item m="1" x="1060"/>
        <item m="1" x="840"/>
        <item m="1" x="2067"/>
        <item m="1" x="1049"/>
        <item m="1" x="679"/>
        <item m="1" x="1312"/>
        <item m="1" x="1259"/>
        <item m="1" x="956"/>
        <item m="1" x="2050"/>
        <item m="1" x="2489"/>
        <item m="1" x="1864"/>
        <item m="1" x="1882"/>
        <item m="1" x="1332"/>
        <item m="1" x="2188"/>
        <item m="1" x="2263"/>
        <item m="1" x="1679"/>
        <item m="1" x="1746"/>
        <item m="1" x="1854"/>
        <item m="1" x="1147"/>
        <item m="1" x="1167"/>
        <item m="1" x="748"/>
        <item m="1" x="2023"/>
        <item m="1" x="688"/>
        <item m="1" x="1814"/>
        <item m="1" x="725"/>
        <item m="1" x="1366"/>
        <item m="1" x="2360"/>
        <item m="1" x="1050"/>
        <item m="1" x="1603"/>
        <item m="1" x="802"/>
        <item m="1" x="1535"/>
        <item m="1" x="791"/>
        <item m="1" x="1152"/>
        <item m="1" x="1521"/>
        <item m="1" x="1651"/>
        <item m="1" x="1790"/>
        <item m="1" x="1244"/>
        <item m="1" x="1600"/>
        <item m="1" x="1045"/>
        <item m="1" x="2637"/>
        <item m="1" x="1801"/>
        <item m="1" x="1901"/>
        <item m="1" x="1051"/>
        <item m="1" x="1523"/>
        <item m="1" x="1261"/>
        <item m="1" x="1808"/>
        <item m="1" x="839"/>
        <item m="1" x="2312"/>
        <item m="1" x="889"/>
        <item m="1" x="2216"/>
        <item m="1" x="2342"/>
        <item m="1" x="1923"/>
        <item m="1" x="2182"/>
        <item m="1" x="1591"/>
        <item m="1" x="1018"/>
        <item m="1" x="1370"/>
        <item m="1" x="2029"/>
        <item m="1" x="2294"/>
        <item m="1" x="894"/>
        <item m="1" x="875"/>
        <item m="1" x="991"/>
        <item m="1" x="2190"/>
        <item m="1" x="2057"/>
        <item x="438"/>
        <item x="436"/>
        <item x="422"/>
        <item x="430"/>
        <item x="437"/>
        <item x="353"/>
        <item x="312"/>
        <item x="339"/>
        <item x="259"/>
        <item x="230"/>
        <item x="440"/>
        <item x="487"/>
        <item x="316"/>
        <item x="424"/>
        <item x="204"/>
        <item x="387"/>
        <item x="538"/>
        <item x="459"/>
        <item x="428"/>
        <item x="435"/>
        <item x="431"/>
        <item x="472"/>
        <item x="455"/>
        <item x="423"/>
        <item x="287"/>
        <item x="384"/>
        <item x="225"/>
        <item x="208"/>
        <item x="669"/>
        <item x="211"/>
        <item x="213"/>
        <item x="176"/>
        <item x="212"/>
        <item x="174"/>
        <item m="1" x="1255"/>
        <item x="591"/>
        <item x="643"/>
        <item x="481"/>
        <item m="1" x="1485"/>
        <item m="1" x="2238"/>
        <item x="633"/>
        <item m="1" x="2128"/>
        <item m="1" x="2593"/>
        <item m="1" x="1240"/>
        <item m="1" x="972"/>
        <item x="562"/>
        <item x="500"/>
        <item x="608"/>
        <item x="610"/>
        <item x="654"/>
        <item x="482"/>
        <item x="585"/>
        <item x="563"/>
        <item x="634"/>
        <item x="627"/>
        <item x="605"/>
        <item x="589"/>
        <item x="255"/>
        <item x="635"/>
        <item x="641"/>
        <item x="646"/>
        <item x="626"/>
        <item x="632"/>
        <item x="650"/>
        <item x="609"/>
        <item x="649"/>
        <item x="439"/>
        <item x="638"/>
        <item x="243"/>
        <item x="456"/>
        <item x="470"/>
        <item x="594"/>
        <item x="282"/>
        <item x="242"/>
        <item x="619"/>
        <item x="581"/>
        <item x="637"/>
        <item x="628"/>
        <item x="636"/>
        <item x="590"/>
        <item x="606"/>
        <item x="647"/>
        <item x="613"/>
        <item x="653"/>
        <item x="560"/>
        <item x="645"/>
        <item x="376"/>
        <item x="222"/>
        <item x="582"/>
        <item x="612"/>
        <item x="577"/>
        <item x="644"/>
        <item x="592"/>
        <item x="617"/>
        <item x="454"/>
        <item x="580"/>
        <item x="429"/>
        <item x="434"/>
        <item x="433"/>
        <item x="547"/>
        <item x="466"/>
        <item x="607"/>
        <item x="464"/>
        <item m="1" x="2553"/>
        <item m="1" x="2652"/>
        <item x="432"/>
        <item x="584"/>
        <item x="280"/>
        <item x="207"/>
        <item x="588"/>
        <item x="450"/>
        <item x="544"/>
        <item x="408"/>
        <item x="616"/>
        <item x="427"/>
        <item x="407"/>
        <item x="551"/>
        <item x="483"/>
        <item x="566"/>
        <item m="1" x="1794"/>
        <item m="1" x="922"/>
        <item x="642"/>
        <item x="375"/>
        <item x="576"/>
        <item x="460"/>
        <item x="579"/>
        <item m="1" x="1940"/>
        <item x="567"/>
        <item m="1" x="2315"/>
        <item x="604"/>
        <item x="615"/>
        <item x="479"/>
        <item x="539"/>
        <item x="583"/>
        <item x="426"/>
        <item m="1" x="866"/>
        <item x="425"/>
        <item m="1" x="2115"/>
        <item m="1" x="1604"/>
        <item x="125"/>
        <item x="105"/>
        <item x="104"/>
        <item x="118"/>
        <item x="94"/>
        <item x="132"/>
        <item x="155"/>
        <item x="158"/>
        <item x="157"/>
        <item x="145"/>
        <item x="156"/>
        <item x="153"/>
        <item x="148"/>
        <item x="133"/>
        <item x="91"/>
        <item x="127"/>
        <item x="128"/>
        <item x="112"/>
        <item x="129"/>
        <item x="152"/>
        <item x="151"/>
        <item x="101"/>
        <item x="150"/>
        <item x="121"/>
        <item x="110"/>
        <item x="106"/>
        <item x="100"/>
        <item x="99"/>
        <item x="78"/>
        <item x="138"/>
        <item x="117"/>
        <item x="139"/>
        <item x="140"/>
        <item x="135"/>
        <item x="108"/>
        <item x="98"/>
        <item x="130"/>
        <item x="103"/>
        <item x="111"/>
        <item x="93"/>
        <item x="122"/>
        <item x="134"/>
        <item x="81"/>
        <item x="147"/>
        <item x="109"/>
        <item x="107"/>
        <item x="72"/>
        <item x="92"/>
        <item x="87"/>
        <item x="88"/>
        <item x="89"/>
        <item x="90"/>
        <item x="76"/>
        <item x="82"/>
        <item x="71"/>
        <item x="144"/>
        <item x="163"/>
        <item m="1" x="1400"/>
        <item x="39"/>
        <item m="1" x="1360"/>
        <item x="154"/>
        <item x="161"/>
        <item x="159"/>
        <item x="143"/>
        <item x="137"/>
        <item x="160"/>
        <item x="116"/>
        <item x="162"/>
        <item x="33"/>
        <item x="26"/>
        <item x="23"/>
        <item x="32"/>
        <item x="25"/>
        <item m="1" x="683"/>
        <item x="21"/>
        <item m="1" x="1196"/>
        <item x="29"/>
        <item x="28"/>
        <item x="22"/>
        <item m="1" x="813"/>
        <item x="18"/>
        <item x="31"/>
        <item x="30"/>
        <item x="34"/>
        <item x="35"/>
        <item m="1" x="2365"/>
        <item x="14"/>
        <item x="16"/>
        <item x="9"/>
        <item x="12"/>
        <item x="13"/>
        <item x="5"/>
        <item m="1" x="832"/>
        <item m="1" x="1564"/>
        <item m="1" x="2185"/>
        <item m="1" x="2003"/>
        <item m="1" x="783"/>
        <item m="1" x="1298"/>
        <item m="1" x="826"/>
        <item x="8"/>
        <item x="184"/>
        <item x="185"/>
        <item x="186"/>
        <item m="1" x="2547"/>
        <item x="24"/>
        <item x="180"/>
        <item m="1" x="1483"/>
        <item x="181"/>
        <item x="178"/>
        <item x="182"/>
        <item m="1" x="1932"/>
        <item x="0"/>
        <item x="1"/>
        <item x="2"/>
        <item x="3"/>
        <item x="4"/>
        <item x="6"/>
        <item x="7"/>
        <item x="17"/>
        <item x="19"/>
        <item x="20"/>
        <item x="36"/>
        <item x="37"/>
        <item x="164"/>
        <item x="165"/>
        <item x="166"/>
        <item x="167"/>
        <item x="168"/>
        <item x="169"/>
        <item x="170"/>
        <item x="171"/>
        <item x="172"/>
        <item x="173"/>
        <item x="175"/>
        <item x="177"/>
        <item x="179"/>
        <item x="187"/>
        <item x="216"/>
        <item x="228"/>
        <item x="307"/>
        <item x="311"/>
        <item x="324"/>
        <item x="465"/>
        <item x="484"/>
        <item x="511"/>
        <item x="640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t="default"/>
      </items>
    </pivotField>
    <pivotField axis="axisRow" showAll="0">
      <items count="27">
        <item x="0"/>
        <item x="13"/>
        <item x="10"/>
        <item m="1" x="23"/>
        <item x="3"/>
        <item x="4"/>
        <item x="7"/>
        <item x="17"/>
        <item x="15"/>
        <item m="1" x="25"/>
        <item m="1" x="18"/>
        <item x="2"/>
        <item x="1"/>
        <item x="6"/>
        <item x="8"/>
        <item m="1" x="19"/>
        <item x="16"/>
        <item x="11"/>
        <item x="14"/>
        <item m="1" x="20"/>
        <item x="5"/>
        <item x="9"/>
        <item m="1" x="22"/>
        <item m="1" x="24"/>
        <item x="12"/>
        <item m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5">
        <item x="3"/>
        <item x="2"/>
        <item sd="0" x="7"/>
        <item x="0"/>
        <item sd="0" m="1" x="23"/>
        <item sd="0" x="1"/>
        <item sd="0" x="15"/>
        <item sd="0" x="17"/>
        <item sd="0" x="16"/>
        <item sd="0" x="10"/>
        <item sd="0" x="14"/>
        <item sd="0" x="13"/>
        <item sd="0" x="12"/>
        <item sd="0" x="9"/>
        <item x="11"/>
        <item x="8"/>
        <item x="6"/>
        <item x="5"/>
        <item x="4"/>
        <item sd="0" x="21"/>
        <item sd="0" x="20"/>
        <item sd="0" x="19"/>
        <item sd="0" x="18"/>
        <item sd="0" x="22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axis="axisPage" showAll="0">
      <items count="10">
        <item m="1" x="6"/>
        <item x="0"/>
        <item x="5"/>
        <item x="1"/>
        <item x="2"/>
        <item m="1" x="8"/>
        <item x="3"/>
        <item x="4"/>
        <item m="1" x="7"/>
        <item t="default"/>
      </items>
    </pivotField>
    <pivotField showAll="0"/>
    <pivotField axis="axisCol" showAll="0">
      <items count="10">
        <item m="1" x="6"/>
        <item m="1" x="8"/>
        <item x="0"/>
        <item x="2"/>
        <item x="5"/>
        <item x="4"/>
        <item x="1"/>
        <item x="3"/>
        <item m="1" x="7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14">
    <i>
      <x/>
    </i>
    <i r="1">
      <x v="152"/>
    </i>
    <i r="1">
      <x v="154"/>
    </i>
    <i r="1">
      <x v="155"/>
    </i>
    <i r="1">
      <x v="156"/>
    </i>
    <i r="1">
      <x v="157"/>
    </i>
    <i>
      <x v="1"/>
    </i>
    <i r="1">
      <x v="152"/>
    </i>
    <i r="1">
      <x v="155"/>
    </i>
    <i r="1">
      <x v="156"/>
    </i>
    <i r="1">
      <x v="158"/>
    </i>
    <i>
      <x v="3"/>
    </i>
    <i r="1">
      <x v="7"/>
    </i>
    <i t="grand">
      <x/>
    </i>
  </rowItems>
  <colFields count="1">
    <field x="45"/>
  </colFields>
  <colItems count="5">
    <i>
      <x v="2"/>
    </i>
    <i>
      <x v="3"/>
    </i>
    <i>
      <x v="6"/>
    </i>
    <i>
      <x v="7"/>
    </i>
    <i t="grand">
      <x/>
    </i>
  </colItems>
  <pageFields count="2">
    <pageField fld="0" item="14" hier="-1"/>
    <pageField fld="43" hier="-1"/>
  </pageFields>
  <dataFields count="1">
    <dataField name="Count of SubtaskOrderedFullDescription" fld="46" subtotal="count" baseField="0" baseItem="0"/>
  </dataFields>
  <formats count="7">
    <format dxfId="138">
      <pivotArea outline="0" collapsedLevelsAreSubtotals="1" fieldPosition="0"/>
    </format>
    <format dxfId="137">
      <pivotArea dataOnly="0" labelOnly="1" outline="0" fieldPosition="0">
        <references count="1">
          <reference field="0" count="0"/>
        </references>
      </pivotArea>
    </format>
    <format dxfId="136">
      <pivotArea dataOnly="0" labelOnly="1" outline="0" fieldPosition="0">
        <references count="1">
          <reference field="43" count="0"/>
        </references>
      </pivotArea>
    </format>
    <format dxfId="135">
      <pivotArea field="45" type="button" dataOnly="0" labelOnly="1" outline="0" axis="axisCol" fieldPosition="0"/>
    </format>
    <format dxfId="134">
      <pivotArea type="topRight" dataOnly="0" labelOnly="1" outline="0" fieldPosition="0"/>
    </format>
    <format dxfId="133">
      <pivotArea dataOnly="0" labelOnly="1" fieldPosition="0">
        <references count="1">
          <reference field="45" count="0"/>
        </references>
      </pivotArea>
    </format>
    <format dxfId="132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rogressByDemand" cacheId="1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9" firstHeaderRow="0" firstDataRow="1" firstDataCol="1" rowPageCount="10" colPageCount="1"/>
  <pivotFields count="53">
    <pivotField axis="axisPage" showAll="0">
      <items count="19">
        <item x="3"/>
        <item x="2"/>
        <item m="1" x="6"/>
        <item m="1" x="14"/>
        <item m="1" x="15"/>
        <item m="1" x="9"/>
        <item m="1" x="16"/>
        <item m="1" x="17"/>
        <item m="1" x="7"/>
        <item m="1" x="13"/>
        <item m="1" x="8"/>
        <item m="1" x="10"/>
        <item x="0"/>
        <item x="1"/>
        <item m="1" x="11"/>
        <item m="1" x="5"/>
        <item m="1" x="12"/>
        <item x="4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12">
        <item x="0"/>
        <item m="1" x="7"/>
        <item x="1"/>
        <item m="1" x="9"/>
        <item m="1" x="8"/>
        <item x="4"/>
        <item x="3"/>
        <item x="5"/>
        <item m="1" x="10"/>
        <item x="2"/>
        <item m="1" x="6"/>
        <item t="default"/>
      </items>
    </pivotField>
    <pivotField axis="axisPage" showAll="0">
      <items count="90">
        <item m="1" x="84"/>
        <item m="1" x="49"/>
        <item m="1" x="44"/>
        <item m="1" x="78"/>
        <item m="1" x="71"/>
        <item m="1" x="46"/>
        <item m="1" x="56"/>
        <item m="1" x="68"/>
        <item m="1" x="88"/>
        <item m="1" x="77"/>
        <item m="1" x="61"/>
        <item m="1" x="72"/>
        <item m="1" x="65"/>
        <item x="1"/>
        <item m="1" x="48"/>
        <item m="1" x="73"/>
        <item m="1" x="67"/>
        <item m="1" x="52"/>
        <item m="1" x="69"/>
        <item m="1" x="85"/>
        <item m="1" x="47"/>
        <item m="1" x="53"/>
        <item m="1" x="70"/>
        <item m="1" x="50"/>
        <item m="1" x="55"/>
        <item m="1" x="57"/>
        <item m="1" x="80"/>
        <item m="1" x="83"/>
        <item m="1" x="62"/>
        <item m="1" x="87"/>
        <item m="1" x="63"/>
        <item m="1" x="43"/>
        <item m="1" x="66"/>
        <item m="1" x="60"/>
        <item m="1" x="51"/>
        <item m="1" x="58"/>
        <item m="1" x="86"/>
        <item m="1" x="64"/>
        <item m="1" x="81"/>
        <item m="1" x="54"/>
        <item m="1" x="75"/>
        <item m="1" x="82"/>
        <item m="1" x="45"/>
        <item m="1" x="76"/>
        <item m="1" x="79"/>
        <item m="1" x="74"/>
        <item m="1" x="59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  <pivotField showAll="0"/>
    <pivotField axis="axisRow" showAll="0" sortType="ascending">
      <items count="201">
        <item sd="0" m="1" x="60"/>
        <item m="1" x="138"/>
        <item sd="0" m="1" x="131"/>
        <item sd="0" m="1" x="86"/>
        <item sd="0" m="1" x="76"/>
        <item sd="0" m="1" x="51"/>
        <item m="1" x="81"/>
        <item m="1" x="172"/>
        <item m="1" x="182"/>
        <item m="1" x="57"/>
        <item m="1" x="61"/>
        <item m="1" x="107"/>
        <item m="1" x="101"/>
        <item m="1" x="58"/>
        <item m="1" x="175"/>
        <item m="1" x="78"/>
        <item m="1" x="65"/>
        <item m="1" x="183"/>
        <item m="1" x="73"/>
        <item m="1" x="187"/>
        <item m="1" x="111"/>
        <item m="1" x="196"/>
        <item m="1" x="49"/>
        <item sd="0" m="1" x="136"/>
        <item m="1" x="129"/>
        <item m="1" x="100"/>
        <item m="1" x="102"/>
        <item m="1" x="174"/>
        <item m="1" x="159"/>
        <item m="1" x="152"/>
        <item m="1" x="135"/>
        <item m="1" x="132"/>
        <item m="1" x="53"/>
        <item m="1" x="52"/>
        <item m="1" x="124"/>
        <item m="1" x="93"/>
        <item m="1" x="147"/>
        <item m="1" x="59"/>
        <item m="1" x="170"/>
        <item m="1" x="103"/>
        <item m="1" x="74"/>
        <item m="1" x="109"/>
        <item m="1" x="192"/>
        <item m="1" x="88"/>
        <item m="1" x="122"/>
        <item m="1" x="62"/>
        <item m="1" x="146"/>
        <item m="1" x="198"/>
        <item m="1" x="108"/>
        <item m="1" x="163"/>
        <item m="1" x="144"/>
        <item m="1" x="71"/>
        <item m="1" x="90"/>
        <item m="1" x="104"/>
        <item m="1" x="54"/>
        <item m="1" x="63"/>
        <item m="1" x="158"/>
        <item m="1" x="197"/>
        <item sd="0" m="1" x="66"/>
        <item sd="0" m="1" x="194"/>
        <item m="1" x="173"/>
        <item m="1" x="181"/>
        <item m="1" x="126"/>
        <item m="1" x="177"/>
        <item m="1" x="178"/>
        <item m="1" x="45"/>
        <item sd="0" m="1" x="92"/>
        <item m="1" x="151"/>
        <item sd="0" m="1" x="55"/>
        <item m="1" x="195"/>
        <item sd="0" m="1" x="166"/>
        <item m="1" x="128"/>
        <item sd="0" m="1" x="127"/>
        <item m="1" x="116"/>
        <item m="1" x="115"/>
        <item sd="0" m="1" x="110"/>
        <item m="1" x="190"/>
        <item m="1" x="179"/>
        <item m="1" x="94"/>
        <item sd="0" m="1" x="169"/>
        <item sd="0" m="1" x="133"/>
        <item m="1" x="164"/>
        <item m="1" x="99"/>
        <item m="1" x="87"/>
        <item sd="0" m="1" x="156"/>
        <item m="1" x="43"/>
        <item m="1" x="96"/>
        <item m="1" x="75"/>
        <item m="1" x="176"/>
        <item m="1" x="130"/>
        <item m="1" x="161"/>
        <item m="1" x="48"/>
        <item m="1" x="193"/>
        <item sd="0" m="1" x="168"/>
        <item sd="0" m="1" x="113"/>
        <item sd="0" m="1" x="79"/>
        <item sd="0" m="1" x="67"/>
        <item m="1" x="98"/>
        <item sd="0" m="1" x="89"/>
        <item sd="0" m="1" x="80"/>
        <item sd="0" m="1" x="141"/>
        <item sd="0" m="1" x="162"/>
        <item sd="0" m="1" x="106"/>
        <item sd="0" m="1" x="112"/>
        <item sd="0" m="1" x="118"/>
        <item sd="0" m="1" x="85"/>
        <item sd="0" m="1" x="82"/>
        <item sd="0" m="1" x="189"/>
        <item m="1" x="69"/>
        <item m="1" x="155"/>
        <item m="1" x="117"/>
        <item m="1" x="150"/>
        <item m="1" x="160"/>
        <item m="1" x="121"/>
        <item m="1" x="68"/>
        <item m="1" x="184"/>
        <item m="1" x="148"/>
        <item m="1" x="120"/>
        <item m="1" x="165"/>
        <item m="1" x="134"/>
        <item sd="0" x="8"/>
        <item x="6"/>
        <item sd="0" x="10"/>
        <item sd="0" x="9"/>
        <item sd="0" x="7"/>
        <item sd="0" x="11"/>
        <item x="14"/>
        <item x="20"/>
        <item x="2"/>
        <item x="15"/>
        <item x="19"/>
        <item m="1" x="105"/>
        <item x="3"/>
        <item x="0"/>
        <item x="17"/>
        <item x="4"/>
        <item x="16"/>
        <item m="1" x="70"/>
        <item x="21"/>
        <item m="1" x="186"/>
        <item m="1" x="84"/>
        <item m="1" x="123"/>
        <item m="1" x="191"/>
        <item sd="0" x="12"/>
        <item x="5"/>
        <item sd="0" m="1" x="143"/>
        <item sd="0" m="1" x="95"/>
        <item x="18"/>
        <item sd="0" m="1" x="97"/>
        <item sd="0" m="1" x="149"/>
        <item sd="0" x="33"/>
        <item sd="0" m="1" x="125"/>
        <item sd="0" m="1" x="64"/>
        <item x="26"/>
        <item sd="0" m="1" x="50"/>
        <item sd="0" m="1" x="199"/>
        <item sd="0" m="1" x="142"/>
        <item x="31"/>
        <item sd="0" m="1" x="72"/>
        <item sd="0" m="1" x="91"/>
        <item sd="0" x="25"/>
        <item sd="0" m="1" x="139"/>
        <item sd="0" m="1" x="77"/>
        <item sd="0" m="1" x="44"/>
        <item sd="0" x="24"/>
        <item sd="0" m="1" x="46"/>
        <item sd="0" x="34"/>
        <item sd="0" m="1" x="157"/>
        <item sd="0" m="1" x="119"/>
        <item sd="0" x="23"/>
        <item sd="0" m="1" x="145"/>
        <item sd="0" x="30"/>
        <item sd="0" m="1" x="137"/>
        <item x="22"/>
        <item x="27"/>
        <item x="32"/>
        <item x="29"/>
        <item x="28"/>
        <item m="1" x="167"/>
        <item m="1" x="47"/>
        <item x="13"/>
        <item m="1" x="180"/>
        <item m="1" x="140"/>
        <item m="1" x="185"/>
        <item m="1" x="188"/>
        <item m="1" x="114"/>
        <item m="1" x="83"/>
        <item m="1" x="171"/>
        <item m="1" x="154"/>
        <item m="1" x="56"/>
        <item m="1" x="153"/>
        <item x="37"/>
        <item x="39"/>
        <item x="36"/>
        <item x="35"/>
        <item x="42"/>
        <item x="38"/>
        <item x="41"/>
        <item x="40"/>
        <item x="1"/>
        <item t="default" sd="0"/>
      </items>
    </pivotField>
    <pivotField axis="axisPage" multipleItemSelectionAllowed="1" showAll="0">
      <items count="7">
        <item x="0"/>
        <item x="2"/>
        <item x="4"/>
        <item x="1"/>
        <item m="1" x="5"/>
        <item x="3"/>
        <item t="default"/>
      </items>
    </pivotField>
    <pivotField axis="axisPage" showAll="0">
      <items count="26">
        <item sd="0" x="3"/>
        <item x="2"/>
        <item x="9"/>
        <item m="1" x="13"/>
        <item sd="0" m="1" x="18"/>
        <item m="1" x="21"/>
        <item sd="0" m="1" x="22"/>
        <item x="8"/>
        <item x="11"/>
        <item x="1"/>
        <item x="7"/>
        <item x="4"/>
        <item x="0"/>
        <item x="6"/>
        <item m="1" x="17"/>
        <item x="10"/>
        <item m="1" x="19"/>
        <item m="1" x="12"/>
        <item m="1" x="16"/>
        <item m="1" x="24"/>
        <item m="1" x="20"/>
        <item m="1" x="23"/>
        <item m="1" x="15"/>
        <item m="1" x="14"/>
        <item x="5"/>
        <item t="default"/>
      </items>
    </pivotField>
    <pivotField axis="axisPage" showAll="0">
      <items count="1355">
        <item m="1" x="1076"/>
        <item m="1" x="1024"/>
        <item m="1" x="696"/>
        <item m="1" x="686"/>
        <item m="1" x="674"/>
        <item m="1" x="994"/>
        <item m="1" x="1345"/>
        <item m="1" x="1136"/>
        <item m="1" x="1304"/>
        <item m="1" x="798"/>
        <item m="1" x="953"/>
        <item m="1" x="1123"/>
        <item m="1" x="1291"/>
        <item m="1" x="788"/>
        <item m="1" x="947"/>
        <item m="1" x="1281"/>
        <item m="1" x="936"/>
        <item m="1" x="1089"/>
        <item m="1" x="1268"/>
        <item m="1" x="759"/>
        <item m="1" x="922"/>
        <item m="1" x="1077"/>
        <item m="1" x="1255"/>
        <item m="1" x="910"/>
        <item m="1" x="898"/>
        <item m="1" x="1057"/>
        <item m="1" x="889"/>
        <item m="1" x="882"/>
        <item m="1" x="962"/>
        <item m="1" x="1133"/>
        <item m="1" x="708"/>
        <item m="1" x="794"/>
        <item m="1" x="875"/>
        <item m="1" x="1025"/>
        <item m="1" x="1116"/>
        <item m="1" x="1287"/>
        <item m="1" x="944"/>
        <item m="1" x="1015"/>
        <item m="1" x="1100"/>
        <item m="1" x="1276"/>
        <item m="1" x="1005"/>
        <item m="1" x="755"/>
        <item m="1" x="1251"/>
        <item m="1" x="1060"/>
        <item m="1" x="1333"/>
        <item m="1" x="1307"/>
        <item m="1" x="711"/>
        <item m="1" x="870"/>
        <item m="1" x="1282"/>
        <item m="1" x="1326"/>
        <item m="1" x="720"/>
        <item m="1" x="760"/>
        <item m="1" x="991"/>
        <item m="1" x="1342"/>
        <item m="1" x="699"/>
        <item m="1" x="866"/>
        <item m="1" x="1018"/>
        <item m="1" x="1188"/>
        <item m="1" x="1278"/>
        <item m="1" x="1323"/>
        <item m="1" x="771"/>
        <item m="1" x="813"/>
        <item m="1" x="1009"/>
        <item m="1" x="1087"/>
        <item m="1" x="1177"/>
        <item m="1" x="883"/>
        <item m="1" x="920"/>
        <item m="1" x="963"/>
        <item m="1" x="999"/>
        <item m="1" x="1074"/>
        <item m="1" x="1301"/>
        <item m="1" x="1352"/>
        <item m="1" x="709"/>
        <item m="1" x="731"/>
        <item m="1" x="750"/>
        <item m="1" x="770"/>
        <item m="1" x="833"/>
        <item m="1" x="876"/>
        <item m="1" x="888"/>
        <item m="1" x="909"/>
        <item m="1" x="969"/>
        <item m="1" x="1008"/>
        <item m="1" x="1086"/>
        <item m="1" x="1117"/>
        <item m="1" x="1337"/>
        <item m="1" x="822"/>
        <item m="1" x="864"/>
        <item m="1" x="881"/>
        <item m="1" x="978"/>
        <item m="1" x="1033"/>
        <item m="1" x="1102"/>
        <item m="1" x="706"/>
        <item m="1" x="887"/>
        <item m="1" x="906"/>
        <item m="1" x="931"/>
        <item m="1" x="1111"/>
        <item m="1" x="1220"/>
        <item m="1" x="1241"/>
        <item m="1" x="1286"/>
        <item m="1" x="1335"/>
        <item m="1" x="677"/>
        <item m="1" x="693"/>
        <item m="1" x="737"/>
        <item m="1" x="821"/>
        <item m="1" x="841"/>
        <item m="1" x="860"/>
        <item m="1" x="895"/>
        <item m="1" x="940"/>
        <item m="1" x="975"/>
        <item m="1" x="1012"/>
        <item m="1" x="1030"/>
        <item m="1" x="1049"/>
        <item m="1" x="1070"/>
        <item m="1" x="1097"/>
        <item m="1" x="1129"/>
        <item m="1" x="1151"/>
        <item m="1" x="1167"/>
        <item m="1" x="1184"/>
        <item m="1" x="1208"/>
        <item m="1" x="1228"/>
        <item m="1" x="1252"/>
        <item m="1" x="1273"/>
        <item m="1" x="1347"/>
        <item m="1" x="1249"/>
        <item m="1" x="1271"/>
        <item m="1" x="1296"/>
        <item m="1" x="1318"/>
        <item m="1" x="682"/>
        <item m="1" x="1173"/>
        <item m="1" x="1259"/>
        <item m="1" x="1331"/>
        <item m="1" x="801"/>
        <item m="1" x="818"/>
        <item m="1" x="838"/>
        <item m="1" x="857"/>
        <item m="1" x="879"/>
        <item m="1" x="892"/>
        <item m="1" x="917"/>
        <item m="1" x="938"/>
        <item m="1" x="1088"/>
        <item m="1" x="1056"/>
        <item m="1" x="1045"/>
        <item m="1" x="717"/>
        <item m="1" x="1036"/>
        <item m="1" x="707"/>
        <item m="1" x="1013"/>
        <item m="1" x="986"/>
        <item m="1" x="1332"/>
        <item m="1" x="973"/>
        <item m="1" x="1315"/>
        <item m="1" x="966"/>
        <item m="1" x="1106"/>
        <item m="1" x="774"/>
        <item m="1" x="1066"/>
        <item m="1" x="1243"/>
        <item m="1" x="1221"/>
        <item m="1" x="718"/>
        <item m="1" x="1210"/>
        <item m="1" x="1300"/>
        <item m="1" x="950"/>
        <item m="1" x="1197"/>
        <item m="1" x="687"/>
        <item m="1" x="918"/>
        <item m="1" x="1292"/>
        <item m="1" x="752"/>
        <item m="1" x="1225"/>
        <item m="1" x="1328"/>
        <item m="1" x="1092"/>
        <item m="1" x="1270"/>
        <item m="1" x="1294"/>
        <item m="1" x="1305"/>
        <item m="1" x="1313"/>
        <item m="1" x="701"/>
        <item m="1" x="742"/>
        <item m="1" x="990"/>
        <item m="1" x="1027"/>
        <item m="1" x="850"/>
        <item m="1" x="671"/>
        <item m="1" x="945"/>
        <item m="1" x="980"/>
        <item m="1" x="856"/>
        <item m="1" x="871"/>
        <item m="1" x="878"/>
        <item m="1" x="1234"/>
        <item m="1" x="1269"/>
        <item m="1" x="954"/>
        <item m="1" x="1176"/>
        <item m="1" x="1154"/>
        <item m="1" x="1179"/>
        <item m="1" x="1191"/>
        <item m="1" x="1203"/>
        <item m="1" x="1325"/>
        <item m="1" x="721"/>
        <item m="1" x="1080"/>
        <item m="1" x="1120"/>
        <item m="1" x="1147"/>
        <item m="1" x="862"/>
        <item m="1" x="1343"/>
        <item m="1" x="719"/>
        <item m="1" x="745"/>
        <item m="1" x="772"/>
        <item m="1" x="913"/>
        <item m="1" x="1161"/>
        <item m="1" x="1078"/>
        <item m="1" x="744"/>
        <item m="1" x="783"/>
        <item m="1" x="843"/>
        <item m="1" x="899"/>
        <item m="1" x="946"/>
        <item m="1" x="951"/>
        <item m="1" x="981"/>
        <item m="1" x="1104"/>
        <item m="1" x="710"/>
        <item m="1" x="1212"/>
        <item m="1" x="1134"/>
        <item m="1" x="1211"/>
        <item m="1" x="1279"/>
        <item m="1" x="834"/>
        <item m="1" x="1200"/>
        <item m="1" x="806"/>
        <item m="1" x="814"/>
        <item m="1" x="854"/>
        <item m="1" x="925"/>
        <item m="1" x="911"/>
        <item m="1" x="921"/>
        <item m="1" x="1289"/>
        <item m="1" x="1341"/>
        <item m="1" x="1353"/>
        <item m="1" x="1309"/>
        <item m="1" x="1302"/>
        <item m="1" x="1178"/>
        <item m="1" x="1322"/>
        <item m="1" x="751"/>
        <item m="1" x="964"/>
        <item m="1" x="1280"/>
        <item m="1" x="1164"/>
        <item m="1" x="1346"/>
        <item m="1" x="829"/>
        <item m="1" x="808"/>
        <item m="1" x="799"/>
        <item m="1" x="1091"/>
        <item m="1" x="1223"/>
        <item m="1" x="807"/>
        <item m="1" x="884"/>
        <item m="1" x="924"/>
        <item m="1" x="1256"/>
        <item m="1" x="835"/>
        <item m="1" x="912"/>
        <item m="1" x="1103"/>
        <item m="1" x="1235"/>
        <item m="1" x="853"/>
        <item m="1" x="890"/>
        <item m="1" x="1265"/>
        <item m="1" x="1053"/>
        <item m="1" x="1277"/>
        <item m="1" x="967"/>
        <item m="1" x="765"/>
        <item m="1" x="1040"/>
        <item m="1" x="1158"/>
        <item m="1" x="1240"/>
        <item m="1" x="839"/>
        <item m="1" x="1227"/>
        <item m="1" x="791"/>
        <item m="1" x="810"/>
        <item m="1" x="904"/>
        <item m="1" x="1247"/>
        <item m="1" x="753"/>
        <item m="1" x="916"/>
        <item m="1" x="972"/>
        <item m="1" x="1038"/>
        <item m="1" x="1192"/>
        <item m="1" x="1283"/>
        <item m="1" x="1303"/>
        <item m="1" x="1327"/>
        <item m="1" x="723"/>
        <item m="1" x="901"/>
        <item m="1" x="982"/>
        <item m="1" x="1290"/>
        <item m="1" x="1324"/>
        <item m="1" x="784"/>
        <item m="1" x="1075"/>
        <item m="1" x="1155"/>
        <item m="1" x="1236"/>
        <item m="1" x="1254"/>
        <item m="1" x="1310"/>
        <item m="1" x="796"/>
        <item m="1" x="732"/>
        <item m="1" x="1170"/>
        <item m="1" x="1267"/>
        <item m="1" x="1340"/>
        <item m="1" x="698"/>
        <item m="1" x="1073"/>
        <item m="1" x="1152"/>
        <item m="1" x="961"/>
        <item m="1" x="970"/>
        <item m="1" x="1064"/>
        <item m="1" x="1199"/>
        <item m="1" x="934"/>
        <item m="1" x="1299"/>
        <item m="1" x="979"/>
        <item m="1" x="739"/>
        <item m="1" x="1159"/>
        <item m="1" x="831"/>
        <item m="1" x="958"/>
        <item m="1" x="968"/>
        <item m="1" x="1032"/>
        <item m="1" x="1042"/>
        <item m="1" x="727"/>
        <item m="1" x="1072"/>
        <item m="1" x="766"/>
        <item m="1" x="1101"/>
        <item m="1" x="780"/>
        <item m="1" x="1113"/>
        <item m="1" x="1131"/>
        <item m="1" x="1141"/>
        <item m="1" x="1232"/>
        <item m="1" x="897"/>
        <item m="1" x="1242"/>
        <item m="1" x="932"/>
        <item m="1" x="976"/>
        <item m="1" x="989"/>
        <item m="1" x="678"/>
        <item m="1" x="688"/>
        <item m="1" x="1023"/>
        <item m="1" x="705"/>
        <item m="1" x="1051"/>
        <item m="1" x="738"/>
        <item m="1" x="1099"/>
        <item m="1" x="812"/>
        <item m="1" x="861"/>
        <item m="1" x="1194"/>
        <item m="1" x="942"/>
        <item m="1" x="1193"/>
        <item m="1" x="873"/>
        <item m="1" x="880"/>
        <item m="1" x="1219"/>
        <item m="1" x="1230"/>
        <item m="1" x="896"/>
        <item m="1" x="905"/>
        <item m="1" x="1262"/>
        <item m="1" x="1275"/>
        <item m="1" x="685"/>
        <item m="1" x="704"/>
        <item m="1" x="713"/>
        <item m="1" x="1041"/>
        <item m="1" x="1168"/>
        <item m="1" x="1274"/>
        <item m="1" x="987"/>
        <item m="1" x="1003"/>
        <item m="1" x="1150"/>
        <item m="1" x="820"/>
        <item m="1" x="1217"/>
        <item m="1" x="1272"/>
        <item m="1" x="957"/>
        <item m="1" x="848"/>
        <item m="1" x="928"/>
        <item m="1" x="684"/>
        <item m="1" x="1174"/>
        <item m="1" x="927"/>
        <item m="1" x="683"/>
        <item m="1" x="828"/>
        <item m="1" x="1183"/>
        <item m="1" x="894"/>
        <item m="1" x="1284"/>
        <item m="1" x="1319"/>
        <item m="1" x="993"/>
        <item m="1" x="712"/>
        <item m="1" x="736"/>
        <item m="1" x="1109"/>
        <item m="1" x="859"/>
        <item m="1" x="1039"/>
        <item m="1" x="724"/>
        <item m="1" x="735"/>
        <item m="1" x="1069"/>
        <item m="1" x="764"/>
        <item m="1" x="1094"/>
        <item m="1" x="1128"/>
        <item m="1" x="1139"/>
        <item m="1" x="809"/>
        <item m="1" x="1148"/>
        <item m="1" x="819"/>
        <item m="1" x="1157"/>
        <item m="1" x="1163"/>
        <item m="1" x="858"/>
        <item m="1" x="1207"/>
        <item m="1" x="886"/>
        <item m="1" x="1226"/>
        <item m="1" x="893"/>
        <item m="1" x="1239"/>
        <item m="1" x="903"/>
        <item m="1" x="1248"/>
        <item m="1" x="776"/>
        <item m="1" x="1127"/>
        <item m="1" x="1138"/>
        <item m="1" x="1020"/>
        <item m="1" x="734"/>
        <item m="1" x="1126"/>
        <item m="1" x="800"/>
        <item m="1" x="1137"/>
        <item m="1" x="1146"/>
        <item m="1" x="1162"/>
        <item m="1" x="837"/>
        <item m="1" x="1172"/>
        <item m="1" x="845"/>
        <item m="1" x="1182"/>
        <item m="1" x="1206"/>
        <item m="1" x="949"/>
        <item m="1" x="1295"/>
        <item m="1" x="956"/>
        <item m="1" x="1306"/>
        <item m="1" x="965"/>
        <item m="1" x="1314"/>
        <item m="1" x="1329"/>
        <item m="1" x="985"/>
        <item m="1" x="1344"/>
        <item m="1" x="673"/>
        <item m="1" x="1001"/>
        <item m="1" x="1068"/>
        <item m="1" x="775"/>
        <item m="1" x="1108"/>
        <item m="1" x="1288"/>
        <item m="1" x="1125"/>
        <item m="1" x="1308"/>
        <item m="1" x="716"/>
        <item m="1" x="1044"/>
        <item m="1" x="1224"/>
        <item m="1" x="730"/>
        <item m="1" x="891"/>
        <item m="1" x="1055"/>
        <item m="1" x="1238"/>
        <item m="1" x="902"/>
        <item m="1" x="1258"/>
        <item m="1" x="782"/>
        <item m="1" x="948"/>
        <item m="1" x="1118"/>
        <item m="1" x="1293"/>
        <item m="1" x="795"/>
        <item m="1" x="955"/>
        <item m="1" x="823"/>
        <item m="1" x="984"/>
        <item m="1" x="832"/>
        <item m="1" x="1253"/>
        <item m="1" x="919"/>
        <item m="1" x="1266"/>
        <item m="1" x="763"/>
        <item m="1" x="935"/>
        <item m="1" x="1339"/>
        <item m="1" x="1007"/>
        <item m="1" x="1026"/>
        <item m="1" x="1204"/>
        <item m="1" x="877"/>
        <item m="1" x="1035"/>
        <item m="1" x="1214"/>
        <item m="1" x="715"/>
        <item m="1" x="1054"/>
        <item m="1" x="740"/>
        <item m="1" x="1246"/>
        <item m="1" x="749"/>
        <item m="1" x="915"/>
        <item m="1" x="1085"/>
        <item m="1" x="768"/>
        <item m="1" x="1186"/>
        <item m="1" x="1180"/>
        <item m="1" x="690"/>
        <item m="1" x="869"/>
        <item m="1" x="1034"/>
        <item m="1" x="1213"/>
        <item m="1" x="714"/>
        <item m="1" x="1063"/>
        <item m="1" x="914"/>
        <item m="1" x="1257"/>
        <item m="1" x="767"/>
        <item m="1" x="781"/>
        <item m="1" x="1115"/>
        <item m="1" x="792"/>
        <item m="1" x="1132"/>
        <item m="1" x="983"/>
        <item m="1" x="1169"/>
        <item m="1" x="1196"/>
        <item m="1" x="908"/>
        <item m="1" x="1067"/>
        <item m="1" x="1264"/>
        <item m="1" x="762"/>
        <item m="1" x="959"/>
        <item m="1" x="1145"/>
        <item m="1" x="977"/>
        <item m="1" x="1156"/>
        <item m="1" x="1336"/>
        <item m="1" x="996"/>
        <item m="1" x="844"/>
        <item m="1" x="855"/>
        <item m="1" x="1052"/>
        <item m="1" x="1237"/>
        <item m="1" x="1061"/>
        <item m="1" x="748"/>
        <item m="1" x="1195"/>
        <item m="1" x="1209"/>
        <item m="1" x="722"/>
        <item m="1" x="1059"/>
        <item m="1" x="907"/>
        <item m="1" x="1081"/>
        <item m="1" x="933"/>
        <item m="1" x="787"/>
        <item m="1" x="995"/>
        <item m="1" x="679"/>
        <item m="1" x="1014"/>
        <item m="1" x="937"/>
        <item m="1" x="779"/>
        <item m="1" x="1112"/>
        <item m="1" x="952"/>
        <item m="1" x="1231"/>
        <item m="1" x="733"/>
        <item m="1" x="1058"/>
        <item m="1" x="761"/>
        <item m="1" x="1090"/>
        <item m="1" x="773"/>
        <item m="1" x="943"/>
        <item m="1" x="786"/>
        <item m="1" x="1121"/>
        <item m="1" x="1298"/>
        <item m="1" x="1143"/>
        <item m="1" x="1320"/>
        <item m="1" x="826"/>
        <item m="1" x="1349"/>
        <item m="1" x="694"/>
        <item m="1" x="868"/>
        <item m="1" x="1022"/>
        <item m="1" x="1202"/>
        <item m="1" x="1031"/>
        <item m="1" x="830"/>
        <item m="1" x="930"/>
        <item m="1" x="941"/>
        <item m="1" x="785"/>
        <item m="1" x="825"/>
        <item m="1" x="1190"/>
        <item m="1" x="1201"/>
        <item m="1" x="1245"/>
        <item m="1" x="1071"/>
        <item m="1" x="756"/>
        <item m="1" x="923"/>
        <item m="1" x="1130"/>
        <item m="1" x="811"/>
        <item m="1" x="1185"/>
        <item m="1" x="1122"/>
        <item m="1" x="900"/>
        <item m="1" x="1011"/>
        <item m="1" x="1316"/>
        <item m="1" x="1124"/>
        <item m="1" x="1065"/>
        <item m="1" x="815"/>
        <item m="1" x="867"/>
        <item m="1" x="849"/>
        <item m="1" x="872"/>
        <item m="1" x="1222"/>
        <item m="1" x="851"/>
        <item m="1" x="1110"/>
        <item m="1" x="746"/>
        <item m="1" x="790"/>
        <item m="1" x="1019"/>
        <item m="1" x="1107"/>
        <item m="1" x="743"/>
        <item m="1" x="805"/>
        <item m="1" x="1338"/>
        <item m="1" x="793"/>
        <item m="1" x="1351"/>
        <item m="1" x="997"/>
        <item m="1" x="1006"/>
        <item m="1" x="1062"/>
        <item m="1" x="1084"/>
        <item m="1" x="1250"/>
        <item m="1" x="1233"/>
        <item m="1" x="758"/>
        <item m="1" x="1160"/>
        <item m="1" x="697"/>
        <item m="1" x="1043"/>
        <item m="1" x="728"/>
        <item m="1" x="998"/>
        <item m="1" x="691"/>
        <item m="1" x="1017"/>
        <item m="1" x="1114"/>
        <item m="1" x="747"/>
        <item m="1" x="804"/>
        <item m="1" x="1187"/>
        <item m="1" x="865"/>
        <item m="1" x="1153"/>
        <item m="1" x="1028"/>
        <item m="1" x="729"/>
        <item m="1" x="757"/>
        <item m="1" x="1098"/>
        <item m="1" x="852"/>
        <item m="1" x="863"/>
        <item m="1" x="1260"/>
        <item m="1" x="1261"/>
        <item m="1" x="777"/>
        <item m="1" x="840"/>
        <item m="1" x="1016"/>
        <item m="1" x="1348"/>
        <item m="1" x="675"/>
        <item m="1" x="1175"/>
        <item m="1" x="702"/>
        <item m="1" x="974"/>
        <item m="1" x="1093"/>
        <item m="1" x="802"/>
        <item m="1" x="1297"/>
        <item m="1" x="847"/>
        <item m="1" x="725"/>
        <item m="1" x="1082"/>
        <item m="1" x="695"/>
        <item m="1" x="1095"/>
        <item m="1" x="778"/>
        <item m="1" x="1165"/>
        <item m="1" x="1216"/>
        <item m="1" x="754"/>
        <item m="1" x="960"/>
        <item m="1" x="1135"/>
        <item m="1" x="1105"/>
        <item m="1" x="1010"/>
        <item m="1" x="1263"/>
        <item m="1" x="1004"/>
        <item m="1" x="680"/>
        <item m="1" x="1079"/>
        <item m="1" x="1046"/>
        <item m="1" x="1330"/>
        <item m="1" x="971"/>
        <item m="1" x="1142"/>
        <item m="1" x="842"/>
        <item m="1" x="1048"/>
        <item m="1" x="1317"/>
        <item m="1" x="1205"/>
        <item m="1" x="816"/>
        <item m="1" x="1047"/>
        <item m="1" x="1321"/>
        <item m="1" x="1350"/>
        <item m="1" x="689"/>
        <item m="1" x="827"/>
        <item m="1" x="769"/>
        <item m="1" x="1198"/>
        <item m="1" x="874"/>
        <item m="1" x="929"/>
        <item m="1" x="1002"/>
        <item m="1" x="1083"/>
        <item m="1" x="1140"/>
        <item m="1" x="1334"/>
        <item m="1" x="681"/>
        <item m="1" x="692"/>
        <item m="1" x="700"/>
        <item m="1" x="789"/>
        <item m="1" x="817"/>
        <item m="1" x="676"/>
        <item m="1" x="1312"/>
        <item m="1" x="1000"/>
        <item m="1" x="1037"/>
        <item m="1" x="1218"/>
        <item m="1" x="1229"/>
        <item m="1" x="939"/>
        <item m="1" x="1285"/>
        <item m="1" x="1119"/>
        <item m="1" x="797"/>
        <item m="1" x="824"/>
        <item m="1" x="836"/>
        <item m="1" x="885"/>
        <item m="1" x="1021"/>
        <item m="1" x="988"/>
        <item m="1" x="1189"/>
        <item m="1" x="741"/>
        <item m="1" x="1144"/>
        <item m="1" x="846"/>
        <item m="1" x="926"/>
        <item m="1" x="1215"/>
        <item m="1" x="672"/>
        <item m="1" x="992"/>
        <item m="1" x="1171"/>
        <item m="1" x="1181"/>
        <item m="1" x="1149"/>
        <item m="1" x="703"/>
        <item m="1" x="726"/>
        <item m="1" x="1244"/>
        <item m="1" x="1096"/>
        <item m="1" x="803"/>
        <item m="1" x="1311"/>
        <item m="1" x="1029"/>
        <item m="1" x="1166"/>
        <item m="1" x="1050"/>
        <item x="67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t="default"/>
      </items>
    </pivotField>
    <pivotField showAll="0"/>
    <pivotField showAll="0"/>
    <pivotField axis="axisRow" showAll="0" sortType="ascending">
      <items count="2952">
        <item m="1" x="1466"/>
        <item m="1" x="1471"/>
        <item m="1" x="1088"/>
        <item m="1" x="2734"/>
        <item m="1" x="804"/>
        <item m="1" x="1410"/>
        <item m="1" x="1368"/>
        <item m="1" x="2376"/>
        <item m="1" x="2547"/>
        <item m="1" x="2045"/>
        <item m="1" x="2809"/>
        <item m="1" x="1547"/>
        <item m="1" x="2168"/>
        <item m="1" x="2756"/>
        <item m="1" x="2635"/>
        <item sd="0" m="1" x="1028"/>
        <item m="1" x="960"/>
        <item m="1" x="2625"/>
        <item m="1" x="1937"/>
        <item sd="0" m="1" x="2710"/>
        <item m="1" x="2617"/>
        <item m="1" x="2339"/>
        <item m="1" x="1746"/>
        <item m="1" x="1516"/>
        <item m="1" x="1470"/>
        <item m="1" x="858"/>
        <item m="1" x="1404"/>
        <item m="1" x="1703"/>
        <item m="1" x="801"/>
        <item m="1" x="2419"/>
        <item m="1" x="2203"/>
        <item m="1" x="1286"/>
        <item x="655"/>
        <item x="662"/>
        <item x="660"/>
        <item x="656"/>
        <item x="661"/>
        <item x="658"/>
        <item x="659"/>
        <item x="657"/>
        <item m="1" x="1664"/>
        <item m="1" x="2715"/>
        <item m="1" x="1850"/>
        <item m="1" x="1134"/>
        <item m="1" x="1233"/>
        <item m="1" x="1957"/>
        <item sd="0" m="1" x="929"/>
        <item m="1" x="2882"/>
        <item m="1" x="2229"/>
        <item m="1" x="1670"/>
        <item m="1" x="1761"/>
        <item m="1" x="2884"/>
        <item m="1" x="2785"/>
        <item m="1" x="827"/>
        <item m="1" x="2055"/>
        <item m="1" x="2507"/>
        <item m="1" x="2721"/>
        <item m="1" x="2277"/>
        <item m="1" x="2068"/>
        <item m="1" x="1651"/>
        <item m="1" x="2706"/>
        <item m="1" x="2295"/>
        <item m="1" x="1087"/>
        <item m="1" x="1767"/>
        <item m="1" x="1513"/>
        <item m="1" x="2826"/>
        <item m="1" x="1683"/>
        <item m="1" x="991"/>
        <item m="1" x="953"/>
        <item m="1" x="1166"/>
        <item m="1" x="1523"/>
        <item m="1" x="1427"/>
        <item m="1" x="2444"/>
        <item m="1" x="1319"/>
        <item m="1" x="1869"/>
        <item m="1" x="1332"/>
        <item m="1" x="1162"/>
        <item m="1" x="2491"/>
        <item m="1" x="1696"/>
        <item m="1" x="1539"/>
        <item m="1" x="1478"/>
        <item m="1" x="921"/>
        <item m="1" x="811"/>
        <item m="1" x="2902"/>
        <item m="1" x="1938"/>
        <item m="1" x="1411"/>
        <item m="1" x="2940"/>
        <item m="1" x="1954"/>
        <item m="1" x="1284"/>
        <item m="1" x="2893"/>
        <item m="1" x="1557"/>
        <item m="1" x="769"/>
        <item m="1" x="1613"/>
        <item m="1" x="1415"/>
        <item m="1" x="843"/>
        <item m="1" x="2570"/>
        <item m="1" x="2627"/>
        <item m="1" x="1925"/>
        <item m="1" x="2793"/>
        <item m="1" x="878"/>
        <item m="1" x="2025"/>
        <item m="1" x="2541"/>
        <item m="1" x="2566"/>
        <item m="1" x="2645"/>
        <item m="1" x="1809"/>
        <item m="1" x="2481"/>
        <item m="1" x="1609"/>
        <item m="1" x="2946"/>
        <item m="1" x="1237"/>
        <item m="1" x="753"/>
        <item m="1" x="1374"/>
        <item m="1" x="2144"/>
        <item m="1" x="1375"/>
        <item m="1" x="1936"/>
        <item m="1" x="2199"/>
        <item m="1" x="1624"/>
        <item m="1" x="881"/>
        <item m="1" x="1560"/>
        <item m="1" x="2787"/>
        <item m="1" x="1422"/>
        <item m="1" x="2292"/>
        <item m="1" x="2080"/>
        <item m="1" x="1605"/>
        <item m="1" x="2801"/>
        <item m="1" x="1164"/>
        <item m="1" x="2407"/>
        <item m="1" x="2128"/>
        <item m="1" x="847"/>
        <item m="1" x="1710"/>
        <item m="1" x="2936"/>
        <item m="1" x="2537"/>
        <item m="1" x="2238"/>
        <item m="1" x="1617"/>
        <item m="1" x="1460"/>
        <item m="1" x="1990"/>
        <item m="1" x="876"/>
        <item m="1" x="2409"/>
        <item m="1" x="1469"/>
        <item m="1" x="1750"/>
        <item m="1" x="2719"/>
        <item m="1" x="1802"/>
        <item m="1" x="2297"/>
        <item m="1" x="2227"/>
        <item m="1" x="1116"/>
        <item m="1" x="2078"/>
        <item m="1" x="1047"/>
        <item m="1" x="1044"/>
        <item m="1" x="1835"/>
        <item m="1" x="1263"/>
        <item m="1" x="1911"/>
        <item m="1" x="2531"/>
        <item m="1" x="1575"/>
        <item m="1" x="794"/>
        <item m="1" x="1685"/>
        <item m="1" x="744"/>
        <item m="1" x="988"/>
        <item m="1" x="1448"/>
        <item m="1" x="1642"/>
        <item m="1" x="1205"/>
        <item m="1" x="2705"/>
        <item m="1" x="1194"/>
        <item m="1" x="1570"/>
        <item m="1" x="1386"/>
        <item m="1" x="2240"/>
        <item m="1" x="702"/>
        <item m="1" x="2291"/>
        <item m="1" x="1542"/>
        <item m="1" x="2346"/>
        <item m="1" x="1206"/>
        <item m="1" x="1842"/>
        <item m="1" x="2234"/>
        <item m="1" x="888"/>
        <item m="1" x="2001"/>
        <item m="1" x="2206"/>
        <item m="1" x="1105"/>
        <item m="1" x="1133"/>
        <item m="1" x="2797"/>
        <item m="1" x="903"/>
        <item m="1" x="1661"/>
        <item m="1" x="2653"/>
        <item m="1" x="1118"/>
        <item m="1" x="1241"/>
        <item m="1" x="2002"/>
        <item m="1" x="1326"/>
        <item m="1" x="822"/>
        <item m="1" x="1565"/>
        <item m="1" x="2483"/>
        <item m="1" x="898"/>
        <item m="1" x="2812"/>
        <item m="1" x="2367"/>
        <item m="1" x="1393"/>
        <item m="1" x="763"/>
        <item m="1" x="2579"/>
        <item m="1" x="1435"/>
        <item m="1" x="2160"/>
        <item m="1" x="791"/>
        <item m="1" x="1858"/>
        <item m="1" x="1793"/>
        <item m="1" x="1492"/>
        <item m="1" x="2381"/>
        <item m="1" x="1220"/>
        <item m="1" x="2568"/>
        <item m="1" x="784"/>
        <item m="1" x="2218"/>
        <item m="1" x="1932"/>
        <item m="1" x="1716"/>
        <item m="1" x="1418"/>
        <item m="1" x="933"/>
        <item m="1" x="2121"/>
        <item m="1" x="1274"/>
        <item m="1" x="2886"/>
        <item m="1" x="1132"/>
        <item m="1" x="1026"/>
        <item m="1" x="2822"/>
        <item m="1" x="883"/>
        <item m="1" x="1223"/>
        <item m="1" x="2093"/>
        <item m="1" x="1059"/>
        <item m="1" x="1142"/>
        <item m="1" x="2058"/>
        <item m="1" x="2559"/>
        <item m="1" x="1426"/>
        <item m="1" x="2154"/>
        <item m="1" x="1314"/>
        <item m="1" x="2615"/>
        <item m="1" x="1759"/>
        <item m="1" x="2693"/>
        <item m="1" x="2763"/>
        <item m="1" x="2115"/>
        <item m="1" x="1729"/>
        <item m="1" x="1633"/>
        <item m="1" x="1450"/>
        <item m="1" x="1275"/>
        <item m="1" x="1538"/>
        <item m="1" x="859"/>
        <item m="1" x="800"/>
        <item m="1" x="923"/>
        <item m="1" x="1960"/>
        <item m="1" x="2536"/>
        <item m="1" x="1110"/>
        <item m="1" x="748"/>
        <item m="1" x="1080"/>
        <item m="1" x="1352"/>
        <item m="1" x="1778"/>
        <item m="1" x="762"/>
        <item m="1" x="2159"/>
        <item m="1" x="819"/>
        <item m="1" x="1973"/>
        <item m="1" x="1291"/>
        <item m="1" x="1039"/>
        <item m="1" x="2788"/>
        <item m="1" x="1862"/>
        <item m="1" x="2700"/>
        <item m="1" x="1947"/>
        <item m="1" x="2451"/>
        <item m="1" x="872"/>
        <item m="1" x="1479"/>
        <item m="1" x="828"/>
        <item m="1" x="2410"/>
        <item m="1" x="1800"/>
        <item m="1" x="2522"/>
        <item m="1" x="709"/>
        <item m="1" x="912"/>
        <item m="1" x="2628"/>
        <item m="1" x="1454"/>
        <item m="1" x="2676"/>
        <item m="1" x="1780"/>
        <item m="1" x="1098"/>
        <item m="1" x="773"/>
        <item m="1" x="1357"/>
        <item m="1" x="1299"/>
        <item m="1" x="982"/>
        <item m="1" x="2343"/>
        <item m="1" x="1816"/>
        <item m="1" x="2433"/>
        <item m="1" x="1249"/>
        <item m="1" x="2237"/>
        <item m="1" x="2211"/>
        <item m="1" x="830"/>
        <item m="1" x="825"/>
        <item m="1" x="2253"/>
        <item m="1" x="2171"/>
        <item m="1" x="2384"/>
        <item m="1" x="2589"/>
        <item m="1" x="1574"/>
        <item m="1" x="2533"/>
        <item m="1" x="2331"/>
        <item m="1" x="1294"/>
        <item m="1" x="1603"/>
        <item m="1" x="2391"/>
        <item m="1" x="2588"/>
        <item m="1" x="1530"/>
        <item m="1" x="2724"/>
        <item m="1" x="2359"/>
        <item m="1" x="2332"/>
        <item m="1" x="1952"/>
        <item m="1" x="1261"/>
        <item m="1" x="2212"/>
        <item m="1" x="2077"/>
        <item m="1" x="1618"/>
        <item m="1" x="688"/>
        <item m="1" x="976"/>
        <item m="1" x="1392"/>
        <item m="1" x="1054"/>
        <item m="1" x="2733"/>
        <item m="1" x="1495"/>
        <item m="1" x="2486"/>
        <item m="1" x="2094"/>
        <item m="1" x="2392"/>
        <item m="1" x="2156"/>
        <item m="1" x="1034"/>
        <item m="1" x="684"/>
        <item m="1" x="2548"/>
        <item m="1" x="2549"/>
        <item m="1" x="1222"/>
        <item m="1" x="1534"/>
        <item m="1" x="1403"/>
        <item m="1" x="1686"/>
        <item m="1" x="1207"/>
        <item m="1" x="739"/>
        <item m="1" x="1682"/>
        <item m="1" x="1851"/>
        <item m="1" x="2354"/>
        <item m="1" x="1874"/>
        <item m="1" x="2233"/>
        <item m="1" x="853"/>
        <item m="1" x="1971"/>
        <item m="1" x="2107"/>
        <item m="1" x="2202"/>
        <item m="1" x="2311"/>
        <item m="1" x="2502"/>
        <item m="1" x="1760"/>
        <item m="1" x="1276"/>
        <item m="1" x="1280"/>
        <item m="1" x="2553"/>
        <item m="1" x="2052"/>
        <item m="1" x="2170"/>
        <item m="1" x="813"/>
        <item m="1" x="1707"/>
        <item m="1" x="1611"/>
        <item m="1" x="2201"/>
        <item m="1" x="1350"/>
        <item m="1" x="680"/>
        <item m="1" x="1417"/>
        <item m="1" x="1066"/>
        <item m="1" x="2915"/>
        <item m="1" x="2138"/>
        <item m="1" x="887"/>
        <item m="1" x="1811"/>
        <item m="1" x="1655"/>
        <item m="1" x="1518"/>
        <item m="1" x="2193"/>
        <item m="1" x="839"/>
        <item m="1" x="2060"/>
        <item m="1" x="968"/>
        <item m="1" x="1855"/>
        <item m="1" x="1362"/>
        <item m="1" x="2798"/>
        <item m="1" x="1070"/>
        <item m="1" x="2404"/>
        <item m="1" x="2712"/>
        <item m="1" x="2662"/>
        <item m="1" x="2586"/>
        <item m="1" x="1886"/>
        <item m="1" x="2935"/>
        <item m="1" x="1413"/>
        <item m="1" x="1790"/>
        <item m="1" x="1370"/>
        <item m="1" x="2231"/>
        <item m="1" x="842"/>
        <item m="1" x="1022"/>
        <item m="1" x="1493"/>
        <item m="1" x="704"/>
        <item m="1" x="2499"/>
        <item m="1" x="2310"/>
        <item m="1" x="2064"/>
        <item m="1" x="2649"/>
        <item m="1" x="2642"/>
        <item m="1" x="2312"/>
        <item m="1" x="1744"/>
        <item m="1" x="2646"/>
        <item m="1" x="728"/>
        <item m="1" x="1993"/>
        <item m="1" x="2794"/>
        <item m="1" x="2777"/>
        <item m="1" x="2922"/>
        <item m="1" x="2659"/>
        <item m="1" x="2414"/>
        <item m="1" x="2372"/>
        <item m="1" x="2386"/>
        <item m="1" x="1531"/>
        <item m="1" x="1606"/>
        <item m="1" x="2569"/>
        <item m="1" x="1861"/>
        <item m="1" x="782"/>
        <item m="1" x="2474"/>
        <item m="1" x="1058"/>
        <item m="1" x="2026"/>
        <item m="1" x="1185"/>
        <item m="1" x="1072"/>
        <item m="1" x="1669"/>
        <item m="1" x="1119"/>
        <item m="1" x="1681"/>
        <item m="1" x="1235"/>
        <item m="1" x="1598"/>
        <item m="1" x="947"/>
        <item m="1" x="1388"/>
        <item m="1" x="910"/>
        <item m="1" x="2818"/>
        <item m="1" x="1814"/>
        <item m="1" x="879"/>
        <item m="1" x="846"/>
        <item m="1" x="2530"/>
        <item m="1" x="938"/>
        <item m="1" x="2708"/>
        <item m="1" x="2151"/>
        <item m="1" x="2941"/>
        <item m="1" x="2934"/>
        <item m="1" x="758"/>
        <item m="1" x="851"/>
        <item m="1" x="1897"/>
        <item m="1" x="2523"/>
        <item m="1" x="989"/>
        <item m="1" x="2103"/>
        <item m="1" x="2872"/>
        <item m="1" x="1645"/>
        <item m="1" x="803"/>
        <item m="1" x="1215"/>
        <item m="1" x="1407"/>
        <item m="1" x="1144"/>
        <item m="1" x="2493"/>
        <item m="1" x="918"/>
        <item m="1" x="2651"/>
        <item sd="0" m="1" x="981"/>
        <item sd="0" m="1" x="2917"/>
        <item m="1" x="775"/>
        <item sd="0" m="1" x="1856"/>
        <item m="1" x="2443"/>
        <item sd="0" m="1" x="1029"/>
        <item sd="0" m="1" x="2092"/>
        <item sd="0" m="1" x="672"/>
        <item m="1" x="2920"/>
        <item m="1" x="1857"/>
        <item sd="0" m="1" x="1462"/>
        <item m="1" x="1279"/>
        <item m="1" x="2161"/>
        <item sd="0" m="1" x="2053"/>
        <item sd="0" m="1" x="759"/>
        <item sd="0" m="1" x="2182"/>
        <item m="1" x="2737"/>
        <item m="1" x="1302"/>
        <item m="1" x="2468"/>
        <item m="1" x="1693"/>
        <item m="1" x="1714"/>
        <item m="1" x="2916"/>
        <item sd="0" m="1" x="2230"/>
        <item m="1" x="2330"/>
        <item sd="0" m="1" x="1854"/>
        <item m="1" x="1996"/>
        <item m="1" x="2654"/>
        <item m="1" x="2800"/>
        <item m="1" x="2417"/>
        <item m="1" x="1170"/>
        <item sd="0" m="1" x="2000"/>
        <item sd="0" m="1" x="1455"/>
        <item sd="0" m="1" x="1182"/>
        <item sd="0" m="1" x="1900"/>
        <item sd="0" m="1" x="2881"/>
        <item sd="0" m="1" x="1988"/>
        <item m="1" x="2379"/>
        <item sd="0" m="1" x="1747"/>
        <item sd="0" m="1" x="2462"/>
        <item sd="0" m="1" x="1146"/>
        <item sd="0" m="1" x="1732"/>
        <item sd="0" m="1" x="2891"/>
        <item m="1" x="1676"/>
        <item m="1" x="2509"/>
        <item sd="0" m="1" x="1018"/>
        <item m="1" x="2718"/>
        <item sd="0" m="1" x="1943"/>
        <item m="1" x="2200"/>
        <item m="1" x="1757"/>
        <item m="1" x="1953"/>
        <item m="1" x="1626"/>
        <item m="1" x="1520"/>
        <item m="1" x="1615"/>
        <item m="1" x="1198"/>
        <item sd="0" m="1" x="2901"/>
        <item m="1" x="1515"/>
        <item m="1" x="1165"/>
        <item m="1" x="2640"/>
        <item m="1" x="1777"/>
        <item m="1" x="2581"/>
        <item sd="0" m="1" x="2790"/>
        <item m="1" x="2888"/>
        <item m="1" x="2791"/>
        <item m="1" x="1313"/>
        <item m="1" x="1559"/>
        <item m="1" x="1724"/>
        <item m="1" x="1100"/>
        <item sd="0" m="1" x="2848"/>
        <item m="1" x="880"/>
        <item m="1" x="1081"/>
        <item sd="0" m="1" x="1328"/>
        <item m="1" x="2757"/>
        <item m="1" x="1982"/>
        <item m="1" x="2926"/>
        <item m="1" x="2187"/>
        <item m="1" x="2397"/>
        <item m="1" x="1382"/>
        <item m="1" x="2186"/>
        <item m="1" x="1713"/>
        <item m="1" x="1695"/>
        <item m="1" x="2576"/>
        <item m="1" x="2611"/>
        <item m="1" x="911"/>
        <item m="1" x="1892"/>
        <item m="1" x="1173"/>
        <item m="1" x="2864"/>
        <item m="1" x="1853"/>
        <item m="1" x="2213"/>
        <item m="1" x="945"/>
        <item m="1" x="1928"/>
        <item m="1" x="1915"/>
        <item m="1" x="1958"/>
        <item m="1" x="2929"/>
        <item m="1" x="2309"/>
        <item m="1" x="2832"/>
        <item m="1" x="1445"/>
        <item m="1" x="2335"/>
        <item m="1" x="2428"/>
        <item m="1" x="2247"/>
        <item m="1" x="2147"/>
        <item m="1" x="788"/>
        <item m="1" x="1187"/>
        <item m="1" x="1677"/>
        <item m="1" x="1863"/>
        <item m="1" x="1635"/>
        <item m="1" x="2545"/>
        <item m="1" x="756"/>
        <item m="1" x="2191"/>
        <item m="1" x="1322"/>
        <item m="1" x="806"/>
        <item m="1" x="2716"/>
        <item m="1" x="1436"/>
        <item m="1" x="1782"/>
        <item m="1" x="738"/>
        <item m="1" x="1959"/>
        <item m="1" x="2217"/>
        <item m="1" x="2684"/>
        <item m="1" x="2254"/>
        <item m="1" x="1320"/>
        <item m="1" x="1255"/>
        <item m="1" x="2255"/>
        <item m="1" x="1808"/>
        <item m="1" x="2057"/>
        <item m="1" x="902"/>
        <item m="1" x="1501"/>
        <item m="1" x="1127"/>
        <item m="1" x="785"/>
        <item m="1" x="2485"/>
        <item m="1" x="1161"/>
        <item m="1" x="1107"/>
        <item m="1" x="1046"/>
        <item m="1" x="2647"/>
        <item m="1" x="1213"/>
        <item m="1" x="2550"/>
        <item m="1" x="671"/>
        <item m="1" x="904"/>
        <item m="1" x="1232"/>
        <item m="1" x="2142"/>
        <item m="1" x="1979"/>
        <item m="1" x="1684"/>
        <item m="1" x="2337"/>
        <item m="1" x="916"/>
        <item m="1" x="1186"/>
        <item m="1" x="717"/>
        <item m="1" x="1285"/>
        <item m="1" x="777"/>
        <item m="1" x="1931"/>
        <item m="1" x="1711"/>
        <item m="1" x="1801"/>
        <item m="1" x="1522"/>
        <item m="1" x="2385"/>
        <item m="1" x="2638"/>
        <item m="1" x="993"/>
        <item m="1" x="2136"/>
        <item m="1" x="2885"/>
        <item m="1" x="2668"/>
        <item m="1" x="2308"/>
        <item m="1" x="1992"/>
        <item m="1" x="2400"/>
        <item m="1" x="1136"/>
        <item m="1" x="1583"/>
        <item m="1" x="2575"/>
        <item m="1" x="2020"/>
        <item m="1" x="1955"/>
        <item m="1" x="2365"/>
        <item m="1" x="1126"/>
        <item m="1" x="2432"/>
        <item m="1" x="1652"/>
        <item m="1" x="812"/>
        <item m="1" x="2226"/>
        <item m="1" x="1373"/>
        <item m="1" x="2517"/>
        <item m="1" x="867"/>
        <item m="1" x="1917"/>
        <item m="1" x="1543"/>
        <item m="1" x="2132"/>
        <item m="1" x="1248"/>
        <item m="1" x="1446"/>
        <item m="1" x="2318"/>
        <item m="1" x="1297"/>
        <item m="1" x="1909"/>
        <item m="1" x="772"/>
        <item m="1" x="1679"/>
        <item m="1" x="1537"/>
        <item m="1" x="2707"/>
        <item m="1" x="2673"/>
        <item m="1" x="1646"/>
        <item m="1" x="1041"/>
        <item m="1" x="978"/>
        <item m="1" x="2289"/>
        <item m="1" x="2619"/>
        <item m="1" x="1507"/>
        <item m="1" x="2925"/>
        <item m="1" x="1798"/>
        <item m="1" x="2437"/>
        <item m="1" x="2005"/>
        <item m="1" x="2305"/>
        <item m="1" x="1103"/>
        <item m="1" x="2585"/>
        <item m="1" x="2880"/>
        <item m="1" x="752"/>
        <item m="1" x="1449"/>
        <item m="1" x="951"/>
        <item m="1" x="1091"/>
        <item m="1" x="1762"/>
        <item m="1" x="2265"/>
        <item m="1" x="741"/>
        <item m="1" x="1508"/>
        <item m="1" x="716"/>
        <item m="1" x="2106"/>
        <item m="1" x="1387"/>
        <item m="1" x="890"/>
        <item m="1" x="2406"/>
        <item m="1" x="1540"/>
        <item m="1" x="1490"/>
        <item m="1" x="2778"/>
        <item m="1" x="1476"/>
        <item m="1" x="1785"/>
        <item m="1" x="1873"/>
        <item m="1" x="2741"/>
        <item m="1" x="1815"/>
        <item m="1" x="2176"/>
        <item m="1" x="677"/>
        <item m="1" x="1878"/>
        <item m="1" x="2731"/>
        <item m="1" x="1316"/>
        <item m="1" x="1715"/>
        <item m="1" x="2657"/>
        <item m="1" x="1270"/>
        <item m="1" x="1754"/>
        <item m="1" x="1564"/>
        <item m="1" x="1494"/>
        <item m="1" x="2521"/>
        <item m="1" x="885"/>
        <item m="1" x="906"/>
        <item m="1" x="2072"/>
        <item m="1" x="1429"/>
        <item m="1" x="2373"/>
        <item m="1" x="1970"/>
        <item m="1" x="2061"/>
        <item m="1" x="764"/>
        <item m="1" x="1439"/>
        <item m="1" x="934"/>
        <item m="1" x="1057"/>
        <item m="1" x="2470"/>
        <item m="1" x="809"/>
        <item m="1" x="1592"/>
        <item m="1" x="1870"/>
        <item m="1" x="907"/>
        <item m="1" x="2725"/>
        <item m="1" x="937"/>
        <item m="1" x="2249"/>
        <item m="1" x="2030"/>
        <item m="1" x="1160"/>
        <item m="1" x="2655"/>
        <item m="1" x="2656"/>
        <item m="1" x="1512"/>
        <item m="1" x="2097"/>
        <item m="1" x="1356"/>
        <item m="1" x="815"/>
        <item m="1" x="1568"/>
        <item m="1" x="2573"/>
        <item m="1" x="870"/>
        <item m="1" x="1602"/>
        <item m="1" x="2105"/>
        <item m="1" x="1376"/>
        <item m="1" x="2759"/>
        <item m="1" x="832"/>
        <item m="1" x="2333"/>
        <item m="1" x="2018"/>
        <item m="1" x="2918"/>
        <item m="1" x="914"/>
        <item m="1" x="2574"/>
        <item m="1" x="2518"/>
        <item m="1" x="1525"/>
        <item m="1" x="1901"/>
        <item m="1" x="930"/>
        <item m="1" x="766"/>
        <item m="1" x="1924"/>
        <item m="1" x="1013"/>
        <item m="1" x="2717"/>
        <item m="1" x="2150"/>
        <item m="1" x="1689"/>
        <item m="1" x="1699"/>
        <item m="1" x="1720"/>
        <item m="1" x="2674"/>
        <item m="1" x="1627"/>
        <item m="1" x="877"/>
        <item m="1" x="1239"/>
        <item m="1" x="2357"/>
        <item m="1" x="2939"/>
        <item m="1" x="1584"/>
        <item m="1" x="939"/>
        <item m="1" x="2506"/>
        <item m="1" x="1196"/>
        <item m="1" x="917"/>
        <item m="1" x="2243"/>
        <item m="1" x="2411"/>
        <item m="1" x="2732"/>
        <item m="1" x="1056"/>
        <item m="1" x="1009"/>
        <item m="1" x="1296"/>
        <item m="1" x="971"/>
        <item m="1" x="2844"/>
        <item m="1" x="920"/>
        <item m="1" x="2351"/>
        <item m="1" x="747"/>
        <item m="1" x="1918"/>
        <item m="1" x="961"/>
        <item m="1" x="1289"/>
        <item m="1" x="2374"/>
        <item m="1" x="1428"/>
        <item m="1" x="1588"/>
        <item m="1" x="2140"/>
        <item m="1" x="1021"/>
        <item m="1" x="786"/>
        <item m="1" x="925"/>
        <item m="1" x="2781"/>
        <item m="1" x="2214"/>
        <item m="1" x="1612"/>
        <item m="1" x="1545"/>
        <item m="1" x="1871"/>
        <item m="1" x="2110"/>
        <item m="1" x="1433"/>
        <item m="1" x="1665"/>
        <item m="1" x="1944"/>
        <item m="1" x="2387"/>
        <item m="1" x="2340"/>
        <item m="1" x="2050"/>
        <item m="1" x="2843"/>
        <item m="1" x="2141"/>
        <item m="1" x="1872"/>
        <item m="1" x="1769"/>
        <item m="1" x="1483"/>
        <item m="1" x="1738"/>
        <item m="1" x="1504"/>
        <item m="1" x="1595"/>
        <item m="1" x="1985"/>
        <item m="1" x="2909"/>
        <item m="1" x="2729"/>
        <item m="1" x="2040"/>
        <item m="1" x="2288"/>
        <item m="1" x="1920"/>
        <item m="1" x="1610"/>
        <item m="1" x="1706"/>
        <item m="1" x="942"/>
        <item m="1" x="2554"/>
        <item m="1" x="1214"/>
        <item m="1" x="799"/>
        <item m="1" x="2349"/>
        <item m="1" x="2269"/>
        <item m="1" x="720"/>
        <item m="1" x="1758"/>
        <item m="1" x="2571"/>
        <item m="1" x="1394"/>
        <item m="1" x="1961"/>
        <item m="1" x="1400"/>
        <item m="1" x="2054"/>
        <item m="1" x="964"/>
        <item m="1" x="750"/>
        <item m="1" x="760"/>
        <item m="1" x="734"/>
        <item x="15"/>
        <item m="1" x="2257"/>
        <item m="1" x="2782"/>
        <item x="11"/>
        <item x="10"/>
        <item x="144"/>
        <item x="8"/>
        <item sd="0" m="1" x="1461"/>
        <item sd="0" x="27"/>
        <item sd="0" x="24"/>
        <item m="1" x="1459"/>
        <item m="1" x="1055"/>
        <item x="125"/>
        <item x="149"/>
        <item x="2"/>
        <item x="146"/>
        <item x="19"/>
        <item x="667"/>
        <item x="20"/>
        <item x="1"/>
        <item x="126"/>
        <item m="1" x="730"/>
        <item x="115"/>
        <item x="114"/>
        <item x="113"/>
        <item x="142"/>
        <item x="141"/>
        <item x="119"/>
        <item m="1" x="1246"/>
        <item x="58"/>
        <item x="120"/>
        <item x="102"/>
        <item m="1" x="2278"/>
        <item m="1" x="1896"/>
        <item x="78"/>
        <item m="1" x="1593"/>
        <item x="90"/>
        <item x="79"/>
        <item x="80"/>
        <item m="1" x="821"/>
        <item x="57"/>
        <item sd="0" m="1" x="1062"/>
        <item m="1" x="2598"/>
        <item m="1" x="2621"/>
        <item m="1" x="1069"/>
        <item x="56"/>
        <item x="59"/>
        <item x="617"/>
        <item m="1" x="1962"/>
        <item x="68"/>
        <item x="55"/>
        <item x="60"/>
        <item x="629"/>
        <item x="630"/>
        <item x="631"/>
        <item x="42"/>
        <item x="38"/>
        <item x="618"/>
        <item m="1" x="2124"/>
        <item x="564"/>
        <item m="1" x="1678"/>
        <item x="640"/>
        <item x="595"/>
        <item x="620"/>
        <item x="639"/>
        <item x="619"/>
        <item x="616"/>
        <item x="625"/>
        <item x="615"/>
        <item x="596"/>
        <item x="558"/>
        <item x="473"/>
        <item x="384"/>
        <item x="597"/>
        <item x="614"/>
        <item x="598"/>
        <item x="599"/>
        <item x="600"/>
        <item m="1" x="868"/>
        <item x="601"/>
        <item x="542"/>
        <item x="611"/>
        <item x="578"/>
        <item x="525"/>
        <item x="602"/>
        <item x="529"/>
        <item x="557"/>
        <item x="575"/>
        <item x="574"/>
        <item x="573"/>
        <item x="572"/>
        <item x="603"/>
        <item m="1" x="2235"/>
        <item m="1" x="2538"/>
        <item x="587"/>
        <item m="1" x="1040"/>
        <item x="571"/>
        <item x="570"/>
        <item x="527"/>
        <item x="569"/>
        <item m="1" x="694"/>
        <item x="556"/>
        <item x="545"/>
        <item x="568"/>
        <item m="1" x="861"/>
        <item m="1" x="705"/>
        <item m="1" x="2889"/>
        <item m="1" x="1179"/>
        <item x="586"/>
        <item m="1" x="2031"/>
        <item m="1" x="1487"/>
        <item m="1" x="2624"/>
        <item x="530"/>
        <item m="1" x="2650"/>
        <item m="1" x="1517"/>
        <item m="1" x="1692"/>
        <item m="1" x="1562"/>
        <item m="1" x="919"/>
        <item m="1" x="2210"/>
        <item m="1" x="1265"/>
        <item m="1" x="2323"/>
        <item m="1" x="1580"/>
        <item m="1" x="866"/>
        <item m="1" x="2726"/>
        <item m="1" x="1889"/>
        <item m="1" x="2610"/>
        <item m="1" x="795"/>
        <item m="1" x="1834"/>
        <item m="1" x="1569"/>
        <item m="1" x="719"/>
        <item m="1" x="2284"/>
        <item m="1" x="798"/>
        <item x="565"/>
        <item m="1" x="2535"/>
        <item m="1" x="2949"/>
        <item m="1" x="2208"/>
        <item m="1" x="802"/>
        <item m="1" x="703"/>
        <item m="1" x="2629"/>
        <item m="1" x="1623"/>
        <item m="1" x="2587"/>
        <item x="518"/>
        <item x="552"/>
        <item x="469"/>
        <item x="550"/>
        <item x="554"/>
        <item x="555"/>
        <item x="559"/>
        <item x="548"/>
        <item x="551"/>
        <item x="515"/>
        <item x="539"/>
        <item x="553"/>
        <item x="547"/>
        <item x="546"/>
        <item x="442"/>
        <item x="251"/>
        <item x="510"/>
        <item x="549"/>
        <item x="493"/>
        <item x="513"/>
        <item x="522"/>
        <item x="507"/>
        <item x="451"/>
        <item x="532"/>
        <item x="486"/>
        <item x="526"/>
        <item x="540"/>
        <item x="503"/>
        <item x="492"/>
        <item x="512"/>
        <item m="1" x="2145"/>
        <item x="501"/>
        <item x="543"/>
        <item x="520"/>
        <item x="504"/>
        <item x="534"/>
        <item x="533"/>
        <item x="535"/>
        <item x="536"/>
        <item x="489"/>
        <item x="537"/>
        <item x="538"/>
        <item x="541"/>
        <item x="528"/>
        <item x="531"/>
        <item x="521"/>
        <item m="1" x="1818"/>
        <item x="511"/>
        <item x="497"/>
        <item x="490"/>
        <item x="480"/>
        <item x="496"/>
        <item x="506"/>
        <item x="491"/>
        <item x="488"/>
        <item x="505"/>
        <item x="509"/>
        <item x="519"/>
        <item x="477"/>
        <item x="508"/>
        <item x="421"/>
        <item x="514"/>
        <item x="494"/>
        <item x="476"/>
        <item x="487"/>
        <item x="467"/>
        <item x="517"/>
        <item x="516"/>
        <item x="457"/>
        <item x="495"/>
        <item x="475"/>
        <item x="498"/>
        <item m="1" x="2123"/>
        <item x="502"/>
        <item x="485"/>
        <item x="478"/>
        <item m="1" x="1776"/>
        <item m="1" x="2396"/>
        <item m="1" x="2394"/>
        <item m="1" x="2510"/>
        <item m="1" x="2438"/>
        <item m="1" x="1307"/>
        <item m="1" x="1503"/>
        <item m="1" x="1124"/>
        <item x="474"/>
        <item x="483"/>
        <item x="444"/>
        <item x="202"/>
        <item x="445"/>
        <item m="1" x="1437"/>
        <item x="465"/>
        <item x="464"/>
        <item x="463"/>
        <item x="462"/>
        <item x="452"/>
        <item x="443"/>
        <item x="318"/>
        <item x="446"/>
        <item x="355"/>
        <item x="449"/>
        <item x="415"/>
        <item x="351"/>
        <item x="322"/>
        <item x="385"/>
        <item x="441"/>
        <item x="420"/>
        <item x="403"/>
        <item x="447"/>
        <item x="402"/>
        <item x="389"/>
        <item x="414"/>
        <item x="413"/>
        <item x="418"/>
        <item x="417"/>
        <item x="419"/>
        <item x="382"/>
        <item x="409"/>
        <item x="416"/>
        <item x="386"/>
        <item x="334"/>
        <item x="411"/>
        <item x="397"/>
        <item x="357"/>
        <item x="410"/>
        <item x="309"/>
        <item x="343"/>
        <item x="390"/>
        <item x="391"/>
        <item x="350"/>
        <item x="283"/>
        <item x="412"/>
        <item x="406"/>
        <item x="404"/>
        <item x="396"/>
        <item x="335"/>
        <item x="388"/>
        <item x="393"/>
        <item x="361"/>
        <item x="405"/>
        <item x="372"/>
        <item x="401"/>
        <item x="395"/>
        <item x="359"/>
        <item x="400"/>
        <item x="314"/>
        <item x="326"/>
        <item x="333"/>
        <item x="317"/>
        <item x="332"/>
        <item x="367"/>
        <item x="378"/>
        <item x="325"/>
        <item x="341"/>
        <item x="293"/>
        <item x="394"/>
        <item x="279"/>
        <item x="381"/>
        <item x="358"/>
        <item x="300"/>
        <item x="331"/>
        <item x="363"/>
        <item x="383"/>
        <item x="369"/>
        <item x="370"/>
        <item x="380"/>
        <item x="379"/>
        <item x="360"/>
        <item x="371"/>
        <item x="356"/>
        <item x="336"/>
        <item x="337"/>
        <item x="362"/>
        <item x="366"/>
        <item x="368"/>
        <item x="303"/>
        <item x="294"/>
        <item x="377"/>
        <item x="348"/>
        <item x="291"/>
        <item m="1" x="2358"/>
        <item x="307"/>
        <item x="373"/>
        <item x="365"/>
        <item x="364"/>
        <item x="346"/>
        <item x="323"/>
        <item x="352"/>
        <item x="275"/>
        <item x="349"/>
        <item x="266"/>
        <item x="290"/>
        <item x="344"/>
        <item x="295"/>
        <item x="292"/>
        <item x="345"/>
        <item x="327"/>
        <item x="347"/>
        <item x="342"/>
        <item x="340"/>
        <item m="1" x="1951"/>
        <item x="324"/>
        <item x="321"/>
        <item x="288"/>
        <item m="1" x="1242"/>
        <item x="311"/>
        <item x="310"/>
        <item x="329"/>
        <item x="254"/>
        <item x="320"/>
        <item x="304"/>
        <item x="306"/>
        <item x="297"/>
        <item x="308"/>
        <item x="315"/>
        <item x="276"/>
        <item x="302"/>
        <item x="305"/>
        <item x="278"/>
        <item x="281"/>
        <item x="267"/>
        <item x="257"/>
        <item x="246"/>
        <item x="285"/>
        <item x="286"/>
        <item x="296"/>
        <item x="298"/>
        <item x="263"/>
        <item x="277"/>
        <item x="245"/>
        <item x="261"/>
        <item x="260"/>
        <item x="272"/>
        <item x="252"/>
        <item x="265"/>
        <item x="269"/>
        <item x="268"/>
        <item x="256"/>
        <item x="274"/>
        <item x="270"/>
        <item x="273"/>
        <item x="264"/>
        <item x="262"/>
        <item x="271"/>
        <item x="248"/>
        <item x="239"/>
        <item x="238"/>
        <item x="229"/>
        <item x="235"/>
        <item x="234"/>
        <item x="236"/>
        <item x="232"/>
        <item x="221"/>
        <item x="224"/>
        <item x="223"/>
        <item x="215"/>
        <item x="214"/>
        <item m="1" x="729"/>
        <item x="216"/>
        <item x="217"/>
        <item x="201"/>
        <item x="205"/>
        <item x="209"/>
        <item x="206"/>
        <item x="195"/>
        <item x="192"/>
        <item x="188"/>
        <item x="189"/>
        <item x="190"/>
        <item x="194"/>
        <item x="183"/>
        <item x="185"/>
        <item x="186"/>
        <item m="1" x="2819"/>
        <item x="180"/>
        <item m="1" x="1614"/>
        <item x="181"/>
        <item x="178"/>
        <item x="182"/>
        <item x="179"/>
        <item x="167"/>
        <item x="172"/>
        <item x="175"/>
        <item x="177"/>
        <item x="173"/>
        <item x="170"/>
        <item x="171"/>
        <item x="168"/>
        <item x="169"/>
        <item x="668"/>
        <item x="166"/>
        <item m="1" x="2377"/>
        <item m="1" x="2098"/>
        <item m="1" x="1457"/>
        <item m="1" x="711"/>
        <item m="1" x="909"/>
        <item m="1" x="1390"/>
        <item m="1" x="1283"/>
        <item m="1" x="845"/>
        <item m="1" x="884"/>
        <item sd="0" m="1" x="2582"/>
        <item m="1" x="2623"/>
        <item m="1" x="2511"/>
        <item m="1" x="1008"/>
        <item m="1" x="1781"/>
        <item m="1" x="1894"/>
        <item m="1" x="2113"/>
        <item m="1" x="949"/>
        <item sd="0" m="1" x="2564"/>
        <item sd="0" m="1" x="855"/>
        <item sd="0" m="1" x="1217"/>
        <item m="1" x="1675"/>
        <item sd="0" m="1" x="2583"/>
        <item sd="0" m="1" x="2937"/>
        <item m="1" x="2767"/>
        <item sd="0" m="1" x="2609"/>
        <item sd="0" m="1" x="816"/>
        <item m="1" x="2125"/>
        <item m="1" x="1251"/>
        <item m="1" x="1653"/>
        <item sd="0" m="1" x="2701"/>
        <item m="1" x="1465"/>
        <item m="1" x="1430"/>
        <item m="1" x="1921"/>
        <item m="1" x="1748"/>
        <item m="1" x="2750"/>
        <item sd="0" m="1" x="1463"/>
        <item m="1" x="1942"/>
        <item m="1" x="970"/>
        <item sd="0" m="1" x="1141"/>
        <item m="1" x="1963"/>
        <item m="1" x="1260"/>
        <item m="1" x="2823"/>
        <item m="1" x="1409"/>
        <item m="1" x="724"/>
        <item m="1" x="1240"/>
        <item sd="0" m="1" x="1828"/>
        <item m="1" x="2181"/>
        <item sd="0" m="1" x="2897"/>
        <item m="1" x="1330"/>
        <item m="1" x="2155"/>
        <item sd="0" m="1" x="2076"/>
        <item sd="0" m="1" x="2225"/>
        <item m="1" x="2603"/>
        <item sd="0" m="1" x="998"/>
        <item sd="0" m="1" x="2120"/>
        <item m="1" x="2095"/>
        <item m="1" x="935"/>
        <item m="1" x="2792"/>
        <item m="1" x="2441"/>
        <item m="1" x="2692"/>
        <item m="1" x="2524"/>
        <item m="1" x="2529"/>
        <item m="1" x="2799"/>
        <item m="1" x="1827"/>
        <item m="1" x="2847"/>
        <item m="1" x="2471"/>
        <item m="1" x="1864"/>
        <item m="1" x="2062"/>
        <item m="1" x="2317"/>
        <item m="1" x="2839"/>
        <item m="1" x="2775"/>
        <item m="1" x="2852"/>
        <item m="1" x="740"/>
        <item m="1" x="2845"/>
        <item m="1" x="1571"/>
        <item m="1" x="1273"/>
        <item m="1" x="2246"/>
        <item m="1" x="1986"/>
        <item m="1" x="865"/>
        <item m="1" x="2164"/>
        <item m="1" x="1308"/>
        <item m="1" x="1347"/>
        <item m="1" x="755"/>
        <item m="1" x="1841"/>
        <item m="1" x="957"/>
        <item m="1" x="1084"/>
        <item m="1" x="1125"/>
        <item m="1" x="2038"/>
        <item m="1" x="2408"/>
        <item m="1" x="1630"/>
        <item m="1" x="1739"/>
        <item m="1" x="1566"/>
        <item m="1" x="2572"/>
        <item m="1" x="1023"/>
        <item m="1" x="2703"/>
        <item m="1" x="2307"/>
        <item m="1" x="1442"/>
        <item m="1" x="1073"/>
        <item m="1" x="2776"/>
        <item m="1" x="2223"/>
        <item m="1" x="2540"/>
        <item m="1" x="1883"/>
        <item m="1" x="1032"/>
        <item m="1" x="950"/>
        <item m="1" x="2063"/>
        <item m="1" x="1688"/>
        <item m="1" x="1999"/>
        <item m="1" x="2157"/>
        <item m="1" x="735"/>
        <item m="1" x="2356"/>
        <item m="1" x="789"/>
        <item m="1" x="2272"/>
        <item m="1" x="1987"/>
        <item m="1" x="1434"/>
        <item m="1" x="2282"/>
        <item m="1" x="2261"/>
        <item m="1" x="1521"/>
        <item m="1" x="2236"/>
        <item m="1" x="2947"/>
        <item m="1" x="1371"/>
        <item m="1" x="1345"/>
        <item m="1" x="2738"/>
        <item m="1" x="1898"/>
        <item m="1" x="2013"/>
        <item m="1" x="2017"/>
        <item m="1" x="963"/>
        <item m="1" x="1949"/>
        <item m="1" x="807"/>
        <item m="1" x="1969"/>
        <item m="1" x="841"/>
        <item m="1" x="1171"/>
        <item m="1" x="1306"/>
        <item m="1" x="2814"/>
        <item m="1" x="2923"/>
        <item m="1" x="824"/>
        <item m="1" x="2008"/>
        <item m="1" x="1153"/>
        <item m="1" x="2526"/>
        <item m="1" x="1209"/>
        <item m="1" x="2492"/>
        <item m="1" x="1412"/>
        <item m="1" x="2783"/>
        <item m="1" x="2853"/>
        <item m="1" x="2014"/>
        <item m="1" x="2122"/>
        <item m="1" x="1154"/>
        <item m="1" x="2421"/>
        <item m="1" x="1480"/>
        <item m="1" x="2500"/>
        <item m="1" x="2119"/>
        <item m="1" x="1012"/>
        <item m="1" x="2259"/>
        <item m="1" x="2769"/>
        <item m="1" x="1343"/>
        <item m="1" x="2458"/>
        <item m="1" x="681"/>
        <item m="1" x="749"/>
        <item m="1" x="2498"/>
        <item m="1" x="2450"/>
        <item m="1" x="2393"/>
        <item m="1" x="1482"/>
        <item m="1" x="1887"/>
        <item m="1" x="931"/>
        <item m="1" x="1093"/>
        <item m="1" x="1774"/>
        <item m="1" x="1903"/>
        <item m="1" x="1561"/>
        <item m="1" x="2334"/>
        <item m="1" x="1488"/>
        <item m="1" x="2942"/>
        <item m="1" x="2631"/>
        <item m="1" x="676"/>
        <item m="1" x="1027"/>
        <item m="1" x="2043"/>
        <item m="1" x="1002"/>
        <item m="1" x="2011"/>
        <item m="1" x="1085"/>
        <item m="1" x="2644"/>
        <item m="1" x="1514"/>
        <item m="1" x="2928"/>
        <item m="1" x="2840"/>
        <item m="1" x="2841"/>
        <item m="1" x="1550"/>
        <item m="1" x="2390"/>
        <item m="1" x="1825"/>
        <item m="1" x="2751"/>
        <item m="1" x="1805"/>
        <item m="1" x="2904"/>
        <item m="1" x="1810"/>
        <item m="1" x="1994"/>
        <item m="1" x="1637"/>
        <item m="1" x="767"/>
        <item m="1" x="2260"/>
        <item m="1" x="692"/>
        <item m="1" x="1109"/>
        <item m="1" x="1551"/>
        <item m="1" x="1586"/>
        <item m="1" x="754"/>
        <item m="1" x="2028"/>
        <item m="1" x="2730"/>
        <item m="1" x="1548"/>
        <item m="1" x="956"/>
        <item m="1" x="1933"/>
        <item m="1" x="1250"/>
        <item m="1" x="1365"/>
        <item m="1" x="2641"/>
        <item m="1" x="1036"/>
        <item m="1" x="2454"/>
        <item m="1" x="1225"/>
        <item m="1" x="2442"/>
        <item m="1" x="1397"/>
        <item m="1" x="2034"/>
        <item m="1" x="1408"/>
        <item m="1" x="1806"/>
        <item m="1" x="2766"/>
        <item m="1" x="1192"/>
        <item m="1" x="2188"/>
        <item m="1" x="1879"/>
        <item m="1" x="1484"/>
        <item m="1" x="673"/>
        <item m="1" x="2276"/>
        <item m="1" x="2166"/>
        <item m="1" x="2608"/>
        <item m="1" x="954"/>
        <item m="1" x="2565"/>
        <item m="1" x="1980"/>
        <item m="1" x="2745"/>
        <item m="1" x="913"/>
        <item m="1" x="2395"/>
        <item m="1" x="2111"/>
        <item m="1" x="2071"/>
        <item m="1" x="1888"/>
        <item m="1" x="1216"/>
        <item m="1" x="2143"/>
        <item m="1" x="2402"/>
        <item m="1" x="936"/>
        <item m="1" x="706"/>
        <item m="1" x="955"/>
        <item m="1" x="2167"/>
        <item m="1" x="986"/>
        <item m="1" x="897"/>
        <item m="1" x="1406"/>
        <item m="1" x="2950"/>
        <item m="1" x="2584"/>
        <item m="1" x="2482"/>
        <item m="1" x="1416"/>
        <item m="1" x="1064"/>
        <item m="1" x="2290"/>
        <item m="1" x="1424"/>
        <item m="1" x="1829"/>
        <item m="1" x="2056"/>
        <item m="1" x="1718"/>
        <item m="1" x="2299"/>
        <item m="1" x="2892"/>
        <item m="1" x="2412"/>
        <item m="1" x="2930"/>
        <item m="1" x="1150"/>
        <item m="1" x="797"/>
        <item m="1" x="2702"/>
        <item m="1" x="1600"/>
        <item m="1" x="2532"/>
        <item m="1" x="1964"/>
        <item m="1" x="1211"/>
        <item m="1" x="2612"/>
        <item m="1" x="2504"/>
        <item m="1" x="1135"/>
        <item m="1" x="2178"/>
        <item m="1" x="1838"/>
        <item m="1" x="2780"/>
        <item m="1" x="1941"/>
        <item m="1" x="1234"/>
        <item m="1" x="2578"/>
        <item m="1" x="2112"/>
        <item m="1" x="2860"/>
        <item m="1" x="1687"/>
        <item m="1" x="1268"/>
        <item m="1" x="1544"/>
        <item m="1" x="1090"/>
        <item m="1" x="818"/>
        <item m="1" x="2004"/>
        <item m="1" x="2044"/>
        <item m="1" x="1731"/>
        <item m="1" x="2369"/>
        <item m="1" x="701"/>
        <item m="1" x="2047"/>
        <item m="1" x="1604"/>
        <item m="1" x="1151"/>
        <item m="1" x="1152"/>
        <item m="1" x="2786"/>
        <item m="1" x="2905"/>
        <item m="1" x="698"/>
        <item m="1" x="1787"/>
        <item m="1" x="1891"/>
        <item m="1" x="721"/>
        <item m="1" x="1423"/>
        <item m="1" x="2420"/>
        <item m="1" x="1092"/>
        <item m="1" x="1644"/>
        <item m="1" x="1923"/>
        <item m="1" x="826"/>
        <item m="1" x="2177"/>
        <item m="1" x="1577"/>
        <item m="1" x="2027"/>
        <item m="1" x="1318"/>
        <item m="1" x="1128"/>
        <item m="1" x="2552"/>
        <item m="1" x="1399"/>
        <item m="1" x="1591"/>
        <item m="1" x="2827"/>
        <item m="1" x="2129"/>
        <item m="1" x="1735"/>
        <item sd="0" m="1" x="1290"/>
        <item sd="0" m="1" x="2487"/>
        <item m="1" x="2224"/>
        <item sd="0" m="1" x="2914"/>
        <item sd="0" m="1" x="1981"/>
        <item sd="0" m="1" x="2677"/>
        <item m="1" x="2898"/>
        <item m="1" x="1139"/>
        <item m="1" x="2024"/>
        <item m="1" x="1344"/>
        <item sd="0" m="1" x="2948"/>
        <item sd="0" m="1" x="1431"/>
        <item m="1" x="2513"/>
        <item sd="0" m="1" x="2633"/>
        <item sd="0" m="1" x="2342"/>
        <item sd="0" m="1" x="1398"/>
        <item sd="0" m="1" x="1010"/>
        <item m="1" x="2244"/>
        <item m="1" x="1287"/>
        <item m="1" x="1948"/>
        <item sd="0" m="1" x="833"/>
        <item sd="0" m="1" x="2666"/>
        <item m="1" x="2126"/>
        <item sd="0" m="1" x="1117"/>
        <item sd="0" m="1" x="1389"/>
        <item sd="0" m="1" x="977"/>
        <item m="1" x="2007"/>
        <item m="1" x="1420"/>
        <item sd="0" m="1" x="1298"/>
        <item sd="0" m="1" x="2403"/>
        <item sd="0" m="1" x="1997"/>
        <item m="1" x="1502"/>
        <item sd="0" m="1" x="2445"/>
        <item m="1" x="1329"/>
        <item sd="0" m="1" x="1935"/>
        <item m="1" x="2670"/>
        <item m="1" x="901"/>
        <item sd="0" m="1" x="751"/>
        <item sd="0" m="1" x="1000"/>
        <item sd="0" m="1" x="850"/>
        <item m="1" x="2691"/>
        <item sd="0" m="1" x="2362"/>
        <item m="1" x="1859"/>
        <item sd="0" m="1" x="2663"/>
        <item m="1" x="1940"/>
        <item sd="0" m="1" x="1978"/>
        <item sd="0" m="1" x="2501"/>
        <item sd="0" m="1" x="2446"/>
        <item sd="0" m="1" x="2302"/>
        <item m="1" x="2065"/>
        <item sd="0" m="1" x="2683"/>
        <item sd="0" m="1" x="1095"/>
        <item sd="0" m="1" x="1945"/>
        <item sd="0" m="1" x="1129"/>
        <item sd="0" m="1" x="1783"/>
        <item m="1" x="1866"/>
        <item m="1" x="2059"/>
        <item sd="0" m="1" x="691"/>
        <item sd="0" m="1" x="2836"/>
        <item sd="0" m="1" x="2760"/>
        <item sd="0" m="1" x="2789"/>
        <item m="1" x="1351"/>
        <item m="1" x="2735"/>
        <item sd="0" m="1" x="2127"/>
        <item sd="0" m="1" x="2542"/>
        <item sd="0" m="1" x="2285"/>
        <item m="1" x="2813"/>
        <item sd="0" m="1" x="2326"/>
        <item m="1" x="962"/>
        <item sd="0" m="1" x="2355"/>
        <item m="1" x="768"/>
        <item m="1" x="2747"/>
        <item sd="0" m="1" x="2215"/>
        <item sd="0" m="1" x="718"/>
        <item m="1" x="2560"/>
        <item m="1" x="1402"/>
        <item sd="0" m="1" x="2874"/>
        <item sd="0" m="1" x="2198"/>
        <item sd="0" m="1" x="1377"/>
        <item sd="0" m="1" x="2149"/>
        <item sd="0" m="1" x="746"/>
        <item sd="0" m="1" x="1939"/>
        <item sd="0" m="1" x="946"/>
        <item sd="0" m="1" x="1877"/>
        <item sd="0" m="1" x="1505"/>
        <item sd="0" m="1" x="1628"/>
        <item sd="0" m="1" x="1473"/>
        <item sd="0" m="1" x="2219"/>
        <item sd="0" m="1" x="1208"/>
        <item sd="0" m="1" x="1096"/>
        <item sd="0" m="1" x="1218"/>
        <item sd="0" m="1" x="1890"/>
        <item sd="0" m="1" x="2632"/>
        <item m="1" x="1837"/>
        <item sd="0" m="1" x="900"/>
        <item sd="0" m="1" x="1619"/>
        <item sd="0" m="1" x="2772"/>
        <item m="1" x="979"/>
        <item sd="0" m="1" x="2544"/>
        <item m="1" x="2148"/>
        <item sd="0" m="1" x="2022"/>
        <item sd="0" m="1" x="2815"/>
        <item sd="0" m="1" x="1006"/>
        <item sd="0" m="1" x="1188"/>
        <item m="1" x="2577"/>
        <item m="1" x="2728"/>
        <item sd="0" m="1" x="2221"/>
        <item sd="0" m="1" x="862"/>
        <item m="1" x="1396"/>
        <item m="1" x="2268"/>
        <item m="1" x="2472"/>
        <item sd="0" m="1" x="796"/>
        <item sd="0" m="1" x="1288"/>
        <item sd="0" m="1" x="2868"/>
        <item sd="0" m="1" x="1558"/>
        <item sd="0" m="1" x="1099"/>
        <item sd="0" m="1" x="2752"/>
        <item sd="0" m="1" x="2012"/>
        <item sd="0" m="1" x="1325"/>
        <item m="1" x="1658"/>
        <item m="1" x="1753"/>
        <item m="1" x="1907"/>
        <item sd="0" m="1" x="1803"/>
        <item sd="0" m="1" x="1535"/>
        <item sd="0" m="1" x="1341"/>
        <item sd="0" m="1" x="2820"/>
        <item sd="0" m="1" x="2837"/>
        <item sd="0" m="1" x="1367"/>
        <item sd="0" m="1" x="1035"/>
        <item sd="0" m="1" x="742"/>
        <item sd="0" m="1" x="2453"/>
        <item sd="0" m="1" x="1003"/>
        <item sd="0" m="1" x="1281"/>
        <item m="1" x="1497"/>
        <item sd="0" m="1" x="1968"/>
        <item sd="0" m="1" x="1919"/>
        <item m="1" x="1224"/>
        <item sd="0" m="1" x="2314"/>
        <item sd="0" m="1" x="1881"/>
        <item sd="0" m="1" x="1765"/>
        <item sd="0" m="1" x="1554"/>
        <item sd="0" m="1" x="679"/>
        <item sd="0" m="1" x="2838"/>
        <item m="1" x="1700"/>
        <item sd="0" m="1" x="1266"/>
        <item sd="0" m="1" x="2046"/>
        <item sd="0" m="1" x="686"/>
        <item sd="0" m="1" x="1157"/>
        <item sd="0" m="1" x="2298"/>
        <item sd="0" m="1" x="1876"/>
        <item sd="0" m="1" x="1277"/>
        <item m="1" x="2616"/>
        <item sd="0" m="1" x="1509"/>
        <item sd="0" m="1" x="2744"/>
        <item sd="0" m="1" x="1734"/>
        <item sd="0" m="1" x="2658"/>
        <item sd="0" m="1" x="2910"/>
        <item m="1" x="1014"/>
        <item sd="0" m="1" x="2347"/>
        <item sd="0" m="1" x="2220"/>
        <item sd="0" m="1" x="1549"/>
        <item sd="0" m="1" x="2388"/>
        <item sd="0" m="1" x="2722"/>
        <item sd="0" m="1" x="1305"/>
        <item sd="0" m="1" x="2806"/>
        <item m="1" x="2828"/>
        <item sd="0" m="1" x="1204"/>
        <item m="1" x="2353"/>
        <item sd="0" m="1" x="1594"/>
        <item sd="0" m="1" x="1147"/>
        <item sd="0" m="1" x="2280"/>
        <item sd="0" m="1" x="1690"/>
        <item sd="0" m="1" x="1867"/>
        <item m="1" x="1998"/>
        <item sd="0" m="1" x="2304"/>
        <item sd="0" m="1" x="1230"/>
        <item sd="0" m="1" x="2514"/>
        <item sd="0" m="1" x="2460"/>
        <item sd="0" m="1" x="1708"/>
        <item sd="0" m="1" x="2241"/>
        <item sd="0" m="1" x="1191"/>
        <item sd="0" m="1" x="1082"/>
        <item sd="0" m="1" x="2488"/>
        <item sd="0" m="1" x="2361"/>
        <item sd="0" m="1" x="1831"/>
        <item sd="0" m="1" x="1581"/>
        <item sd="0" m="1" x="2133"/>
        <item sd="0" m="1" x="2449"/>
        <item sd="0" m="1" x="2480"/>
        <item sd="0" m="1" x="1317"/>
        <item sd="0" m="1" x="2324"/>
        <item sd="0" m="1" x="985"/>
        <item sd="0" m="1" x="1335"/>
        <item sd="0" m="1" x="2015"/>
        <item m="1" x="1596"/>
        <item m="1" x="1181"/>
        <item m="1" x="2680"/>
        <item m="1" x="2035"/>
        <item m="1" x="2671"/>
        <item m="1" x="1797"/>
        <item sd="0" m="1" x="2748"/>
        <item sd="0" m="1" x="1030"/>
        <item m="1" x="1004"/>
        <item sd="0" m="1" x="1839"/>
        <item sd="0" m="1" x="1882"/>
        <item sd="0" m="1" x="1076"/>
        <item m="1" x="1823"/>
        <item sd="0" m="1" x="1425"/>
        <item sd="0" m="1" x="2618"/>
        <item sd="0" m="1" x="2183"/>
        <item sd="0" m="1" x="2271"/>
        <item sd="0" m="1" x="2066"/>
        <item sd="0" m="1" x="1079"/>
        <item sd="0" m="1" x="856"/>
        <item sd="0" m="1" x="1256"/>
        <item sd="0" m="1" x="2520"/>
        <item sd="0" m="1" x="1636"/>
        <item sd="0" m="1" x="1042"/>
        <item m="1" x="1922"/>
        <item sd="0" m="1" x="1138"/>
        <item sd="0" m="1" x="2382"/>
        <item m="1" x="781"/>
        <item sd="0" m="1" x="2184"/>
        <item sd="0" m="1" x="1071"/>
        <item m="1" x="974"/>
        <item m="1" x="2620"/>
        <item m="1" x="2895"/>
        <item m="1" x="2595"/>
        <item m="1" x="1190"/>
        <item m="1" x="1629"/>
        <item m="1" x="994"/>
        <item m="1" x="2476"/>
        <item m="1" x="1899"/>
        <item m="1" x="1526"/>
        <item m="1" x="1464"/>
        <item m="1" x="1847"/>
        <item m="1" x="1491"/>
        <item m="1" x="2899"/>
        <item m="1" x="1195"/>
        <item m="1" x="2051"/>
        <item m="1" x="2689"/>
        <item m="1" x="975"/>
        <item m="1" x="1337"/>
        <item m="1" x="2037"/>
        <item m="1" x="1327"/>
        <item m="1" x="1089"/>
        <item m="1" x="2515"/>
        <item m="1" x="2173"/>
        <item m="1" x="2622"/>
        <item m="1" x="1599"/>
        <item m="1" x="2313"/>
        <item m="1" x="2341"/>
        <item m="1" x="814"/>
        <item m="1" x="2459"/>
        <item m="1" x="2378"/>
        <item m="1" x="2389"/>
        <item m="1" x="722"/>
        <item m="1" x="1668"/>
        <item m="1" x="1264"/>
        <item m="1" x="1775"/>
        <item m="1" x="1728"/>
        <item m="1" x="2165"/>
        <item m="1" x="1905"/>
        <item m="1" x="1794"/>
        <item m="1" x="2551"/>
        <item m="1" x="1983"/>
        <item m="1" x="2865"/>
        <item m="1" x="2810"/>
        <item m="1" x="2834"/>
        <item m="1" x="1656"/>
        <item m="1" x="873"/>
        <item m="1" x="2690"/>
        <item m="1" x="2434"/>
        <item m="1" x="2714"/>
        <item m="1" x="2516"/>
        <item m="1" x="1334"/>
        <item m="1" x="1178"/>
        <item m="1" x="2286"/>
        <item m="1" x="2279"/>
        <item m="1" x="1155"/>
        <item m="1" x="2648"/>
        <item m="1" x="932"/>
        <item m="1" x="1974"/>
        <item m="1" x="1269"/>
        <item m="1" x="1812"/>
        <item m="1" x="1111"/>
        <item m="1" x="2630"/>
        <item m="1" x="1019"/>
        <item m="1" x="1168"/>
        <item m="1" x="2081"/>
        <item m="1" x="2082"/>
        <item m="1" x="1875"/>
        <item m="1" x="2401"/>
        <item m="1" x="743"/>
        <item m="1" x="980"/>
        <item m="1" x="2808"/>
        <item m="1" x="2686"/>
        <item m="1" x="2266"/>
        <item m="1" x="1639"/>
        <item m="1" x="987"/>
        <item m="1" x="2139"/>
        <item m="1" x="674"/>
        <item m="1" x="2525"/>
        <item x="16"/>
        <item sd="0" x="32"/>
        <item x="25"/>
        <item x="163"/>
        <item x="654"/>
        <item x="162"/>
        <item sd="0" x="33"/>
        <item x="154"/>
        <item x="14"/>
        <item x="161"/>
        <item x="159"/>
        <item x="81"/>
        <item sd="0" x="29"/>
        <item x="147"/>
        <item x="160"/>
        <item x="28"/>
        <item x="12"/>
        <item x="13"/>
        <item x="155"/>
        <item x="158"/>
        <item x="157"/>
        <item x="145"/>
        <item sd="0" x="22"/>
        <item x="152"/>
        <item x="18"/>
        <item x="151"/>
        <item x="150"/>
        <item sd="0" x="31"/>
        <item m="1" x="835"/>
        <item x="121"/>
        <item sd="0" x="26"/>
        <item sd="0" m="1" x="943"/>
        <item sd="0" x="23"/>
        <item x="635"/>
        <item x="5"/>
        <item x="9"/>
        <item x="156"/>
        <item x="35"/>
        <item x="153"/>
        <item x="148"/>
        <item x="133"/>
        <item x="91"/>
        <item x="0"/>
        <item sd="0" m="1" x="2303"/>
        <item sd="0" m="1" x="2101"/>
        <item sd="0" x="432"/>
        <item m="1" x="2604"/>
        <item x="580"/>
        <item sd="0" m="1" x="837"/>
        <item sd="0" m="1" x="2900"/>
        <item sd="0" m="1" x="1354"/>
        <item sd="0" m="1" x="2021"/>
        <item sd="0" m="1" x="1946"/>
        <item sd="0" x="429"/>
        <item sd="0" m="1" x="1130"/>
        <item sd="0" x="434"/>
        <item x="7"/>
        <item x="3"/>
        <item x="666"/>
        <item m="1" x="687"/>
        <item sd="0" x="21"/>
        <item x="6"/>
        <item sd="0" m="1" x="1784"/>
        <item sd="0" m="1" x="1499"/>
        <item sd="0" m="1" x="675"/>
        <item x="648"/>
        <item x="665"/>
        <item x="652"/>
        <item x="664"/>
        <item sd="0" m="1" x="693"/>
        <item sd="0" m="1" x="2242"/>
        <item x="4"/>
        <item x="563"/>
        <item sd="0" m="1" x="2761"/>
        <item sd="0" x="634"/>
        <item x="663"/>
        <item x="105"/>
        <item m="1" x="1353"/>
        <item x="651"/>
        <item x="104"/>
        <item x="118"/>
        <item x="143"/>
        <item x="137"/>
        <item x="138"/>
        <item x="117"/>
        <item x="134"/>
        <item sd="0" m="1" x="2216"/>
        <item sd="0" m="1" x="2413"/>
        <item sd="0" m="1" x="1893"/>
        <item x="647"/>
        <item x="139"/>
        <item x="140"/>
        <item sd="0" m="1" x="2875"/>
        <item sd="0" x="613"/>
        <item sd="0" m="1" x="1972"/>
        <item sd="0" m="1" x="1312"/>
        <item sd="0" m="1" x="2867"/>
        <item x="17"/>
        <item m="1" x="732"/>
        <item x="94"/>
        <item x="116"/>
        <item x="132"/>
        <item x="127"/>
        <item x="607"/>
        <item x="128"/>
        <item sd="0" m="1" x="1474"/>
        <item sd="0" m="1" x="771"/>
        <item sd="0" x="591"/>
        <item m="1" x="2431"/>
        <item m="1" x="723"/>
        <item m="1" x="1749"/>
        <item x="112"/>
        <item sd="0" m="1" x="776"/>
        <item sd="0" m="1" x="1956"/>
        <item m="1" x="2861"/>
        <item sd="0" m="1" x="1210"/>
        <item sd="0" x="641"/>
        <item sd="0" m="1" x="1247"/>
        <item sd="0" m="1" x="1097"/>
        <item sd="0" m="1" x="1243"/>
        <item sd="0" x="646"/>
        <item x="135"/>
        <item sd="0" m="1" x="1364"/>
        <item x="129"/>
        <item sd="0" x="566"/>
        <item x="653"/>
        <item m="1" x="1966"/>
        <item m="1" x="958"/>
        <item sd="0" m="1" x="1045"/>
        <item sd="0" x="642"/>
        <item x="593"/>
        <item x="560"/>
        <item sd="0" m="1" x="2023"/>
        <item sd="0" m="1" x="2685"/>
        <item sd="0" m="1" x="2075"/>
        <item sd="0" m="1" x="2258"/>
        <item sd="0" m="1" x="1007"/>
        <item sd="0" m="1" x="2049"/>
        <item x="643"/>
        <item sd="0" m="1" x="1199"/>
        <item sd="0" m="1" x="1189"/>
        <item sd="0" x="481"/>
        <item m="1" x="1616"/>
        <item m="1" x="2477"/>
        <item sd="0" m="1" x="2222"/>
        <item sd="0" x="633"/>
        <item sd="0" m="1" x="863"/>
        <item sd="0" m="1" x="924"/>
        <item m="1" x="2352"/>
        <item m="1" x="1519"/>
        <item m="1" x="1272"/>
        <item x="130"/>
        <item sd="0" m="1" x="2322"/>
        <item x="101"/>
        <item sd="0" m="1" x="2003"/>
        <item sd="0" m="1" x="959"/>
        <item x="103"/>
        <item x="111"/>
        <item x="93"/>
        <item sd="0" m="1" x="1913"/>
        <item m="1" x="1293"/>
        <item m="1" x="1563"/>
        <item sd="0" m="1" x="1804"/>
        <item sd="0" m="1" x="1361"/>
        <item sd="0" m="1" x="1536"/>
        <item sd="0" m="1" x="2283"/>
        <item sd="0" m="1" x="1342"/>
        <item sd="0" m="1" x="1822"/>
        <item sd="0" m="1" x="1927"/>
        <item sd="0" m="1" x="2329"/>
        <item sd="0" m="1" x="2906"/>
        <item sd="0" m="1" x="2273"/>
        <item x="627"/>
        <item m="1" x="1252"/>
        <item sd="0" m="1" x="1037"/>
        <item sd="0" x="626"/>
        <item sd="0" m="1" x="715"/>
        <item sd="0" m="1" x="1533"/>
        <item sd="0" m="1" x="1441"/>
        <item sd="0" m="1" x="1005"/>
        <item x="632"/>
        <item sd="0" m="1" x="2009"/>
        <item sd="0" m="1" x="1414"/>
        <item sd="0" m="1" x="1553"/>
        <item m="1" x="1597"/>
        <item sd="0" m="1" x="2116"/>
        <item sd="0" m="1" x="1673"/>
        <item m="1" x="725"/>
        <item m="1" x="2256"/>
        <item sd="0" m="1" x="1498"/>
        <item sd="0" x="426"/>
        <item m="1" x="1315"/>
        <item sd="0" m="1" x="2626"/>
        <item sd="0" m="1" x="1634"/>
        <item sd="0" m="1" x="2774"/>
        <item x="110"/>
        <item m="1" x="1704"/>
        <item sd="0" m="1" x="2315"/>
        <item sd="0" x="650"/>
        <item sd="0" m="1" x="1884"/>
        <item sd="0" x="609"/>
        <item sd="0" m="1" x="1766"/>
        <item sd="0" x="649"/>
        <item sd="0" m="1" x="1555"/>
        <item sd="0" m="1" x="905"/>
        <item m="1" x="915"/>
        <item sd="0" m="1" x="2464"/>
        <item sd="0" m="1" x="2907"/>
        <item sd="0" m="1" x="2274"/>
        <item m="1" x="1271"/>
        <item m="1" x="2802"/>
        <item x="109"/>
        <item sd="0" m="1" x="2807"/>
        <item sd="0" x="376"/>
        <item x="108"/>
        <item sd="0" m="1" x="941"/>
        <item m="1" x="1180"/>
        <item x="122"/>
        <item sd="0" m="1" x="2606"/>
        <item sd="0" m="1" x="2494"/>
        <item x="375"/>
        <item sd="0" m="1" x="1201"/>
        <item sd="0" x="576"/>
        <item sd="0" m="1" x="2248"/>
        <item sd="0" m="1" x="1278"/>
        <item sd="0" m="1" x="2301"/>
        <item sd="0" x="582"/>
        <item sd="0" m="1" x="1143"/>
        <item m="1" x="1578"/>
        <item sd="0" m="1" x="1510"/>
        <item sd="0" x="612"/>
        <item x="107"/>
        <item x="106"/>
        <item x="100"/>
        <item x="99"/>
        <item sd="0" m="1" x="2539"/>
        <item m="1" x="736"/>
        <item m="1" x="2913"/>
        <item m="1" x="2086"/>
        <item m="1" x="2672"/>
        <item m="1" x="2762"/>
        <item x="72"/>
        <item x="92"/>
        <item sd="0" m="1" x="2029"/>
        <item sd="0" m="1" x="1572"/>
        <item x="87"/>
        <item sd="0" m="1" x="2010"/>
        <item m="1" x="1033"/>
        <item m="1" x="2831"/>
        <item m="1" x="2945"/>
        <item sd="0" m="1" x="2083"/>
        <item sd="0" x="425"/>
        <item m="1" x="1528"/>
        <item sd="0" m="1" x="779"/>
        <item sd="0" m="1" x="2664"/>
        <item sd="0" m="1" x="1989"/>
        <item sd="0" m="1" x="2567"/>
        <item sd="0" m="1" x="678"/>
        <item sd="0" m="1" x="1366"/>
        <item sd="0" m="1" x="2205"/>
        <item sd="0" x="577"/>
        <item sd="0" m="1" x="1691"/>
        <item sd="0" m="1" x="2879"/>
        <item m="1" x="2816"/>
        <item sd="0" m="1" x="1358"/>
        <item sd="0" m="1" x="2817"/>
        <item m="1" x="1336"/>
        <item sd="0" m="1" x="1245"/>
        <item sd="0" m="1" x="896"/>
        <item sd="0" m="1" x="1292"/>
        <item sd="0" m="1" x="1359"/>
        <item sd="0" x="460"/>
        <item sd="0" m="1" x="2461"/>
        <item sd="0" m="1" x="1768"/>
        <item sd="0" m="1" x="2765"/>
        <item sd="0" m="1" x="2933"/>
        <item m="1" x="1017"/>
        <item sd="0" m="1" x="1158"/>
        <item sd="0" x="579"/>
        <item sd="0" m="1" x="2688"/>
        <item sd="0" m="1" x="2134"/>
        <item sd="0" m="1" x="1193"/>
        <item sd="0" x="562"/>
        <item sd="0" m="1" x="2251"/>
        <item sd="0" m="1" x="1083"/>
        <item sd="0" x="500"/>
        <item sd="0" m="1" x="1846"/>
        <item sd="0" m="1" x="2489"/>
        <item sd="0" x="439"/>
        <item sd="0" m="1" x="2039"/>
        <item sd="0" m="1" x="1832"/>
        <item sd="0" m="1" x="2239"/>
        <item sd="0" m="1" x="1582"/>
        <item sd="0" x="605"/>
        <item sd="0" m="1" x="2135"/>
        <item sd="0" m="1" x="1068"/>
        <item sd="0" x="583"/>
        <item sd="0" x="608"/>
        <item sd="0" x="589"/>
        <item x="98"/>
        <item sd="0" m="1" x="696"/>
        <item sd="0" m="1" x="1496"/>
        <item sd="0" m="1" x="2944"/>
        <item sd="0" m="1" x="2739"/>
        <item sd="0" x="567"/>
        <item x="77"/>
        <item x="88"/>
        <item x="89"/>
        <item x="76"/>
        <item x="82"/>
        <item x="71"/>
        <item sd="0" m="1" x="2749"/>
        <item sd="0" m="1" x="1031"/>
        <item sd="0" x="470"/>
        <item sd="0" m="1" x="1840"/>
        <item x="594"/>
        <item sd="0" m="1" x="1077"/>
        <item sd="0" m="1" x="1038"/>
        <item sd="0" m="1" x="1885"/>
        <item sd="0" m="1" x="1643"/>
        <item sd="0" m="1" x="1792"/>
        <item sd="0" m="1" x="1078"/>
        <item sd="0" m="1" x="892"/>
        <item sd="0" m="1" x="2418"/>
        <item x="83"/>
        <item sd="0" m="1" x="2825"/>
        <item x="255"/>
        <item sd="0" m="1" x="2185"/>
        <item sd="0" m="1" x="2784"/>
        <item x="637"/>
        <item sd="0" m="1" x="2067"/>
        <item sd="0" m="1" x="2465"/>
        <item x="628"/>
        <item sd="0" m="1" x="857"/>
        <item sd="0" x="636"/>
        <item sd="0" m="1" x="1257"/>
        <item sd="0" x="590"/>
        <item sd="0" m="1" x="2348"/>
        <item sd="0" m="1" x="1638"/>
        <item sd="0" x="606"/>
        <item x="638"/>
        <item x="604"/>
        <item x="592"/>
        <item x="54"/>
        <item x="454"/>
        <item x="39"/>
        <item m="1" x="1282"/>
        <item x="36"/>
        <item x="499"/>
        <item x="482"/>
        <item x="585"/>
        <item x="479"/>
        <item x="433"/>
        <item x="427"/>
        <item x="243"/>
        <item x="338"/>
        <item x="435"/>
        <item x="407"/>
        <item x="301"/>
        <item x="438"/>
        <item x="523"/>
        <item x="524"/>
        <item x="456"/>
        <item x="354"/>
        <item m="1" x="1541"/>
        <item x="436"/>
        <item m="1" x="2709"/>
        <item x="422"/>
        <item m="1" x="1902"/>
        <item x="461"/>
        <item x="374"/>
        <item x="430"/>
        <item x="466"/>
        <item x="207"/>
        <item x="459"/>
        <item x="428"/>
        <item x="316"/>
        <item x="453"/>
        <item x="437"/>
        <item x="431"/>
        <item x="339"/>
        <item x="440"/>
        <item m="1" x="1121"/>
        <item x="484"/>
        <item x="472"/>
        <item x="353"/>
        <item x="259"/>
        <item m="1" x="2903"/>
        <item x="471"/>
        <item x="455"/>
        <item x="423"/>
        <item x="287"/>
        <item x="424"/>
        <item x="250"/>
        <item x="399"/>
        <item x="448"/>
        <item x="387"/>
        <item x="398"/>
        <item x="204"/>
        <item x="312"/>
        <item x="289"/>
        <item x="319"/>
        <item x="330"/>
        <item x="328"/>
        <item x="313"/>
        <item x="284"/>
        <item x="258"/>
        <item x="299"/>
        <item x="253"/>
        <item x="249"/>
        <item x="240"/>
        <item x="247"/>
        <item x="244"/>
        <item x="231"/>
        <item x="225"/>
        <item x="241"/>
        <item x="237"/>
        <item x="222"/>
        <item x="220"/>
        <item x="208"/>
        <item x="669"/>
        <item x="230"/>
        <item x="233"/>
        <item m="1" x="1906"/>
        <item x="228"/>
        <item x="219"/>
        <item x="197"/>
        <item x="211"/>
        <item x="213"/>
        <item x="176"/>
        <item x="212"/>
        <item x="174"/>
        <item x="198"/>
        <item x="199"/>
        <item x="193"/>
        <item x="210"/>
        <item m="1" x="2096"/>
        <item x="187"/>
        <item x="203"/>
        <item x="200"/>
        <item x="191"/>
        <item x="196"/>
        <item x="184"/>
        <item m="1" x="849"/>
        <item x="165"/>
        <item m="1" x="757"/>
        <item m="1" x="792"/>
        <item m="1" x="1821"/>
        <item m="1" x="2495"/>
        <item m="1" x="2294"/>
        <item m="1" x="2546"/>
        <item m="1" x="2300"/>
        <item m="1" x="1995"/>
        <item m="1" x="2079"/>
        <item m="1" x="952"/>
        <item sd="0" m="1" x="2593"/>
        <item m="1" x="2636"/>
        <item m="1" x="1796"/>
        <item m="1" x="1011"/>
        <item m="1" x="714"/>
        <item m="1" x="2137"/>
        <item m="1" x="2275"/>
        <item m="1" x="2405"/>
        <item m="1" x="895"/>
        <item m="1" x="1640"/>
        <item sd="0" m="1" x="1219"/>
        <item m="1" x="2158"/>
        <item m="1" x="2590"/>
        <item m="1" x="2931"/>
        <item m="1" x="1532"/>
        <item m="1" x="1965"/>
        <item m="1" x="2887"/>
        <item m="1" x="1622"/>
        <item m="1" x="2883"/>
        <item m="1" x="2118"/>
        <item m="1" x="1172"/>
        <item m="1" x="2870"/>
        <item m="1" x="1131"/>
        <item m="1" x="2919"/>
        <item m="1" x="1844"/>
        <item m="1" x="2399"/>
        <item m="1" x="2851"/>
        <item m="1" x="1258"/>
        <item m="1" x="2447"/>
        <item m="1" x="1145"/>
        <item m="1" x="2252"/>
        <item m="1" x="2102"/>
        <item m="1" x="1405"/>
        <item m="1" x="1647"/>
        <item m="1" x="840"/>
        <item m="1" x="1880"/>
        <item m="1" x="2416"/>
        <item m="1" x="1506"/>
        <item m="1" x="1001"/>
        <item m="1" x="1101"/>
        <item m="1" x="1244"/>
        <item m="1" x="894"/>
        <item m="1" x="2490"/>
        <item m="1" x="2580"/>
        <item m="1" x="2921"/>
        <item m="1" x="2371"/>
        <item m="1" x="1321"/>
        <item m="1" x="745"/>
        <item m="1" x="1025"/>
        <item m="1" x="2758"/>
        <item m="1" x="2743"/>
        <item m="1" x="1773"/>
        <item m="1" x="1467"/>
        <item m="1" x="2042"/>
        <item m="1" x="1697"/>
        <item m="1" x="2924"/>
        <item m="1" x="2108"/>
        <item m="1" x="2338"/>
        <item m="1" x="2908"/>
        <item m="1" x="2849"/>
        <item m="1" x="2742"/>
        <item m="1" x="2169"/>
        <item m="1" x="1934"/>
        <item m="1" x="685"/>
        <item m="1" x="1259"/>
        <item m="1" x="2846"/>
        <item m="1" x="697"/>
        <item m="1" x="1043"/>
        <item m="1" x="731"/>
        <item m="1" x="1641"/>
        <item m="1" x="965"/>
        <item m="1" x="2430"/>
        <item m="1" x="1086"/>
        <item m="1" x="1726"/>
        <item m="1" x="2697"/>
        <item m="1" x="1323"/>
        <item m="1" x="2938"/>
        <item m="1" x="926"/>
        <item m="1" x="1527"/>
        <item m="1" x="1826"/>
        <item m="1" x="2350"/>
        <item m="1" x="2427"/>
        <item m="1" x="2033"/>
        <item m="1" x="1751"/>
        <item m="1" x="2100"/>
        <item m="1" x="1723"/>
        <item m="1" x="2117"/>
        <item m="1" x="2795"/>
        <item m="1" x="1763"/>
        <item m="1" x="1589"/>
        <item m="1" x="1384"/>
        <item m="1" x="1910"/>
        <item m="1" x="852"/>
        <item m="1" x="2753"/>
        <item m="1" x="695"/>
        <item m="1" x="1727"/>
        <item m="1" x="1309"/>
        <item m="1" x="1585"/>
        <item m="1" x="886"/>
        <item m="1" x="2448"/>
        <item m="1" x="2104"/>
        <item m="1" x="2694"/>
        <item m="1" x="1381"/>
        <item m="1" x="2858"/>
        <item m="1" x="2600"/>
        <item m="1" x="790"/>
        <item m="1" x="2562"/>
        <item m="1" x="1820"/>
        <item m="1" x="2803"/>
        <item m="1" x="1432"/>
        <item m="1" x="836"/>
        <item m="1" x="1167"/>
        <item m="1" x="2563"/>
        <item m="1" x="2328"/>
        <item m="1" x="1453"/>
        <item m="1" x="2152"/>
        <item m="1" x="1719"/>
        <item m="1" x="1579"/>
        <item m="1" x="2019"/>
        <item m="1" x="1355"/>
        <item m="1" x="2862"/>
        <item m="1" x="1755"/>
        <item m="1" x="1852"/>
        <item m="1" x="2190"/>
        <item m="1" x="2896"/>
        <item m="1" x="1378"/>
        <item m="1" x="1817"/>
        <item m="1" x="2478"/>
        <item m="1" x="2496"/>
        <item m="1" x="889"/>
        <item m="1" x="2773"/>
        <item m="1" x="2869"/>
        <item m="1" x="2768"/>
        <item m="1" x="844"/>
        <item m="1" x="2264"/>
        <item m="1" x="848"/>
        <item m="1" x="2877"/>
        <item m="1" x="2089"/>
        <item m="1" x="2344"/>
        <item m="1" x="2172"/>
        <item m="1" x="1052"/>
        <item m="1" x="1654"/>
        <item m="1" x="2713"/>
        <item m="1" x="2665"/>
        <item m="1" x="999"/>
        <item m="1" x="2163"/>
        <item m="1" x="1346"/>
        <item m="1" x="2469"/>
        <item m="1" x="2366"/>
        <item m="1" x="1663"/>
        <item m="1" x="2556"/>
        <item m="1" x="1379"/>
        <item m="1" x="2153"/>
        <item m="1" x="838"/>
        <item m="1" x="2601"/>
        <item m="1" x="1736"/>
        <item m="1" x="2466"/>
        <item m="1" x="1369"/>
        <item m="1" x="2854"/>
        <item m="1" x="2204"/>
        <item m="1" x="1475"/>
        <item m="1" x="1650"/>
        <item m="1" x="1674"/>
        <item m="1" x="1333"/>
        <item m="1" x="1672"/>
        <item m="1" x="2859"/>
        <item m="1" x="2293"/>
        <item m="1" x="1338"/>
        <item m="1" x="2232"/>
        <item m="1" x="2943"/>
        <item m="1" x="1788"/>
        <item m="1" x="1632"/>
        <item m="1" x="1573"/>
        <item m="1" x="1159"/>
        <item m="1" x="2197"/>
        <item m="1" x="1102"/>
        <item m="1" x="2602"/>
        <item m="1" x="1051"/>
        <item m="1" x="1301"/>
        <item m="1" x="2088"/>
        <item m="1" x="2835"/>
        <item m="1" x="2207"/>
        <item m="1" x="1743"/>
        <item m="1" x="2597"/>
        <item m="1" x="1106"/>
        <item m="1" x="2345"/>
        <item m="1" x="1443"/>
        <item m="1" x="2192"/>
        <item m="1" x="2894"/>
        <item m="1" x="2687"/>
        <item m="1" x="1438"/>
        <item m="1" x="2456"/>
        <item m="1" x="893"/>
        <item m="1" x="2857"/>
        <item m="1" x="2194"/>
        <item m="1" x="2196"/>
        <item m="1" x="2833"/>
        <item m="1" x="2605"/>
        <item m="1" x="1500"/>
        <item m="1" x="2426"/>
        <item m="1" x="1930"/>
        <item m="1" x="854"/>
        <item m="1" x="2850"/>
        <item m="1" x="2634"/>
        <item m="1" x="2528"/>
        <item m="1" x="2306"/>
        <item sd="0" m="1" x="1721"/>
        <item m="1" x="1789"/>
        <item m="1" x="927"/>
        <item m="1" x="1694"/>
        <item sd="0" m="1" x="1662"/>
        <item sd="0" m="1" x="2380"/>
        <item sd="0" m="1" x="780"/>
        <item sd="0" m="1" x="2740"/>
        <item sd="0" m="1" x="1383"/>
        <item sd="0" m="1" x="2508"/>
        <item m="1" x="2652"/>
        <item sd="0" m="1" x="1049"/>
        <item sd="0" m="1" x="831"/>
        <item m="1" x="2890"/>
        <item sd="0" m="1" x="1372"/>
        <item m="1" x="1304"/>
        <item sd="0" m="1" x="2423"/>
        <item sd="0" m="1" x="1824"/>
        <item sd="0" m="1" x="864"/>
        <item sd="0" m="1" x="1183"/>
        <item sd="0" m="1" x="2497"/>
        <item m="1" x="1456"/>
        <item sd="0" m="1" x="2368"/>
        <item sd="0" m="1" x="829"/>
        <item sd="0" m="1" x="2613"/>
        <item sd="0" m="1" x="2175"/>
        <item sd="0" m="1" x="683"/>
        <item sd="0" m="1" x="1772"/>
        <item sd="0" m="1" x="2085"/>
        <item sd="0" m="1" x="1836"/>
        <item m="1" x="984"/>
        <item sd="0" m="1" x="1231"/>
        <item sd="0" m="1" x="2829"/>
        <item m="1" x="2534"/>
        <item sd="0" m="1" x="1546"/>
        <item m="1" x="2436"/>
        <item m="1" x="712"/>
        <item sd="0" m="1" x="2736"/>
        <item sd="0" m="1" x="2383"/>
        <item m="1" x="1666"/>
        <item m="1" x="2543"/>
        <item sd="0" m="1" x="1722"/>
        <item sd="0" m="1" x="1587"/>
        <item m="1" x="2473"/>
        <item sd="0" m="1" x="770"/>
        <item sd="0" m="1" x="808"/>
        <item sd="0" m="1" x="992"/>
        <item sd="0" m="1" x="2131"/>
        <item sd="0" m="1" x="713"/>
        <item sd="0" m="1" x="1303"/>
        <item sd="0" m="1" x="834"/>
        <item sd="0" m="1" x="1197"/>
        <item sd="0" m="1" x="2245"/>
        <item sd="0" m="1" x="733"/>
        <item m="1" x="1621"/>
        <item sd="0" m="1" x="2250"/>
        <item sd="0" m="1" x="1843"/>
        <item sd="0" m="1" x="2467"/>
        <item m="1" x="2771"/>
        <item sd="0" m="1" x="1705"/>
        <item m="1" x="2699"/>
        <item sd="0" m="1" x="1709"/>
        <item sd="0" m="1" x="966"/>
        <item m="1" x="2006"/>
        <item sd="0" m="1" x="1620"/>
        <item sd="0" m="1" x="1741"/>
        <item m="1" x="2607"/>
        <item sd="0" m="1" x="1444"/>
        <item sd="0" m="1" x="707"/>
        <item m="1" x="2695"/>
        <item m="1" x="2811"/>
        <item m="1" x="1779"/>
        <item m="1" x="2527"/>
        <item m="1" x="1795"/>
        <item sd="0" m="1" x="1904"/>
        <item m="1" x="2016"/>
        <item m="1" x="778"/>
        <item m="1" x="1401"/>
        <item m="1" x="2195"/>
        <item m="1" x="1649"/>
        <item m="1" x="2479"/>
        <item sd="0" m="1" x="699"/>
        <item m="1" x="1868"/>
        <item m="1" x="2592"/>
        <item m="1" x="2682"/>
        <item m="1" x="2087"/>
        <item sd="0" m="1" x="2696"/>
        <item m="1" x="1024"/>
        <item m="1" x="2878"/>
        <item m="1" x="2661"/>
        <item m="1" x="2162"/>
        <item sd="0" m="1" x="2320"/>
        <item sd="0" m="1" x="2678"/>
        <item sd="0" m="1" x="1485"/>
        <item m="1" x="1140"/>
        <item m="1" x="1648"/>
        <item m="1" x="2267"/>
        <item m="1" x="2319"/>
        <item m="1" x="972"/>
        <item m="1" x="1295"/>
        <item m="1" x="1174"/>
        <item m="1" x="899"/>
        <item m="1" x="1226"/>
        <item m="1" x="1756"/>
        <item m="1" x="1737"/>
        <item m="1" x="1061"/>
        <item m="1" x="1104"/>
        <item m="1" x="2484"/>
        <item m="1" x="969"/>
        <item m="1" x="2805"/>
        <item m="1" x="2681"/>
        <item m="1" x="1452"/>
        <item m="1" x="2596"/>
        <item m="1" x="1950"/>
        <item m="1" x="2720"/>
        <item m="1" x="2364"/>
        <item m="1" x="874"/>
        <item m="1" x="1395"/>
        <item m="1" x="2336"/>
        <item m="1" x="1348"/>
        <item m="1" x="1163"/>
        <item m="1" x="1253"/>
        <item m="1" x="2475"/>
        <item m="1" x="1771"/>
        <item m="1" x="2424"/>
        <item sd="0" m="1" x="1115"/>
        <item m="1" x="1740"/>
        <item m="1" x="1730"/>
        <item m="1" x="2262"/>
        <item m="1" x="793"/>
        <item m="1" x="2519"/>
        <item m="1" x="2327"/>
        <item m="1" x="2455"/>
        <item m="1" x="973"/>
        <item m="1" x="1813"/>
        <item m="1" x="983"/>
        <item m="1" x="783"/>
        <item m="1" x="1331"/>
        <item m="1" x="689"/>
        <item m="1" x="2711"/>
        <item m="1" x="1926"/>
        <item m="1" x="2643"/>
        <item m="1" x="1421"/>
        <item m="1" x="1489"/>
        <item m="1" x="2746"/>
        <item m="1" x="2873"/>
        <item m="1" x="2754"/>
        <item m="1" x="2084"/>
        <item m="1" x="2599"/>
        <item m="1" x="774"/>
        <item m="1" x="1680"/>
        <item m="1" x="948"/>
        <item m="1" x="1447"/>
        <item m="1" x="1067"/>
        <item m="1" x="1725"/>
        <item m="1" x="2316"/>
        <item m="1" x="1524"/>
        <item m="1" x="805"/>
        <item m="1" x="1849"/>
        <item m="1" x="1175"/>
        <item m="1" x="2296"/>
        <item m="1" x="1833"/>
        <item m="1" x="891"/>
        <item m="1" x="1660"/>
        <item m="1" x="1625"/>
        <item m="1" x="787"/>
        <item m="1" x="1349"/>
        <item m="1" x="2074"/>
        <item m="1" x="1576"/>
        <item m="1" x="1786"/>
        <item m="1" x="2179"/>
        <item m="1" x="690"/>
        <item m="1" x="1094"/>
        <item m="1" x="2669"/>
        <item m="1" x="2099"/>
        <item m="1" x="2109"/>
        <item m="1" x="2704"/>
        <item m="1" x="2637"/>
        <item m="1" x="875"/>
        <item m="1" x="2830"/>
        <item m="1" x="1221"/>
        <item m="1" x="2360"/>
        <item m="1" x="2370"/>
        <item m="1" x="997"/>
        <item x="49"/>
        <item m="1" x="2764"/>
        <item x="48"/>
        <item x="53"/>
        <item m="1" x="1148"/>
        <item m="1" x="1053"/>
        <item m="1" x="2594"/>
        <item m="1" x="2779"/>
        <item sd="0" m="1" x="2363"/>
        <item sd="0" x="561"/>
        <item sd="0" m="1" x="727"/>
        <item sd="0" m="1" x="2863"/>
        <item sd="0" m="1" x="2440"/>
        <item sd="0" m="1" x="2130"/>
        <item sd="0" m="1" x="1607"/>
        <item sd="0" m="1" x="1203"/>
        <item x="30"/>
        <item sd="0" m="1" x="1238"/>
        <item sd="0" m="1" x="1567"/>
        <item sd="0" m="1" x="1860"/>
        <item sd="0" m="1" x="1590"/>
        <item m="1" x="1608"/>
        <item sd="0" m="1" x="820"/>
        <item sd="0" m="1" x="2667"/>
        <item sd="0" m="1" x="1717"/>
        <item sd="0" m="1" x="1075"/>
        <item sd="0" m="1" x="1063"/>
        <item sd="0" m="1" x="1701"/>
        <item sd="0" m="1" x="1184"/>
        <item sd="0" m="1" x="967"/>
        <item m="1" x="2804"/>
        <item sd="0" m="1" x="1967"/>
        <item x="34"/>
        <item sd="0" m="1" x="1311"/>
        <item sd="0" m="1" x="2429"/>
        <item sd="0" m="1" x="1020"/>
        <item m="1" x="2675"/>
        <item sd="0" m="1" x="1908"/>
        <item sd="0" m="1" x="871"/>
        <item sd="0" m="1" x="1202"/>
        <item sd="0" m="1" x="1845"/>
        <item sd="0" m="1" x="1262"/>
        <item sd="0" m="1" x="2932"/>
        <item sd="0" m="1" x="1015"/>
        <item sd="0" m="1" x="1120"/>
        <item sd="0" m="1" x="2146"/>
        <item sd="0" m="1" x="2180"/>
        <item m="1" x="1819"/>
        <item sd="0" m="1" x="2557"/>
        <item sd="0" m="1" x="2723"/>
        <item m="1" x="1671"/>
        <item sd="0" m="1" x="2398"/>
        <item m="1" x="810"/>
        <item sd="0" m="1" x="1016"/>
        <item m="1" x="1236"/>
        <item sd="0" m="1" x="1698"/>
        <item sd="0" m="1" x="2555"/>
        <item sd="0" m="1" x="2209"/>
        <item sd="0" m="1" x="1458"/>
        <item m="1" x="1267"/>
        <item m="1" x="1340"/>
        <item sd="0" m="1" x="1529"/>
        <item x="85"/>
        <item m="1" x="1742"/>
        <item sd="0" m="1" x="2660"/>
        <item sd="0" m="1" x="1065"/>
        <item sd="0" m="1" x="2041"/>
        <item sd="0" m="1" x="817"/>
        <item sd="0" m="1" x="1807"/>
        <item sd="0" m="1" x="2876"/>
        <item sd="0" m="1" x="1050"/>
        <item sd="0" m="1" x="1060"/>
        <item sd="0" m="1" x="1468"/>
        <item sd="0" m="1" x="1552"/>
        <item sd="0" m="1" x="2439"/>
        <item sd="0" x="622"/>
        <item sd="0" m="1" x="2856"/>
        <item sd="0" x="623"/>
        <item sd="0" m="1" x="1601"/>
        <item sd="0" m="1" x="2287"/>
        <item m="1" x="1916"/>
        <item sd="0" m="1" x="1764"/>
        <item sd="0" m="1" x="1631"/>
        <item sd="0" m="1" x="1048"/>
        <item sd="0" m="1" x="823"/>
        <item sd="0" m="1" x="1865"/>
        <item sd="0" m="1" x="2512"/>
        <item sd="0" m="1" x="1895"/>
        <item m="1" x="1770"/>
        <item sd="0" x="624"/>
        <item m="1" x="2457"/>
        <item sd="0" m="1" x="1511"/>
        <item sd="0" m="1" x="2821"/>
        <item x="280"/>
        <item sd="0" m="1" x="2855"/>
        <item x="47"/>
        <item m="1" x="1169"/>
        <item sd="0" m="1" x="2614"/>
        <item sd="0" m="1" x="765"/>
        <item m="1" x="869"/>
        <item x="124"/>
        <item x="136"/>
        <item x="70"/>
        <item x="131"/>
        <item sd="0" x="621"/>
        <item m="1" x="2281"/>
        <item sd="0" m="1" x="1929"/>
        <item x="645"/>
        <item sd="0" m="1" x="708"/>
        <item sd="0" x="282"/>
        <item m="1" x="1112"/>
        <item m="1" x="682"/>
        <item m="1" x="1419"/>
        <item m="1" x="1360"/>
        <item m="1" x="995"/>
        <item x="123"/>
        <item x="97"/>
        <item m="1" x="2263"/>
        <item x="96"/>
        <item m="1" x="1556"/>
        <item m="1" x="2755"/>
        <item m="1" x="2503"/>
        <item sd="0" m="1" x="700"/>
        <item sd="0" x="588"/>
        <item m="1" x="2435"/>
        <item x="95"/>
        <item m="1" x="2048"/>
        <item m="1" x="1451"/>
        <item sd="0" m="1" x="2698"/>
        <item sd="0" x="450"/>
        <item x="86"/>
        <item x="84"/>
        <item x="52"/>
        <item x="51"/>
        <item m="1" x="2069"/>
        <item sd="0" x="644"/>
        <item sd="0" m="1" x="2321"/>
        <item sd="0" x="544"/>
        <item sd="0" m="1" x="1229"/>
        <item sd="0" m="1" x="1975"/>
        <item sd="0" m="1" x="2796"/>
        <item sd="0" m="1" x="2375"/>
        <item sd="0" m="1" x="1149"/>
        <item sd="0" m="1" x="2824"/>
        <item sd="0" m="1" x="1976"/>
        <item sd="0" m="1" x="2561"/>
        <item m="1" x="2073"/>
        <item sd="0" m="1" x="1486"/>
        <item sd="0" x="242"/>
        <item x="69"/>
        <item x="73"/>
        <item m="1" x="2871"/>
        <item x="75"/>
        <item x="74"/>
        <item m="1" x="1657"/>
        <item m="1" x="1212"/>
        <item m="1" x="1799"/>
        <item m="1" x="1339"/>
        <item m="1" x="1440"/>
        <item m="1" x="2727"/>
        <item x="46"/>
        <item x="45"/>
        <item x="50"/>
        <item m="1" x="2679"/>
        <item x="67"/>
        <item m="1" x="1791"/>
        <item m="1" x="1108"/>
        <item x="65"/>
        <item x="66"/>
        <item m="1" x="2189"/>
        <item m="1" x="944"/>
        <item m="1" x="882"/>
        <item m="1" x="1391"/>
        <item m="1" x="710"/>
        <item x="64"/>
        <item m="1" x="1712"/>
        <item m="1" x="2325"/>
        <item x="63"/>
        <item m="1" x="2422"/>
        <item x="43"/>
        <item x="62"/>
        <item m="1" x="1200"/>
        <item x="61"/>
        <item m="1" x="2927"/>
        <item x="44"/>
        <item x="40"/>
        <item m="1" x="940"/>
        <item m="1" x="2911"/>
        <item m="1" x="860"/>
        <item m="1" x="2505"/>
        <item m="1" x="726"/>
        <item x="41"/>
        <item m="1" x="2912"/>
        <item x="37"/>
        <item m="1" x="2770"/>
        <item m="1" x="1977"/>
        <item m="1" x="2174"/>
        <item m="1" x="1324"/>
        <item m="1" x="1122"/>
        <item m="1" x="2091"/>
        <item x="408"/>
        <item m="1" x="1830"/>
        <item m="1" x="1114"/>
        <item x="581"/>
        <item x="610"/>
        <item m="1" x="1659"/>
        <item m="1" x="1914"/>
        <item m="1" x="1363"/>
        <item m="1" x="1984"/>
        <item m="1" x="1912"/>
        <item m="1" x="2842"/>
        <item m="1" x="2070"/>
        <item m="1" x="2558"/>
        <item m="1" x="922"/>
        <item m="1" x="2452"/>
        <item m="1" x="2591"/>
        <item m="1" x="2114"/>
        <item m="1" x="2415"/>
        <item m="1" x="2032"/>
        <item m="1" x="1733"/>
        <item m="1" x="1074"/>
        <item m="1" x="1481"/>
        <item m="1" x="928"/>
        <item m="1" x="908"/>
        <item m="1" x="2036"/>
        <item m="1" x="2090"/>
        <item m="1" x="1176"/>
        <item m="1" x="2425"/>
        <item m="1" x="2270"/>
        <item m="1" x="1228"/>
        <item m="1" x="2639"/>
        <item m="1" x="1254"/>
        <item m="1" x="761"/>
        <item m="1" x="2228"/>
        <item m="1" x="1991"/>
        <item m="1" x="1300"/>
        <item m="1" x="737"/>
        <item m="1" x="1477"/>
        <item x="584"/>
        <item m="1" x="1667"/>
        <item m="1" x="2866"/>
        <item m="1" x="1113"/>
        <item m="1" x="1745"/>
        <item m="1" x="1702"/>
        <item m="1" x="1472"/>
        <item m="1" x="990"/>
        <item m="1" x="1123"/>
        <item m="1" x="1752"/>
        <item m="1" x="1137"/>
        <item m="1" x="996"/>
        <item m="1" x="1310"/>
        <item m="1" x="1227"/>
        <item m="1" x="2463"/>
        <item m="1" x="1848"/>
        <item m="1" x="1385"/>
        <item m="1" x="1156"/>
        <item m="1" x="1177"/>
        <item m="1" x="1380"/>
        <item x="468"/>
        <item x="458"/>
        <item x="392"/>
        <item x="226"/>
        <item x="227"/>
        <item x="218"/>
        <item x="164"/>
        <item sd="0" x="670"/>
        <item t="default" sd="0"/>
      </items>
    </pivotField>
    <pivotField axis="axisPage" multipleItemSelectionAllowed="1" showAll="0">
      <items count="33">
        <item x="6"/>
        <item x="0"/>
        <item x="5"/>
        <item x="8"/>
        <item x="3"/>
        <item m="1" x="27"/>
        <item x="4"/>
        <item x="7"/>
        <item x="9"/>
        <item x="17"/>
        <item m="1" x="26"/>
        <item m="1" x="19"/>
        <item x="2"/>
        <item m="1" x="25"/>
        <item m="1" x="18"/>
        <item m="1" x="20"/>
        <item x="11"/>
        <item x="16"/>
        <item m="1" x="28"/>
        <item m="1" x="30"/>
        <item x="13"/>
        <item x="14"/>
        <item m="1" x="31"/>
        <item m="1" x="24"/>
        <item m="1" x="29"/>
        <item x="1"/>
        <item x="15"/>
        <item m="1" x="22"/>
        <item x="10"/>
        <item m="1" x="21"/>
        <item x="12"/>
        <item m="1" x="23"/>
        <item t="default"/>
      </items>
    </pivotField>
    <pivotField axis="axisPage" multipleItemSelectionAllowed="1" showAll="0">
      <items count="27">
        <item x="0"/>
        <item x="2"/>
        <item m="1" x="16"/>
        <item m="1" x="22"/>
        <item x="5"/>
        <item x="10"/>
        <item m="1" x="20"/>
        <item m="1" x="24"/>
        <item x="3"/>
        <item x="4"/>
        <item m="1" x="15"/>
        <item m="1" x="17"/>
        <item m="1" x="11"/>
        <item m="1" x="14"/>
        <item m="1" x="18"/>
        <item m="1" x="25"/>
        <item m="1" x="21"/>
        <item m="1" x="12"/>
        <item m="1" x="19"/>
        <item m="1" x="23"/>
        <item x="1"/>
        <item m="1" x="13"/>
        <item x="6"/>
        <item x="7"/>
        <item x="8"/>
        <item x="9"/>
        <item t="default"/>
      </items>
    </pivotField>
    <pivotField axis="axisPage" showAll="0">
      <items count="5188">
        <item m="1" x="3089"/>
        <item m="1" x="5160"/>
        <item m="1" x="3071"/>
        <item m="1" x="4526"/>
        <item m="1" x="4820"/>
        <item m="1" x="3035"/>
        <item m="1" x="3325"/>
        <item m="1" x="3528"/>
        <item m="1" x="3823"/>
        <item m="1" x="3977"/>
        <item m="1" x="2919"/>
        <item m="1" x="3785"/>
        <item m="1" x="4087"/>
        <item m="1" x="4227"/>
        <item m="1" x="4380"/>
        <item m="1" x="4517"/>
        <item m="1" x="4668"/>
        <item m="1" x="4812"/>
        <item m="1" x="4478"/>
        <item m="1" x="4631"/>
        <item m="1" x="3807"/>
        <item m="1" x="4906"/>
        <item m="1" x="4984"/>
        <item m="1" x="2903"/>
        <item m="1" x="3047"/>
        <item m="1" x="3265"/>
        <item m="1" x="3990"/>
        <item m="1" x="5010"/>
        <item m="1" x="5086"/>
        <item m="1" x="2859"/>
        <item m="1" x="2929"/>
        <item m="1" x="3004"/>
        <item m="1" x="3073"/>
        <item m="1" x="3144"/>
        <item m="1" x="3215"/>
        <item m="1" x="3291"/>
        <item m="1" x="3364"/>
        <item m="1" x="4167"/>
        <item m="1" x="4240"/>
        <item m="1" x="4314"/>
        <item m="1" x="4389"/>
        <item m="1" x="4822"/>
        <item m="1" x="4893"/>
        <item m="1" x="4970"/>
        <item m="1" x="5048"/>
        <item m="1" x="5123"/>
        <item m="1" x="2818"/>
        <item m="1" x="2890"/>
        <item m="1" x="2965"/>
        <item m="1" x="3466"/>
        <item m="1" x="3535"/>
        <item m="1" x="3616"/>
        <item m="1" x="3682"/>
        <item m="1" x="3756"/>
        <item m="1" x="3829"/>
        <item m="1" x="3908"/>
        <item m="1" x="3982"/>
        <item m="1" x="4058"/>
        <item m="1" x="4130"/>
        <item m="1" x="4201"/>
        <item m="1" x="4273"/>
        <item m="1" x="4351"/>
        <item m="1" x="4421"/>
        <item m="1" x="4490"/>
        <item m="1" x="4565"/>
        <item m="1" x="4641"/>
        <item m="1" x="5156"/>
        <item m="1" x="2925"/>
        <item m="1" x="3000"/>
        <item m="1" x="3068"/>
        <item m="1" x="3139"/>
        <item m="1" x="3211"/>
        <item m="1" x="3287"/>
        <item m="1" x="3358"/>
        <item m="1" x="3431"/>
        <item m="1" x="3495"/>
        <item m="1" x="3571"/>
        <item m="1" x="3649"/>
        <item m="1" x="3720"/>
        <item m="1" x="3790"/>
        <item m="1" x="3865"/>
        <item m="1" x="4017"/>
        <item m="1" x="4091"/>
        <item m="1" x="4163"/>
        <item m="1" x="4234"/>
        <item m="1" x="4312"/>
        <item m="1" x="4386"/>
        <item m="1" x="4453"/>
        <item m="1" x="4523"/>
        <item m="1" x="4674"/>
        <item m="1" x="4743"/>
        <item m="1" x="4817"/>
        <item m="1" x="2813"/>
        <item m="1" x="2885"/>
        <item m="1" x="2961"/>
        <item m="1" x="3033"/>
        <item m="1" x="3103"/>
        <item m="1" x="3902"/>
        <item m="1" x="3978"/>
        <item m="1" x="4053"/>
        <item m="1" x="4125"/>
        <item m="1" x="4485"/>
        <item m="1" x="4270"/>
        <item m="1" x="4637"/>
        <item m="1" x="4704"/>
        <item m="1" x="5152"/>
        <item m="1" x="2808"/>
        <item m="1" x="3135"/>
        <item m="1" x="2996"/>
        <item m="1" x="3206"/>
        <item m="1" x="3173"/>
        <item m="1" x="3063"/>
        <item m="1" x="2851"/>
        <item m="1" x="4318"/>
        <item m="1" x="3100"/>
        <item m="1" x="4414"/>
        <item m="1" x="2936"/>
        <item m="1" x="3595"/>
        <item m="1" x="4726"/>
        <item m="1" x="4689"/>
        <item m="1" x="2900"/>
        <item m="1" x="5110"/>
        <item m="1" x="4899"/>
        <item m="1" x="4966"/>
        <item m="1" x="4562"/>
        <item m="1" x="2811"/>
        <item m="1" x="3246"/>
        <item m="1" x="3284"/>
        <item m="1" x="4258"/>
        <item m="1" x="3763"/>
        <item m="1" x="3686"/>
        <item m="1" x="3354"/>
        <item m="1" x="2863"/>
        <item m="1" x="3530"/>
        <item m="1" x="3394"/>
        <item m="1" x="3248"/>
        <item m="1" x="3322"/>
        <item m="1" x="3427"/>
        <item m="1" x="3987"/>
        <item m="1" x="4276"/>
        <item m="1" x="4568"/>
        <item m="1" x="3393"/>
        <item m="1" x="3612"/>
        <item m="1" x="3677"/>
        <item m="1" x="4482"/>
        <item m="1" x="4088"/>
        <item m="1" x="4778"/>
        <item m="1" x="3748"/>
        <item m="1" x="2993"/>
        <item m="1" x="4257"/>
        <item m="1" x="4961"/>
        <item m="1" x="4050"/>
        <item m="1" x="4229"/>
        <item m="1" x="3029"/>
        <item m="1" x="4121"/>
        <item m="1" x="3900"/>
        <item m="1" x="3715"/>
        <item m="1" x="4765"/>
        <item m="1" x="4419"/>
        <item m="1" x="4519"/>
        <item m="1" x="2848"/>
        <item m="1" x="3787"/>
        <item m="1" x="5112"/>
        <item m="1" x="3859"/>
        <item m="1" x="4773"/>
        <item m="1" x="4382"/>
        <item m="1" x="3309"/>
        <item m="1" x="3975"/>
        <item m="1" x="4013"/>
        <item m="1" x="2954"/>
        <item m="1" x="3936"/>
        <item m="1" x="3170"/>
        <item m="1" x="3424"/>
        <item m="1" x="3457"/>
        <item m="1" x="3487"/>
        <item m="1" x="3388"/>
        <item m="1" x="3203"/>
        <item m="1" x="3242"/>
        <item m="1" x="3281"/>
        <item m="1" x="3316"/>
        <item m="1" x="3352"/>
        <item m="1" x="3525"/>
        <item m="1" x="3563"/>
        <item m="1" x="3607"/>
        <item m="1" x="3643"/>
        <item m="1" x="3673"/>
        <item m="1" x="3745"/>
        <item m="1" x="3783"/>
        <item m="1" x="3712"/>
        <item m="1" x="3818"/>
        <item m="1" x="3856"/>
        <item m="1" x="3897"/>
        <item m="1" x="3972"/>
        <item m="1" x="3934"/>
        <item m="1" x="4085"/>
        <item m="1" x="4010"/>
        <item m="1" x="4047"/>
        <item m="1" x="4333"/>
        <item m="1" x="4685"/>
        <item m="1" x="4154"/>
        <item m="1" x="4118"/>
        <item m="1" x="3175"/>
        <item m="1" x="4191"/>
        <item m="1" x="4265"/>
        <item m="1" x="4304"/>
        <item m="1" x="4225"/>
        <item m="1" x="4343"/>
        <item m="1" x="4378"/>
        <item m="1" x="4516"/>
        <item m="1" x="4555"/>
        <item m="1" x="4595"/>
        <item m="1" x="4444"/>
        <item m="1" x="4480"/>
        <item m="1" x="4412"/>
        <item m="1" x="4736"/>
        <item m="1" x="4775"/>
        <item m="1" x="4811"/>
        <item m="1" x="4848"/>
        <item m="1" x="4920"/>
        <item m="1" x="4883"/>
        <item m="1" x="4957"/>
        <item m="1" x="5074"/>
        <item m="1" x="4997"/>
        <item m="1" x="5034"/>
        <item m="1" x="5146"/>
        <item m="1" x="2845"/>
        <item m="1" x="5184"/>
        <item m="1" x="3025"/>
        <item m="1" x="3058"/>
        <item m="1" x="2877"/>
        <item m="1" x="2915"/>
        <item m="1" x="2951"/>
        <item m="1" x="3166"/>
        <item m="1" x="3131"/>
        <item m="1" x="3095"/>
        <item m="1" x="3200"/>
        <item m="1" x="3560"/>
        <item m="1" x="3239"/>
        <item m="1" x="3278"/>
        <item m="1" x="3603"/>
        <item m="1" x="3640"/>
        <item m="1" x="3670"/>
        <item m="1" x="3743"/>
        <item m="1" x="4044"/>
        <item m="1" x="3853"/>
        <item m="1" x="3931"/>
        <item m="1" x="4082"/>
        <item m="1" x="3780"/>
        <item m="1" x="4007"/>
        <item m="1" x="4115"/>
        <item m="1" x="3969"/>
        <item m="1" x="3893"/>
        <item m="1" x="4151"/>
        <item m="1" x="4341"/>
        <item m="1" x="4664"/>
        <item m="1" x="4699"/>
        <item m="1" x="4441"/>
        <item m="1" x="4592"/>
        <item m="1" x="4024"/>
        <item m="1" x="4373"/>
        <item m="1" x="4189"/>
        <item m="1" x="4552"/>
        <item m="1" x="3402"/>
        <item m="1" x="4477"/>
        <item m="1" x="4513"/>
        <item m="1" x="4629"/>
        <item m="1" x="4771"/>
        <item m="1" x="3053"/>
        <item m="1" x="4808"/>
        <item m="1" x="4845"/>
        <item m="1" x="4733"/>
        <item m="1" x="4880"/>
        <item m="1" x="3023"/>
        <item m="1" x="3093"/>
        <item m="1" x="3129"/>
        <item m="1" x="3236"/>
        <item m="1" x="3275"/>
        <item m="1" x="3312"/>
        <item m="1" x="3707"/>
        <item m="1" x="3740"/>
        <item m="1" x="2912"/>
        <item m="1" x="5106"/>
        <item m="1" x="3558"/>
        <item m="1" x="5143"/>
        <item m="1" x="3600"/>
        <item m="1" x="3383"/>
        <item m="1" x="3638"/>
        <item m="1" x="4916"/>
        <item m="1" x="4041"/>
        <item m="1" x="4079"/>
        <item m="1" x="5181"/>
        <item m="1" x="3777"/>
        <item m="1" x="4004"/>
        <item m="1" x="3849"/>
        <item m="1" x="3890"/>
        <item m="1" x="3814"/>
        <item m="1" x="4112"/>
        <item m="1" x="4148"/>
        <item m="1" x="3928"/>
        <item m="1" x="3967"/>
        <item m="1" x="4994"/>
        <item m="1" x="3420"/>
        <item m="1" x="5031"/>
        <item m="1" x="3453"/>
        <item m="1" x="5070"/>
        <item m="1" x="3484"/>
        <item m="1" x="2841"/>
        <item m="1" x="3199"/>
        <item m="1" x="4953"/>
        <item m="1" x="3520"/>
        <item m="1" x="4588"/>
        <item m="1" x="4186"/>
        <item m="1" x="4626"/>
        <item m="1" x="4474"/>
        <item m="1" x="4663"/>
        <item m="1" x="4261"/>
        <item m="1" x="4510"/>
        <item m="1" x="4336"/>
        <item m="1" x="4371"/>
        <item m="1" x="2910"/>
        <item m="1" x="2946"/>
        <item m="1" x="2839"/>
        <item m="1" x="2873"/>
        <item m="1" x="5140"/>
        <item m="1" x="5177"/>
        <item m="1" x="5027"/>
        <item m="1" x="4697"/>
        <item m="1" x="4877"/>
        <item m="1" x="4912"/>
        <item m="1" x="4949"/>
        <item m="1" x="4991"/>
        <item m="1" x="5103"/>
        <item m="1" x="5069"/>
        <item m="1" x="4768"/>
        <item m="1" x="4806"/>
        <item m="1" x="2988"/>
        <item m="1" x="4844"/>
        <item m="1" x="3021"/>
        <item m="1" x="3090"/>
        <item m="1" x="3161"/>
        <item m="1" x="3126"/>
        <item m="1" x="3349"/>
        <item m="1" x="3273"/>
        <item m="1" x="3234"/>
        <item m="1" x="3310"/>
        <item m="1" x="3381"/>
        <item m="1" x="3451"/>
        <item m="1" x="3483"/>
        <item m="1" x="3518"/>
        <item m="1" x="3557"/>
        <item m="1" x="3598"/>
        <item m="1" x="3739"/>
        <item m="1" x="3889"/>
        <item m="1" x="4259"/>
        <item m="1" x="4221"/>
        <item m="1" x="3964"/>
        <item m="1" x="4003"/>
        <item m="1" x="4040"/>
        <item m="1" x="4185"/>
        <item m="1" x="4110"/>
        <item m="1" x="4078"/>
        <item m="1" x="4147"/>
        <item m="1" x="4297"/>
        <item m="1" x="4335"/>
        <item m="1" x="4911"/>
        <item m="1" x="5176"/>
        <item m="1" x="2987"/>
        <item m="1" x="4805"/>
        <item m="1" x="4662"/>
        <item m="1" x="2838"/>
        <item m="1" x="4625"/>
        <item m="1" x="2872"/>
        <item m="1" x="5068"/>
        <item m="1" x="2945"/>
        <item m="1" x="4842"/>
        <item m="1" x="4875"/>
        <item m="1" x="4587"/>
        <item m="1" x="2909"/>
        <item m="1" x="5026"/>
        <item m="1" x="4767"/>
        <item m="1" x="4989"/>
        <item m="1" x="5138"/>
        <item m="1" x="5102"/>
        <item m="1" x="3020"/>
        <item m="1" x="3054"/>
        <item m="1" x="3088"/>
        <item m="1" x="3160"/>
        <item m="1" x="3125"/>
        <item m="1" x="3418"/>
        <item m="1" x="3196"/>
        <item m="1" x="3348"/>
        <item m="1" x="3482"/>
        <item m="1" x="3517"/>
        <item m="1" x="3738"/>
        <item m="1" x="3704"/>
        <item m="1" x="3665"/>
        <item m="1" x="3635"/>
        <item m="1" x="3556"/>
        <item m="1" x="3597"/>
        <item m="1" x="3774"/>
        <item m="1" x="3848"/>
        <item m="1" x="4039"/>
        <item m="1" x="3963"/>
        <item m="1" x="3811"/>
        <item m="1" x="3888"/>
        <item m="1" x="4002"/>
        <item m="1" x="3925"/>
        <item m="1" x="4407"/>
        <item m="1" x="4509"/>
        <item m="1" x="4439"/>
        <item m="1" x="4947"/>
        <item m="1" x="4473"/>
        <item m="1" x="4296"/>
        <item m="1" x="4334"/>
        <item m="1" x="4109"/>
        <item m="1" x="4369"/>
        <item m="1" x="4256"/>
        <item m="1" x="4547"/>
        <item m="1" x="2837"/>
        <item m="1" x="4076"/>
        <item m="1" x="4219"/>
        <item m="1" x="4730"/>
        <item m="1" x="4766"/>
        <item m="1" x="4804"/>
        <item m="1" x="4840"/>
        <item m="1" x="4874"/>
        <item m="1" x="4910"/>
        <item m="1" x="4184"/>
        <item m="1" x="4586"/>
        <item m="1" x="4660"/>
        <item m="1" x="4695"/>
        <item m="1" x="4146"/>
        <item m="1" x="3233"/>
        <item m="1" x="3159"/>
        <item m="1" x="3195"/>
        <item m="1" x="3272"/>
        <item m="1" x="3018"/>
        <item m="1" x="3124"/>
        <item m="1" x="2986"/>
        <item m="1" x="2870"/>
        <item m="1" x="2908"/>
        <item m="1" x="2944"/>
        <item m="1" x="3052"/>
        <item m="1" x="3308"/>
        <item m="1" x="3596"/>
        <item m="1" x="3450"/>
        <item m="1" x="3664"/>
        <item m="1" x="3736"/>
        <item m="1" x="3962"/>
        <item m="1" x="3703"/>
        <item m="1" x="4145"/>
        <item m="1" x="3924"/>
        <item m="1" x="3555"/>
        <item m="1" x="3347"/>
        <item m="1" x="3516"/>
        <item m="1" x="4001"/>
        <item m="1" x="4037"/>
        <item m="1" x="4183"/>
        <item m="1" x="4216"/>
        <item m="1" x="3887"/>
        <item m="1" x="3634"/>
        <item m="1" x="4075"/>
        <item m="1" x="4108"/>
        <item m="1" x="3380"/>
        <item m="1" x="3847"/>
        <item m="1" x="3481"/>
        <item m="1" x="3773"/>
        <item m="1" x="3417"/>
        <item m="1" x="3810"/>
        <item m="1" x="4801"/>
        <item m="1" x="4721"/>
        <item m="1" x="4486"/>
        <item m="1" x="4449"/>
        <item m="1" x="3821"/>
        <item m="1" x="4416"/>
        <item m="1" x="5000"/>
        <item m="1" x="3782"/>
        <item m="1" x="4377"/>
        <item m="1" x="4956"/>
        <item m="1" x="3165"/>
        <item m="1" x="4340"/>
        <item m="1" x="4915"/>
        <item m="1" x="3128"/>
        <item m="1" x="3706"/>
        <item m="1" x="4803"/>
        <item m="1" x="3017"/>
        <item m="1" x="4182"/>
        <item m="1" x="4763"/>
        <item m="1" x="3235"/>
        <item m="1" x="3229"/>
        <item m="1" x="3362"/>
        <item m="1" x="3653"/>
        <item m="1" x="3944"/>
        <item m="1" x="3675"/>
        <item m="1" x="3570"/>
        <item m="1" x="3863"/>
        <item m="1" x="4452"/>
        <item m="1" x="5041"/>
        <item m="1" x="3644"/>
        <item m="1" x="5134"/>
        <item m="1" x="2830"/>
        <item m="1" x="4918"/>
        <item m="1" x="5072"/>
        <item m="1" x="2843"/>
        <item m="1" x="3708"/>
        <item m="1" x="3851"/>
        <item m="1" x="4005"/>
        <item m="1" x="4149"/>
        <item m="1" x="4829"/>
        <item m="1" x="5062"/>
        <item m="1" x="4578"/>
        <item m="1" x="4975"/>
        <item m="1" x="5055"/>
        <item m="1" x="3086"/>
        <item m="1" x="4653"/>
        <item m="1" x="5128"/>
        <item m="1" x="2825"/>
        <item m="1" x="5029"/>
        <item m="1" x="3965"/>
        <item m="1" x="4111"/>
        <item m="1" x="4260"/>
        <item m="1" x="3519"/>
        <item m="1" x="4408"/>
        <item m="1" x="4549"/>
        <item m="1" x="4696"/>
        <item m="1" x="3812"/>
        <item m="1" x="4794"/>
        <item m="1" x="4099"/>
        <item m="1" x="4173"/>
        <item m="1" x="3232"/>
        <item m="1" x="3270"/>
        <item m="1" x="3307"/>
        <item m="1" x="4661"/>
        <item m="1" x="4948"/>
        <item m="1" x="3019"/>
        <item m="1" x="3416"/>
        <item m="1" x="3554"/>
        <item m="1" x="3702"/>
        <item m="1" x="3448"/>
        <item m="1" x="3917"/>
        <item m="1" x="3994"/>
        <item m="1" x="4068"/>
        <item m="1" x="5101"/>
        <item m="1" x="4738"/>
        <item m="1" x="3231"/>
        <item m="1" x="3696"/>
        <item m="1" x="3951"/>
        <item m="1" x="4029"/>
        <item m="1" x="4138"/>
        <item m="1" x="5016"/>
        <item m="1" x="4286"/>
        <item m="1" x="3799"/>
        <item m="1" x="4933"/>
        <item m="1" x="3500"/>
        <item m="1" x="3576"/>
        <item m="1" x="3751"/>
        <item m="1" x="3824"/>
        <item m="1" x="3463"/>
        <item m="1" x="5040"/>
        <item m="1" x="3133"/>
        <item m="1" x="4558"/>
        <item m="1" x="4597"/>
        <item m="1" x="4634"/>
        <item m="1" x="4814"/>
        <item m="1" x="4851"/>
        <item m="1" x="4885"/>
        <item m="1" x="5001"/>
        <item m="1" x="5077"/>
        <item m="1" x="5149"/>
        <item m="1" x="4302"/>
        <item m="1" x="5020"/>
        <item m="1" x="4178"/>
        <item m="1" x="3730"/>
        <item m="1" x="4942"/>
        <item m="1" x="3056"/>
        <item m="1" x="3163"/>
        <item m="1" x="3350"/>
        <item m="1" x="3886"/>
        <item m="1" x="4541"/>
        <item m="1" x="4982"/>
        <item m="1" x="3803"/>
        <item m="1" x="4241"/>
        <item m="1" x="3346"/>
        <item m="1" x="4581"/>
        <item m="1" x="4287"/>
        <item m="1" x="4795"/>
        <item m="1" x="4548"/>
        <item m="1" x="5066"/>
        <item m="1" x="3158"/>
        <item m="1" x="3593"/>
        <item m="1" x="3345"/>
        <item m="1" x="3189"/>
        <item m="1" x="3442"/>
        <item m="1" x="4752"/>
        <item m="1" x="3956"/>
        <item m="1" x="5170"/>
        <item m="1" x="3996"/>
        <item m="1" x="3334"/>
        <item m="1" x="4533"/>
        <item m="1" x="4729"/>
        <item m="1" x="4764"/>
        <item m="1" x="4802"/>
        <item m="1" x="4988"/>
        <item m="1" x="2906"/>
        <item m="1" x="2943"/>
        <item m="1" x="2984"/>
        <item m="1" x="4331"/>
        <item m="1" x="4367"/>
        <item m="1" x="4546"/>
        <item m="1" x="4583"/>
        <item m="1" x="3663"/>
        <item m="1" x="3771"/>
        <item m="1" x="4214"/>
        <item m="1" x="4365"/>
        <item m="1" x="4291"/>
        <item m="1" x="3230"/>
        <item m="1" x="4724"/>
        <item m="1" x="3549"/>
        <item m="1" x="4760"/>
        <item m="1" x="3591"/>
        <item m="1" x="4799"/>
        <item m="1" x="3630"/>
        <item m="1" x="4836"/>
        <item m="1" x="3660"/>
        <item m="1" x="4870"/>
        <item m="1" x="3699"/>
        <item m="1" x="4944"/>
        <item m="1" x="3769"/>
        <item m="1" x="3805"/>
        <item m="1" x="4192"/>
        <item m="1" x="4796"/>
        <item m="1" x="3028"/>
        <item m="1" x="3263"/>
        <item m="1" x="4205"/>
        <item m="1" x="3496"/>
        <item m="1" x="4706"/>
        <item m="1" x="4940"/>
        <item m="1" x="3506"/>
        <item m="1" x="5014"/>
        <item m="1" x="3838"/>
        <item m="1" x="4667"/>
        <item m="1" x="5059"/>
        <item m="1" x="3671"/>
        <item m="1" x="4284"/>
        <item m="1" x="4579"/>
        <item m="1" x="3444"/>
        <item m="1" x="4538"/>
        <item m="1" x="3372"/>
        <item m="1" x="3114"/>
        <item m="1" x="4322"/>
        <item m="1" x="3151"/>
        <item m="1" x="3145"/>
        <item m="1" x="4788"/>
        <item m="1" x="4423"/>
        <item m="1" x="5082"/>
        <item m="1" x="2999"/>
        <item m="1" x="4464"/>
        <item m="1" x="4500"/>
        <item m="1" x="4651"/>
        <item m="1" x="3147"/>
        <item m="1" x="4924"/>
        <item m="1" x="2827"/>
        <item m="1" x="3691"/>
        <item m="1" x="4301"/>
        <item m="1" x="4410"/>
        <item m="1" x="3585"/>
        <item m="1" x="4315"/>
        <item m="1" x="3255"/>
        <item m="1" x="4456"/>
        <item m="1" x="3108"/>
        <item m="1" x="4856"/>
        <item m="1" x="3684"/>
        <item m="1" x="4894"/>
        <item m="1" x="3181"/>
        <item m="1" x="3331"/>
        <item m="1" x="4790"/>
        <item m="1" x="3619"/>
        <item m="1" x="3470"/>
        <item m="1" x="3539"/>
        <item m="1" x="3687"/>
        <item m="1" x="3436"/>
        <item m="1" x="4644"/>
        <item m="1" x="4861"/>
        <item m="1" x="3218"/>
        <item m="1" x="3723"/>
        <item m="1" x="5087"/>
        <item m="1" x="3910"/>
        <item m="1" x="4242"/>
        <item m="1" x="3575"/>
        <item m="1" x="2963"/>
        <item m="1" x="3225"/>
        <item m="1" x="4687"/>
        <item m="1" x="4938"/>
        <item m="1" x="3043"/>
        <item m="1" x="4245"/>
        <item m="1" x="4531"/>
        <item m="1" x="4239"/>
        <item m="1" x="3070"/>
        <item m="1" x="4754"/>
        <item m="1" x="5058"/>
        <item m="1" x="5090"/>
        <item m="1" x="3914"/>
        <item m="1" x="4824"/>
        <item m="1" x="4064"/>
        <item m="1" x="3216"/>
        <item m="1" x="3543"/>
        <item m="1" x="3690"/>
        <item m="1" x="5051"/>
        <item m="1" x="3872"/>
        <item m="1" x="3623"/>
        <item m="1" x="2972"/>
        <item m="1" x="4171"/>
        <item m="1" x="4792"/>
        <item m="1" x="3007"/>
        <item m="1" x="4209"/>
        <item m="1" x="5124"/>
        <item m="1" x="3945"/>
        <item m="1" x="5159"/>
        <item m="1" x="4863"/>
        <item m="1" x="4027"/>
        <item m="1" x="2861"/>
        <item m="1" x="3582"/>
        <item m="1" x="5056"/>
        <item m="1" x="3876"/>
        <item m="1" x="4900"/>
        <item m="1" x="5166"/>
        <item m="1" x="3220"/>
        <item m="1" x="4426"/>
        <item m="1" x="4248"/>
        <item m="1" x="4536"/>
        <item m="1" x="4281"/>
        <item m="1" x="3112"/>
        <item m="1" x="3079"/>
        <item m="1" x="3370"/>
        <item m="1" x="3077"/>
        <item m="1" x="3832"/>
        <item m="1" x="3295"/>
        <item m="1" x="4574"/>
        <item m="1" x="4715"/>
        <item m="1" x="5013"/>
        <item m="1" x="3836"/>
        <item m="1" x="4133"/>
        <item m="1" x="4606"/>
        <item m="1" x="3367"/>
        <item m="1" x="3869"/>
        <item m="1" x="5084"/>
        <item m="1" x="3580"/>
        <item m="1" x="4973"/>
        <item m="1" x="3796"/>
        <item m="1" x="3369"/>
        <item m="1" x="4572"/>
        <item m="1" x="3405"/>
        <item m="1" x="3986"/>
        <item m="1" x="3143"/>
        <item m="1" x="4643"/>
        <item m="1" x="3110"/>
        <item m="1" x="4458"/>
        <item m="1" x="3469"/>
        <item m="1" x="4681"/>
        <item m="1" x="4060"/>
        <item m="1" x="5008"/>
        <item m="1" x="3831"/>
        <item m="1" x="5049"/>
        <item m="1" x="3655"/>
        <item m="1" x="4858"/>
        <item m="1" x="3434"/>
        <item m="1" x="3984"/>
        <item m="1" x="3256"/>
        <item m="1" x="3501"/>
        <item m="1" x="4710"/>
        <item m="1" x="4355"/>
        <item m="1" x="4393"/>
        <item m="1" x="3365"/>
        <item m="1" x="4569"/>
        <item m="1" x="4827"/>
        <item m="1" x="4280"/>
        <item m="1" x="5126"/>
        <item m="1" x="3947"/>
        <item m="1" x="4789"/>
        <item m="1" x="4895"/>
        <item m="1" x="5125"/>
        <item m="1" x="3107"/>
        <item m="1" x="4604"/>
        <item m="1" x="4063"/>
        <item m="1" x="3294"/>
        <item m="1" x="3292"/>
        <item m="1" x="3400"/>
        <item m="1" x="4962"/>
        <item m="1" x="3995"/>
        <item m="1" x="4596"/>
        <item m="1" x="2829"/>
        <item m="1" x="4420"/>
        <item m="1" x="4564"/>
        <item m="1" x="4928"/>
        <item m="1" x="3754"/>
        <item m="1" x="3685"/>
        <item m="1" x="3537"/>
        <item m="1" x="4021"/>
        <item m="1" x="2812"/>
        <item m="1" x="4015"/>
        <item m="1" x="4169"/>
        <item m="1" x="3005"/>
        <item m="1" x="3074"/>
        <item m="1" x="3618"/>
        <item m="1" x="4823"/>
        <item m="1" x="3654"/>
        <item m="1" x="4391"/>
        <item m="1" x="3290"/>
        <item m="1" x="4528"/>
        <item m="1" x="3038"/>
        <item m="1" x="3036"/>
        <item m="1" x="3465"/>
        <item m="1" x="4275"/>
        <item m="1" x="4758"/>
        <item m="1" x="2994"/>
        <item m="1" x="3590"/>
        <item m="1" x="3759"/>
        <item m="1" x="4745"/>
        <item m="1" x="3324"/>
        <item m="1" x="3572"/>
        <item m="1" x="5161"/>
        <item m="1" x="2893"/>
        <item m="1" x="4529"/>
        <item m="1" x="4353"/>
        <item m="1" x="5118"/>
        <item m="1" x="3940"/>
        <item m="1" x="3538"/>
        <item m="1" x="3468"/>
        <item m="1" x="4680"/>
        <item m="1" x="3499"/>
        <item m="1" x="3577"/>
        <item m="1" x="4567"/>
        <item m="1" x="4971"/>
        <item m="1" x="4274"/>
        <item m="1" x="3497"/>
        <item m="1" x="5009"/>
        <item m="1" x="4390"/>
        <item m="1" x="3214"/>
        <item m="1" x="3254"/>
        <item m="1" x="5050"/>
        <item m="1" x="4932"/>
        <item m="1" x="3758"/>
        <item m="1" x="3142"/>
        <item m="1" x="4018"/>
        <item m="1" x="2855"/>
        <item m="1" x="2891"/>
        <item m="1" x="4095"/>
        <item m="1" x="3213"/>
        <item m="1" x="4352"/>
        <item m="1" x="3397"/>
        <item m="1" x="3433"/>
        <item m="1" x="3141"/>
        <item m="1" x="4642"/>
        <item m="1" x="4819"/>
        <item m="1" x="3651"/>
        <item m="1" x="4931"/>
        <item m="1" x="3757"/>
        <item m="1" x="4059"/>
        <item m="1" x="4094"/>
        <item m="1" x="4056"/>
        <item m="1" x="3250"/>
        <item m="1" x="2854"/>
        <item m="1" x="4055"/>
        <item m="1" x="4566"/>
        <item m="1" x="4707"/>
        <item m="1" x="3534"/>
        <item m="1" x="3755"/>
        <item m="1" x="2814"/>
        <item m="1" x="4016"/>
        <item m="1" x="3681"/>
        <item m="1" x="5007"/>
        <item m="1" x="3359"/>
        <item m="1" x="3614"/>
        <item m="1" x="5120"/>
        <item m="1" x="3941"/>
        <item m="1" x="4129"/>
        <item m="1" x="3432"/>
        <item m="1" x="3650"/>
        <item m="1" x="2857"/>
        <item m="1" x="4057"/>
        <item m="1" x="3176"/>
        <item m="1" x="4744"/>
        <item m="1" x="4854"/>
        <item m="1" x="3680"/>
        <item m="1" x="2888"/>
        <item m="1" x="4093"/>
        <item m="1" x="3069"/>
        <item m="1" x="4891"/>
        <item m="1" x="4092"/>
        <item m="1" x="2924"/>
        <item m="1" x="4164"/>
        <item m="1" x="3533"/>
        <item m="1" x="4236"/>
        <item m="1" x="3288"/>
        <item m="1" x="2962"/>
        <item m="1" x="4162"/>
        <item m="1" x="3251"/>
        <item m="1" x="4454"/>
        <item m="1" x="4524"/>
        <item m="1" x="4199"/>
        <item m="1" x="3971"/>
        <item m="1" x="4577"/>
        <item m="1" x="4676"/>
        <item m="1" x="5045"/>
        <item m="1" x="3430"/>
        <item m="1" x="5004"/>
        <item m="1" x="5154"/>
        <item m="1" x="3980"/>
        <item m="1" x="2886"/>
        <item m="1" x="2923"/>
        <item m="1" x="4127"/>
        <item m="1" x="3389"/>
        <item m="1" x="4235"/>
        <item m="1" x="3067"/>
        <item m="1" x="3679"/>
        <item m="1" x="4927"/>
        <item m="1" x="3753"/>
        <item m="1" x="3105"/>
        <item m="1" x="3661"/>
        <item m="1" x="3960"/>
        <item m="1" x="4890"/>
        <item m="1" x="3789"/>
        <item m="1" x="3208"/>
        <item m="1" x="4103"/>
        <item m="1" x="4702"/>
        <item m="1" x="2935"/>
        <item m="1" x="3264"/>
        <item m="1" x="3857"/>
        <item m="1" x="4941"/>
        <item m="1" x="3262"/>
        <item m="1" x="3855"/>
        <item m="1" x="4263"/>
        <item m="1" x="3384"/>
        <item m="1" x="3991"/>
        <item m="1" x="2960"/>
        <item m="1" x="3462"/>
        <item m="1" x="2920"/>
        <item m="1" x="3512"/>
        <item m="1" x="3565"/>
        <item m="1" x="4779"/>
        <item m="1" x="3013"/>
        <item m="1" x="3826"/>
        <item m="1" x="5044"/>
        <item m="1" x="3034"/>
        <item m="1" x="4967"/>
        <item m="1" x="4198"/>
        <item m="1" x="4126"/>
        <item m="1" x="4159"/>
        <item m="1" x="3085"/>
        <item m="1" x="5079"/>
        <item m="1" x="4051"/>
        <item m="1" x="3532"/>
        <item m="1" x="3904"/>
        <item m="1" x="5117"/>
        <item m="1" x="3938"/>
        <item m="1" x="4782"/>
        <item m="1" x="3065"/>
        <item m="1" x="4347"/>
        <item m="1" x="3901"/>
        <item m="1" x="4658"/>
        <item m="1" x="4638"/>
        <item m="1" x="2998"/>
        <item m="1" x="4740"/>
        <item m="1" x="4964"/>
        <item m="1" x="4309"/>
        <item m="1" x="5173"/>
        <item m="1" x="3283"/>
        <item m="1" x="4600"/>
        <item m="1" x="4160"/>
        <item m="1" x="3064"/>
        <item m="1" x="4561"/>
        <item m="1" x="3321"/>
        <item m="1" x="4672"/>
        <item m="1" x="3492"/>
        <item m="1" x="2883"/>
        <item m="1" x="4124"/>
        <item m="1" x="3392"/>
        <item m="1" x="3678"/>
        <item m="1" x="3137"/>
        <item m="1" x="3717"/>
        <item m="1" x="4521"/>
        <item m="1" x="2884"/>
        <item m="1" x="3174"/>
        <item m="1" x="4692"/>
        <item m="1" x="4122"/>
        <item m="1" x="3613"/>
        <item m="1" x="4271"/>
        <item m="1" x="3750"/>
        <item m="1" x="5136"/>
        <item m="1" x="4816"/>
        <item m="1" x="3102"/>
        <item m="1" x="4887"/>
        <item m="1" x="3922"/>
        <item m="1" x="3997"/>
        <item m="1" x="4886"/>
        <item m="1" x="5002"/>
        <item m="1" x="4310"/>
        <item m="1" x="3101"/>
        <item m="1" x="3207"/>
        <item m="1" x="3491"/>
        <item m="1" x="4232"/>
        <item m="1" x="3356"/>
        <item m="1" x="4231"/>
        <item m="1" x="3355"/>
        <item m="1" x="2997"/>
        <item m="1" x="3121"/>
        <item m="1" x="3031"/>
        <item m="1" x="3631"/>
        <item m="1" x="4670"/>
        <item m="1" x="2905"/>
        <item m="1" x="4106"/>
        <item m="1" x="3062"/>
        <item m="1" x="3060"/>
        <item m="1" x="3201"/>
        <item m="1" x="4196"/>
        <item m="1" x="3428"/>
        <item m="1" x="4035"/>
        <item m="1" x="3611"/>
        <item m="1" x="3674"/>
        <item m="1" x="3860"/>
        <item m="1" x="4725"/>
        <item m="1" x="3714"/>
        <item m="1" x="3303"/>
        <item m="1" x="4515"/>
        <item m="1" x="3710"/>
        <item m="1" x="2876"/>
        <item m="1" x="4518"/>
        <item m="1" x="5133"/>
        <item m="1" x="3353"/>
        <item m="1" x="3647"/>
        <item m="1" x="5023"/>
        <item m="1" x="3461"/>
        <item m="1" x="4074"/>
        <item m="1" x="3676"/>
        <item m="1" x="4450"/>
        <item m="1" x="4636"/>
        <item m="1" x="2868"/>
        <item m="1" x="3240"/>
        <item m="1" x="4925"/>
        <item m="1" x="4739"/>
        <item m="1" x="5114"/>
        <item m="1" x="3477"/>
        <item m="1" x="4086"/>
        <item m="1" x="3529"/>
        <item m="1" x="3172"/>
        <item m="1" x="3770"/>
        <item m="1" x="4383"/>
        <item m="1" x="4177"/>
        <item m="1" x="4777"/>
        <item m="1" x="3012"/>
        <item m="1" x="4753"/>
        <item m="1" x="2991"/>
        <item m="1" x="3583"/>
        <item m="1" x="3247"/>
        <item m="1" x="4599"/>
        <item m="1" x="2834"/>
        <item m="1" x="2852"/>
        <item m="1" x="2941"/>
        <item m="1" x="4963"/>
        <item m="1" x="4622"/>
        <item m="1" x="4052"/>
        <item m="1" x="3527"/>
        <item m="1" x="4472"/>
        <item m="1" x="3447"/>
        <item m="1" x="4090"/>
        <item m="1" x="3567"/>
        <item m="1" x="3269"/>
        <item m="1" x="2956"/>
        <item m="1" x="3899"/>
        <item m="1" x="3282"/>
        <item m="1" x="3881"/>
        <item m="1" x="4379"/>
        <item m="1" x="4559"/>
        <item m="1" x="5171"/>
        <item m="1" x="3390"/>
        <item m="1" x="3032"/>
        <item m="1" x="4671"/>
        <item m="1" x="4230"/>
        <item m="1" x="4837"/>
        <item m="1" x="2958"/>
        <item m="1" x="3935"/>
        <item m="1" x="3243"/>
        <item m="1" x="3841"/>
        <item m="1" x="2922"/>
        <item m="1" x="4253"/>
        <item m="1" x="4545"/>
        <item m="1" x="2850"/>
        <item m="1" x="3843"/>
        <item m="1" x="3030"/>
        <item m="1" x="3629"/>
        <item m="1" x="4228"/>
        <item m="1" x="4484"/>
        <item m="1" x="5099"/>
        <item m="1" x="3716"/>
        <item m="1" x="3305"/>
        <item m="1" x="3480"/>
        <item m="1" x="4292"/>
        <item m="1" x="3550"/>
        <item m="1" x="4158"/>
        <item m="1" x="2849"/>
        <item m="1" x="4481"/>
        <item m="1" x="5095"/>
        <item m="1" x="3285"/>
        <item m="1" x="4330"/>
        <item m="1" x="4508"/>
        <item m="1" x="4089"/>
        <item m="1" x="4142"/>
        <item m="1" x="3050"/>
        <item m="1" x="3592"/>
        <item m="1" x="4195"/>
        <item m="1" x="4800"/>
        <item m="1" x="4864"/>
        <item m="1" x="4556"/>
        <item m="1" x="2977"/>
        <item m="1" x="3781"/>
        <item m="1" x="4504"/>
        <item m="1" x="3802"/>
        <item m="1" x="4413"/>
        <item m="1" x="3486"/>
        <item m="1" x="5185"/>
        <item m="1" x="3409"/>
        <item m="1" x="4009"/>
        <item m="1" x="4417"/>
        <item m="1" x="2918"/>
        <item m="1" x="5076"/>
        <item m="1" x="5018"/>
        <item m="1" x="3241"/>
        <item m="1" x="4852"/>
        <item m="1" x="4542"/>
        <item m="1" x="3134"/>
        <item m="1" x="3731"/>
        <item m="1" x="5021"/>
        <item m="1" x="3459"/>
        <item m="1" x="4072"/>
        <item m="1" x="5078"/>
        <item m="1" x="3244"/>
        <item m="1" x="5060"/>
        <item m="1" x="3953"/>
        <item m="1" x="4399"/>
        <item m="1" x="4998"/>
        <item m="1" x="3898"/>
        <item m="1" x="4720"/>
        <item m="1" x="2953"/>
        <item m="1" x="4100"/>
        <item m="1" x="5183"/>
        <item m="1" x="3407"/>
        <item m="1" x="3976"/>
        <item m="1" x="2810"/>
        <item m="1" x="4761"/>
        <item m="1" x="2995"/>
        <item m="1" x="4849"/>
        <item m="1" x="4137"/>
        <item m="1" x="4735"/>
        <item m="1" x="3385"/>
        <item m="1" x="5151"/>
        <item m="1" x="4346"/>
        <item m="1" x="4520"/>
        <item m="1" x="3228"/>
        <item m="1" x="4266"/>
        <item m="1" x="3317"/>
        <item m="1" x="3918"/>
        <item m="1" x="4633"/>
        <item m="1" x="4737"/>
        <item m="1" x="5092"/>
        <item m="1" x="4882"/>
        <item m="1" x="4434"/>
        <item m="1" x="5038"/>
        <item m="1" x="3489"/>
        <item m="1" x="4101"/>
        <item m="1" x="4701"/>
        <item m="1" x="2934"/>
        <item m="1" x="2867"/>
        <item m="1" x="4049"/>
        <item m="1" x="3204"/>
        <item m="1" x="3804"/>
        <item m="1" x="3609"/>
        <item m="1" x="3786"/>
        <item m="1" x="4402"/>
        <item m="1" x="4582"/>
        <item m="1" x="3205"/>
        <item m="1" x="3920"/>
        <item m="1" x="4306"/>
        <item m="1" x="3099"/>
        <item m="1" x="4308"/>
        <item m="1" x="4635"/>
        <item m="1" x="4869"/>
        <item m="1" x="3098"/>
        <item m="1" x="3698"/>
        <item m="1" x="4448"/>
        <item m="1" x="3820"/>
        <item m="1" x="4432"/>
        <item m="1" x="5037"/>
        <item m="1" x="5097"/>
        <item m="1" x="3267"/>
        <item m="1" x="3858"/>
        <item m="1" x="4469"/>
        <item m="1" x="4483"/>
        <item m="1" x="3376"/>
        <item m="1" x="4446"/>
        <item m="1" x="5061"/>
        <item m="1" x="4580"/>
        <item m="1" x="4834"/>
        <item m="1" x="3061"/>
        <item m="1" x="3659"/>
        <item m="1" x="3955"/>
        <item m="1" x="4557"/>
        <item m="1" x="5169"/>
        <item m="1" x="4867"/>
        <item m="1" x="3097"/>
        <item m="1" x="3695"/>
        <item m="1" x="5111"/>
        <item m="1" x="3626"/>
        <item m="1" x="4226"/>
        <item m="1" x="4832"/>
        <item m="1" x="2938"/>
        <item m="1" x="3446"/>
        <item m="1" x="4415"/>
        <item m="1" x="5019"/>
        <item m="1" x="4290"/>
        <item m="1" x="4506"/>
        <item m="1" x="4344"/>
        <item m="1" x="4943"/>
        <item m="1" x="3974"/>
        <item m="1" x="2809"/>
        <item m="1" x="4619"/>
        <item m="1" x="4905"/>
        <item m="1" x="4669"/>
        <item m="1" x="4190"/>
        <item m="1" x="4810"/>
        <item m="1" x="3045"/>
        <item m="1" x="3485"/>
        <item m="1" x="3970"/>
        <item m="1" x="4575"/>
        <item m="1" x="4815"/>
        <item m="1" x="3412"/>
        <item m="1" x="4012"/>
        <item m="1" x="4691"/>
        <item m="1" x="3645"/>
        <item m="1" x="3117"/>
        <item m="1" x="3713"/>
        <item m="1" x="4326"/>
        <item m="1" x="3608"/>
        <item m="1" x="2897"/>
        <item m="1" x="3337"/>
        <item m="1" x="4613"/>
        <item m="1" x="4117"/>
        <item m="1" x="3586"/>
        <item m="1" x="4554"/>
        <item m="1" x="5167"/>
        <item m="1" x="3120"/>
        <item m="1" x="5150"/>
        <item m="1" x="4193"/>
        <item m="1" x="4798"/>
        <item m="1" x="4923"/>
        <item m="1" x="5113"/>
        <item m="1" x="3171"/>
        <item m="1" x="3768"/>
        <item m="1" x="3747"/>
        <item m="1" x="3344"/>
        <item m="1" x="4381"/>
        <item m="1" x="4983"/>
        <item m="1" x="2881"/>
        <item m="1" x="3564"/>
        <item m="1" x="5148"/>
        <item m="1" x="2847"/>
        <item m="1" x="4960"/>
        <item m="1" x="4067"/>
        <item m="1" x="3226"/>
        <item m="1" x="5035"/>
        <item m="1" x="5064"/>
        <item m="1" x="3458"/>
        <item m="1" x="4070"/>
        <item m="1" x="2902"/>
        <item m="1" x="4922"/>
        <item m="1" x="3507"/>
        <item m="1" x="4649"/>
        <item m="1" x="4065"/>
        <item m="1" x="4665"/>
        <item m="1" x="4212"/>
        <item m="1" x="4813"/>
        <item m="1" x="3046"/>
        <item m="1" x="5032"/>
        <item m="1" x="3260"/>
        <item m="1" x="3852"/>
        <item m="1" x="3523"/>
        <item m="1" x="2844"/>
        <item m="1" x="3441"/>
        <item m="1" x="4045"/>
        <item m="1" x="4850"/>
        <item m="1" x="4288"/>
        <item m="1" x="4655"/>
        <item m="1" x="2880"/>
        <item m="1" x="2899"/>
        <item m="1" x="3932"/>
        <item m="1" x="4537"/>
        <item m="1" x="5145"/>
        <item m="1" x="4539"/>
        <item m="1" x="4084"/>
        <item m="1" x="3386"/>
        <item m="1" x="4008"/>
        <item m="1" x="3746"/>
        <item m="1" x="4363"/>
        <item m="1" x="3445"/>
        <item m="1" x="4048"/>
        <item m="1" x="3784"/>
        <item m="1" x="3765"/>
        <item m="1" x="3299"/>
        <item m="1" x="3896"/>
        <item m="1" x="4999"/>
        <item m="1" x="3301"/>
        <item m="1" x="3341"/>
        <item m="1" x="4540"/>
        <item m="1" x="3524"/>
        <item m="1" x="4958"/>
        <item m="1" x="3187"/>
        <item m="1" x="3819"/>
        <item m="1" x="4467"/>
        <item m="1" x="4011"/>
        <item m="1" x="4617"/>
        <item m="1" x="5036"/>
        <item m="1" x="3410"/>
        <item m="1" x="3509"/>
        <item m="1" x="4119"/>
        <item m="1" x="3374"/>
        <item m="1" x="3973"/>
        <item m="1" x="4155"/>
        <item m="1" x="4756"/>
        <item m="1" x="5186"/>
        <item m="1" x="3547"/>
        <item m="1" x="3817"/>
        <item m="1" x="4429"/>
        <item m="1" x="2917"/>
        <item m="1" x="4176"/>
        <item m="1" x="4285"/>
        <item m="1" x="4884"/>
        <item m="1" x="3169"/>
        <item m="1" x="3351"/>
        <item m="1" x="3154"/>
        <item m="1" x="4465"/>
        <item m="1" x="3879"/>
        <item m="1" x="4996"/>
        <item m="1" x="3223"/>
        <item m="1" x="5073"/>
        <item m="1" x="3474"/>
        <item m="1" x="3606"/>
        <item m="1" x="4501"/>
        <item m="1" x="4376"/>
        <item m="1" x="4978"/>
        <item m="1" x="2865"/>
        <item m="1" x="3642"/>
        <item m="1" x="5147"/>
        <item m="1" x="3801"/>
        <item m="1" x="4411"/>
        <item m="1" x="4445"/>
        <item m="1" x="5168"/>
        <item m="1" x="3562"/>
        <item m="1" x="4324"/>
        <item m="1" x="4921"/>
        <item m="1" x="5093"/>
        <item m="1" x="3315"/>
        <item m="1" x="3116"/>
        <item m="1" x="3711"/>
        <item m="1" x="2846"/>
        <item m="1" x="4995"/>
        <item m="1" x="4534"/>
        <item m="1" x="5144"/>
        <item m="1" x="4862"/>
        <item m="1" x="4898"/>
        <item m="1" x="4776"/>
        <item m="1" x="3933"/>
        <item m="1" x="4342"/>
        <item m="1" x="4939"/>
        <item m="1" x="3387"/>
        <item m="1" x="3011"/>
        <item m="1" x="3744"/>
        <item m="1" x="5075"/>
        <item m="1" x="2828"/>
        <item m="1" x="3010"/>
        <item m="1" x="3604"/>
        <item m="1" x="4211"/>
        <item m="1" x="4030"/>
        <item m="1" x="4652"/>
        <item m="1" x="4902"/>
        <item m="1" x="3132"/>
        <item m="1" x="4632"/>
        <item m="1" x="4463"/>
        <item m="1" x="3894"/>
        <item m="1" x="3373"/>
        <item m="1" x="4615"/>
        <item m="1" x="2916"/>
        <item m="1" x="3296"/>
        <item m="1" x="5015"/>
        <item m="1" x="3878"/>
        <item m="1" x="4479"/>
        <item m="1" x="3546"/>
        <item m="1" x="4153"/>
        <item m="1" x="4755"/>
        <item m="1" x="5109"/>
        <item m="1" x="3059"/>
        <item m="1" x="4443"/>
        <item m="1" x="3314"/>
        <item m="1" x="4152"/>
        <item m="1" x="3672"/>
        <item m="1" x="4361"/>
        <item m="1" x="3339"/>
        <item m="1" x="2862"/>
        <item m="1" x="3455"/>
        <item m="1" x="2952"/>
        <item m="1" x="3916"/>
        <item m="1" x="3641"/>
        <item m="1" x="4249"/>
        <item m="1" x="4793"/>
        <item m="1" x="4264"/>
        <item m="1" x="2975"/>
        <item m="1" x="3561"/>
        <item m="1" x="4175"/>
        <item m="1" x="3026"/>
        <item m="1" x="3624"/>
        <item m="1" x="5131"/>
        <item m="1" x="3952"/>
        <item m="1" x="4847"/>
        <item m="1" x="3544"/>
        <item m="1" x="3313"/>
        <item m="1" x="4593"/>
        <item m="1" x="4830"/>
        <item m="1" x="3839"/>
        <item m="1" x="3279"/>
        <item m="1" x="3080"/>
        <item m="1" x="3505"/>
        <item m="1" x="3915"/>
        <item m="1" x="3221"/>
        <item m="1" x="3816"/>
        <item m="1" x="4427"/>
        <item m="1" x="3456"/>
        <item m="1" x="5071"/>
        <item m="1" x="3581"/>
        <item m="1" x="4791"/>
        <item m="1" x="3024"/>
        <item m="1" x="4224"/>
        <item m="1" x="4114"/>
        <item m="1" x="2990"/>
        <item m="1" x="4828"/>
        <item m="1" x="3057"/>
        <item m="1" x="5107"/>
        <item m="1" x="2913"/>
        <item m="1" x="3913"/>
        <item m="1" x="2970"/>
        <item m="1" x="4594"/>
        <item m="1" x="4116"/>
        <item m="1" x="4716"/>
        <item m="1" x="2950"/>
        <item m="1" x="3423"/>
        <item m="1" x="2864"/>
        <item m="1" x="3115"/>
        <item m="1" x="2914"/>
        <item m="1" x="4666"/>
        <item m="1" x="4323"/>
        <item m="1" x="4919"/>
        <item m="1" x="3152"/>
        <item m="1" x="4359"/>
        <item m="1" x="4955"/>
        <item m="1" x="4499"/>
        <item m="1" x="5108"/>
        <item m="1" x="5033"/>
        <item m="1" x="3261"/>
        <item m="1" x="3854"/>
        <item m="1" x="2973"/>
        <item m="1" x="3559"/>
        <item m="1" x="2842"/>
        <item m="1" x="2875"/>
        <item m="1" x="4428"/>
        <item m="1" x="4374"/>
        <item m="1" x="4028"/>
        <item m="1" x="4630"/>
        <item m="1" x="3875"/>
        <item m="1" x="3454"/>
        <item m="1" x="4770"/>
        <item m="1" x="3727"/>
        <item m="1" x="4461"/>
        <item m="1" x="4648"/>
        <item m="1" x="3503"/>
        <item m="1" x="3622"/>
        <item m="1" x="4339"/>
        <item m="1" x="4303"/>
        <item m="1" x="4901"/>
        <item m="1" x="3522"/>
        <item m="1" x="3438"/>
        <item m="1" x="4081"/>
        <item m="1" x="4497"/>
        <item m="1" x="4714"/>
        <item m="1" x="5089"/>
        <item m="1" x="3421"/>
        <item m="1" x="3521"/>
        <item m="1" x="4936"/>
        <item m="1" x="4442"/>
        <item m="1" x="3150"/>
        <item m="1" x="4006"/>
        <item m="1" x="4684"/>
        <item m="1" x="4553"/>
        <item m="1" x="3639"/>
        <item m="1" x="4246"/>
        <item m="1" x="4846"/>
        <item m="1" x="3798"/>
        <item m="1" x="4809"/>
        <item m="1" x="3669"/>
        <item m="1" x="4610"/>
        <item m="1" x="4935"/>
        <item m="1" x="3238"/>
        <item m="1" x="3837"/>
        <item m="1" x="5057"/>
        <item m="1" x="5130"/>
        <item m="1" x="3422"/>
        <item m="1" x="3335"/>
        <item m="1" x="3930"/>
        <item m="1" x="3164"/>
        <item m="1" x="4628"/>
        <item m="1" x="4356"/>
        <item m="1" x="4951"/>
        <item m="1" x="3182"/>
        <item m="1" x="3741"/>
        <item m="1" x="3185"/>
        <item m="1" x="3779"/>
        <item m="1" x="4396"/>
        <item m="1" x="4357"/>
        <item m="1" x="4954"/>
        <item m="1" x="4573"/>
        <item m="1" x="4188"/>
        <item m="1" x="3657"/>
        <item m="1" x="3950"/>
        <item m="1" x="3130"/>
        <item m="1" x="4476"/>
        <item m="1" x="4025"/>
        <item m="1" x="4732"/>
        <item m="1" x="4172"/>
        <item m="1" x="4772"/>
        <item m="1" x="3008"/>
        <item m="1" x="3709"/>
        <item m="1" x="4320"/>
        <item m="1" x="4917"/>
        <item m="1" x="4734"/>
        <item m="1" x="4210"/>
        <item m="1" x="3602"/>
        <item m="1" x="5182"/>
        <item m="1" x="3406"/>
        <item m="1" x="3044"/>
        <item m="1" x="3078"/>
        <item m="1" x="4043"/>
        <item m="1" x="3473"/>
        <item m="1" x="4282"/>
        <item m="1" x="4881"/>
        <item m="1" x="3113"/>
        <item m="1" x="2949"/>
        <item m="1" x="4750"/>
        <item m="1" x="5054"/>
        <item m="1" x="4551"/>
        <item m="1" x="3006"/>
        <item m="1" x="3237"/>
        <item m="1" x="3835"/>
        <item m="1" x="3276"/>
        <item m="1" x="4512"/>
        <item m="1" x="4136"/>
        <item m="1" x="3797"/>
        <item m="1" x="3948"/>
        <item m="1" x="5165"/>
        <item m="1" x="4591"/>
        <item m="1" x="4879"/>
        <item m="1" x="2895"/>
        <item m="1" x="4098"/>
        <item m="1" x="3148"/>
        <item m="1" x="3778"/>
        <item m="1" x="4394"/>
        <item m="1" x="2931"/>
        <item m="1" x="4317"/>
        <item m="1" x="4914"/>
        <item m="1" x="3257"/>
        <item m="1" x="5105"/>
        <item m="1" x="3332"/>
        <item m="1" x="4993"/>
        <item m="1" x="5030"/>
        <item m="1" x="4459"/>
        <item m="1" x="5142"/>
        <item m="1" x="3219"/>
        <item m="1" x="4532"/>
        <item m="1" x="3850"/>
        <item m="1" x="3929"/>
        <item m="1" x="3891"/>
        <item m="1" x="3488"/>
        <item m="1" x="3926"/>
        <item m="1" x="4077"/>
        <item m="1" x="3737"/>
        <item m="1" x="3157"/>
        <item m="1" x="4535"/>
        <item m="1" x="4611"/>
        <item m="1" x="3895"/>
        <item m="1" x="4590"/>
        <item m="1" x="3636"/>
        <item m="1" x="3775"/>
        <item m="1" x="4843"/>
        <item m="1" x="4990"/>
        <item m="1" x="5139"/>
        <item m="1" x="3197"/>
        <item m="1" x="5067"/>
        <item m="1" x="2836"/>
        <item m="1" x="2985"/>
        <item m="1" x="3342"/>
        <item m="1" x="3478"/>
        <item m="1" x="3472"/>
        <item m="1" x="3541"/>
        <item m="1" x="4711"/>
        <item m="1" x="3700"/>
        <item m="1" x="4073"/>
        <item m="1" x="4757"/>
        <item m="1" x="3589"/>
        <item m="1" x="4797"/>
        <item m="1" x="2940"/>
        <item m="1" x="4141"/>
        <item m="1" x="2981"/>
        <item m="1" x="4180"/>
        <item m="1" x="3014"/>
        <item m="1" x="3049"/>
        <item m="1" x="2955"/>
        <item m="1" x="3548"/>
        <item m="1" x="4156"/>
        <item m="1" x="4987"/>
        <item m="1" x="2831"/>
        <item m="1" x="4139"/>
        <item m="1" x="2980"/>
        <item m="1" x="4833"/>
        <item m="1" x="3880"/>
        <item m="1" x="5005"/>
        <item m="1" x="3735"/>
        <item m="1" x="4505"/>
        <item m="1" x="4873"/>
        <item m="1" x="3701"/>
        <item m="1" x="5100"/>
        <item m="1" x="3411"/>
        <item m="1" x="4425"/>
        <item m="1" x="3578"/>
        <item m="1" x="3363"/>
        <item m="1" x="3464"/>
        <item m="1" x="5135"/>
        <item m="1" x="3752"/>
        <item m="1" x="4965"/>
        <item m="1" x="3510"/>
        <item m="1" x="4283"/>
        <item m="1" x="3076"/>
        <item m="1" x="5163"/>
        <item m="1" x="3988"/>
        <item m="1" x="4329"/>
        <item m="1" x="5091"/>
        <item m="1" x="3414"/>
        <item m="1" x="4014"/>
        <item m="1" x="4466"/>
        <item m="1" x="4503"/>
        <item m="1" x="3475"/>
        <item m="1" x="3300"/>
        <item m="1" x="3340"/>
        <item m="1" x="3729"/>
        <item m="1" x="3764"/>
        <item m="1" x="3227"/>
        <item m="1" x="5017"/>
        <item m="1" x="3408"/>
        <item m="1" x="4614"/>
        <item m="1" x="4277"/>
        <item m="1" x="4969"/>
        <item m="1" x="3998"/>
        <item m="1" x="3440"/>
        <item m="1" x="3866"/>
        <item m="1" x="3906"/>
        <item m="1" x="5003"/>
        <item m="1" x="4433"/>
        <item m="1" x="3788"/>
        <item m="1" x="4406"/>
        <item m="1" x="3193"/>
        <item m="1" x="3119"/>
        <item m="1" x="4181"/>
        <item m="1" x="2904"/>
        <item m="1" x="3725"/>
        <item m="1" x="4787"/>
        <item m="1" x="4237"/>
        <item m="1" x="4069"/>
        <item m="1" x="2901"/>
        <item m="1" x="4293"/>
        <item m="1" x="3514"/>
        <item m="1" x="4022"/>
        <item m="1" x="2835"/>
        <item m="1" x="5175"/>
        <item m="1" x="3087"/>
        <item m="1" x="3594"/>
        <item m="1" x="3772"/>
        <item m="1" x="4507"/>
        <item m="1" x="3983"/>
        <item m="1" x="3122"/>
        <item m="1" x="3515"/>
        <item m="1" x="3553"/>
        <item m="1" x="3809"/>
        <item m="1" x="4471"/>
        <item m="1" x="4946"/>
        <item m="1" x="4295"/>
        <item m="1" x="3923"/>
        <item m="1" x="3961"/>
        <item m="1" x="3304"/>
        <item m="1" x="3625"/>
        <item m="1" x="4368"/>
        <item m="1" x="4327"/>
        <item m="1" x="3632"/>
        <item m="1" x="4544"/>
        <item m="1" x="3191"/>
        <item m="1" x="4616"/>
        <item m="1" x="4498"/>
        <item m="1" x="4319"/>
        <item m="1" x="3149"/>
        <item m="1" x="2907"/>
        <item m="1" x="3732"/>
        <item m="1" x="3734"/>
        <item m="1" x="4945"/>
        <item m="1" x="5172"/>
        <item m="1" x="4621"/>
        <item m="1" x="3343"/>
        <item m="1" x="3375"/>
        <item m="1" x="4525"/>
        <item m="1" x="4677"/>
        <item m="1" x="4200"/>
        <item m="1" x="3648"/>
        <item m="1" x="4853"/>
        <item m="1" x="4838"/>
        <item m="1" x="3844"/>
        <item m="1" x="3429"/>
        <item m="1" x="4431"/>
        <item m="1" x="3658"/>
        <item m="1" x="4325"/>
        <item m="1" x="4623"/>
        <item m="1" x="3921"/>
        <item m="1" x="5063"/>
        <item m="1" x="3919"/>
        <item m="1" x="4104"/>
        <item m="1" x="3266"/>
        <item m="1" x="3628"/>
        <item m="1" x="5094"/>
        <item m="1" x="5132"/>
        <item m="1" x="3954"/>
        <item m="1" x="4362"/>
        <item m="1" x="3511"/>
        <item m="1" x="4120"/>
        <item m="1" x="4723"/>
        <item m="1" x="3051"/>
        <item m="1" x="3379"/>
        <item m="1" x="2869"/>
        <item m="1" x="2937"/>
        <item m="1" x="3329"/>
        <item m="1" x="2815"/>
        <item m="1" x="5025"/>
        <item m="1" x="3479"/>
        <item m="1" x="3184"/>
        <item m="1" x="4395"/>
        <item m="1" x="3882"/>
        <item m="1" x="5096"/>
        <item m="1" x="4364"/>
        <item m="1" x="3298"/>
        <item m="1" x="4358"/>
        <item m="1" x="3186"/>
        <item m="1" x="4398"/>
        <item m="1" x="3508"/>
        <item m="1" x="4866"/>
        <item m="1" x="3694"/>
        <item m="1" x="4903"/>
        <item m="1" x="4719"/>
        <item m="1" x="4495"/>
        <item m="1" x="3368"/>
        <item m="1" x="4215"/>
        <item m="1" x="4659"/>
        <item m="1" x="4694"/>
        <item m="1" x="5137"/>
        <item m="1" x="4255"/>
        <item m="1" x="4405"/>
        <item m="1" x="3083"/>
        <item m="1" x="4036"/>
        <item m="1" x="4404"/>
        <item m="1" x="3156"/>
        <item m="1" x="4032"/>
        <item m="1" x="3048"/>
        <item m="1" x="3082"/>
        <item m="1" x="4831"/>
        <item m="1" x="4585"/>
        <item m="1" x="4839"/>
        <item m="1" x="3415"/>
        <item m="1" x="3449"/>
        <item m="1" x="4762"/>
        <item m="1" x="4871"/>
        <item m="1" x="4107"/>
        <item m="1" x="4143"/>
        <item m="1" x="4250"/>
        <item m="1" x="4422"/>
        <item m="1" x="3252"/>
        <item m="1" x="4455"/>
        <item m="1" x="4688"/>
        <item m="1" x="4976"/>
        <item m="1" x="5129"/>
        <item m="1" x="3949"/>
        <item m="1" x="4717"/>
        <item m="1" x="3761"/>
        <item m="1" x="4977"/>
        <item m="1" x="3545"/>
        <item m="1" x="3800"/>
        <item m="1" x="4496"/>
        <item m="1" x="3084"/>
        <item m="1" x="3268"/>
        <item m="1" x="2866"/>
        <item m="1" x="4254"/>
        <item m="1" x="4438"/>
        <item m="1" x="2858"/>
        <item m="1" x="5157"/>
        <item m="1" x="4268"/>
        <item m="1" x="3094"/>
        <item m="1" x="4332"/>
        <item m="1" x="4289"/>
        <item m="1" x="4693"/>
        <item m="1" x="3959"/>
        <item m="1" x="3259"/>
        <item m="1" x="4460"/>
        <item m="1" x="4690"/>
        <item m="1" x="4868"/>
        <item m="1" x="3697"/>
        <item m="1" x="4904"/>
        <item m="1" x="4436"/>
        <item m="1" x="3104"/>
        <item m="1" x="4311"/>
        <item m="1" x="4909"/>
        <item m="1" x="3016"/>
        <item m="1" x="2833"/>
        <item m="1" x="4034"/>
        <item m="1" x="3377"/>
        <item m="1" x="3842"/>
        <item m="1" x="4401"/>
        <item m="1" x="5065"/>
        <item m="1" x="4657"/>
        <item m="1" x="4071"/>
        <item m="1" x="4468"/>
        <item m="1" x="3617"/>
        <item m="1" x="4640"/>
        <item m="1" x="3194"/>
        <item m="1" x="4213"/>
        <item m="1" x="4251"/>
        <item m="1" x="3302"/>
        <item m="1" x="4607"/>
        <item m="1" x="4709"/>
        <item m="1" x="4748"/>
        <item m="1" x="3867"/>
        <item m="1" x="4618"/>
        <item m="1" x="4722"/>
        <item m="1" x="4979"/>
        <item m="1" x="4494"/>
        <item m="1" x="3399"/>
        <item m="1" x="3289"/>
        <item m="1" x="3652"/>
        <item m="1" x="5122"/>
        <item m="1" x="3943"/>
        <item m="1" x="3719"/>
        <item m="1" x="4974"/>
        <item m="1" x="3601"/>
        <item m="1" x="3504"/>
        <item m="1" x="2930"/>
        <item m="1" x="4134"/>
        <item m="1" x="2968"/>
        <item m="1" x="4208"/>
        <item m="1" x="4749"/>
        <item m="1" x="4492"/>
        <item m="1" x="5155"/>
        <item m="1" x="3845"/>
        <item m="1" x="4985"/>
        <item m="1" x="4673"/>
        <item m="1" x="4624"/>
        <item m="1" x="4656"/>
        <item m="1" x="2978"/>
        <item m="1" x="2976"/>
        <item m="1" x="3338"/>
        <item m="1" x="4576"/>
        <item m="1" x="3587"/>
        <item m="1" x="2974"/>
        <item m="1" x="4174"/>
        <item m="1" x="3009"/>
        <item m="1" x="4645"/>
        <item m="1" x="4682"/>
        <item m="1" x="4825"/>
        <item m="1" x="4784"/>
        <item m="1" x="3722"/>
        <item m="1" x="4930"/>
        <item m="1" x="3828"/>
        <item m="1" x="4603"/>
        <item m="1" x="4818"/>
        <item m="1" x="4375"/>
        <item m="1" x="4298"/>
        <item m="1" x="4972"/>
        <item m="1" x="3795"/>
        <item m="1" x="2822"/>
        <item m="1" x="2819"/>
        <item m="1" x="2892"/>
        <item m="1" x="2928"/>
        <item m="1" x="3136"/>
        <item m="1" x="3443"/>
        <item m="1" x="4046"/>
        <item m="1" x="4387"/>
        <item m="1" x="3210"/>
        <item m="1" x="3825"/>
        <item m="1" x="5042"/>
        <item m="1" x="3862"/>
        <item m="1" x="3957"/>
        <item m="1" x="4980"/>
        <item m="1" x="2878"/>
        <item m="1" x="3096"/>
        <item m="1" x="3693"/>
        <item m="1" x="3467"/>
        <item m="1" x="4678"/>
        <item m="1" x="4020"/>
        <item m="1" x="4233"/>
        <item m="1" x="3066"/>
        <item m="1" x="4272"/>
        <item m="1" x="5053"/>
        <item m="1" x="3874"/>
        <item m="1" x="3864"/>
        <item m="1" x="4349"/>
        <item m="1" x="3871"/>
        <item m="1" x="4313"/>
        <item m="1" x="3286"/>
        <item m="1" x="4487"/>
        <item m="1" x="3323"/>
        <item m="1" x="3683"/>
        <item m="1" x="3212"/>
        <item m="1" x="3937"/>
        <item m="1" x="5153"/>
        <item m="1" x="3979"/>
        <item m="1" x="5085"/>
        <item m="1" x="3498"/>
        <item m="1" x="4708"/>
        <item m="1" x="3536"/>
        <item m="1" x="4746"/>
        <item m="1" x="3138"/>
        <item m="1" x="4742"/>
        <item m="1" x="3569"/>
        <item m="1" x="4132"/>
        <item m="1" x="2966"/>
        <item m="1" x="4166"/>
        <item m="1" x="3002"/>
        <item m="1" x="4203"/>
        <item m="1" x="4128"/>
        <item m="1" x="4385"/>
        <item m="1" x="3209"/>
        <item m="1" x="3249"/>
        <item m="1" x="4131"/>
        <item m="1" x="2964"/>
        <item m="1" x="2926"/>
        <item m="1" x="2853"/>
        <item m="1" x="4986"/>
        <item m="1" x="3425"/>
        <item m="1" x="4031"/>
        <item m="1" x="4384"/>
        <item m="1" x="4781"/>
        <item m="1" x="3885"/>
        <item m="1" x="3999"/>
        <item m="1" x="3526"/>
        <item m="1" x="3167"/>
        <item m="1" x="3762"/>
        <item m="1" x="3633"/>
        <item m="1" x="3767"/>
        <item m="1" x="4165"/>
        <item m="1" x="3001"/>
        <item m="1" x="4202"/>
        <item m="1" x="5046"/>
        <item m="1" x="3806"/>
        <item m="1" x="3192"/>
        <item m="1" x="3328"/>
        <item m="1" x="4527"/>
        <item m="1" x="3361"/>
        <item m="1" x="3493"/>
        <item m="1" x="4705"/>
        <item m="1" x="3531"/>
        <item m="1" x="3830"/>
        <item m="1" x="5047"/>
        <item m="1" x="3868"/>
        <item m="1" x="2889"/>
        <item m="1" x="4388"/>
        <item m="1" x="4019"/>
        <item m="1" x="3573"/>
        <item m="1" x="4786"/>
        <item m="1" x="3792"/>
        <item m="1" x="3721"/>
        <item m="1" x="3791"/>
        <item m="1" x="3981"/>
        <item m="1" x="4888"/>
        <item m="1" x="5080"/>
        <item m="1" x="3903"/>
        <item m="1" x="5115"/>
        <item m="1" x="3140"/>
        <item m="1" x="4350"/>
        <item m="1" x="2887"/>
        <item m="1" x="4700"/>
        <item m="1" x="2932"/>
        <item m="1" x="4774"/>
        <item m="1" x="4083"/>
        <item m="1" x="4686"/>
        <item m="1" x="3692"/>
        <item m="1" x="3992"/>
        <item m="1" x="2826"/>
        <item m="1" x="4491"/>
        <item m="1" x="4892"/>
        <item m="1" x="3177"/>
        <item m="1" x="2816"/>
        <item m="1" x="3827"/>
        <item m="1" x="4097"/>
        <item m="1" x="4168"/>
        <item m="1" x="3003"/>
        <item m="1" x="4204"/>
        <item m="1" x="3039"/>
        <item m="1" x="3326"/>
        <item m="1" x="3360"/>
        <item m="1" x="3396"/>
        <item m="1" x="4968"/>
        <item m="1" x="3718"/>
        <item m="1" x="4926"/>
        <item m="1" x="3574"/>
        <item m="1" x="3793"/>
        <item m="1" x="2817"/>
        <item m="1" x="2927"/>
        <item m="1" x="4598"/>
        <item m="1" x="2832"/>
        <item m="1" x="3426"/>
        <item m="1" x="4522"/>
        <item m="1" x="3568"/>
        <item m="1" x="2992"/>
        <item m="1" x="3588"/>
        <item m="1" x="3749"/>
        <item m="1" x="3542"/>
        <item m="1" x="4150"/>
        <item m="1" x="3815"/>
        <item m="1" x="4489"/>
        <item m="1" x="4639"/>
        <item m="1" x="3357"/>
        <item m="1" x="4563"/>
        <item m="1" x="3395"/>
        <item m="1" x="3985"/>
        <item m="1" x="3245"/>
        <item m="1" x="4650"/>
        <item m="1" x="4937"/>
        <item m="1" x="3202"/>
        <item m="1" x="4435"/>
        <item m="1" x="3439"/>
        <item m="1" x="3726"/>
        <item m="1" x="4609"/>
        <item m="1" x="4897"/>
        <item m="1" x="2824"/>
        <item m="1" x="3188"/>
        <item m="1" x="4026"/>
        <item m="1" x="2933"/>
        <item m="1" x="3224"/>
        <item m="1" x="3297"/>
        <item m="1" x="5179"/>
        <item m="1" x="2947"/>
        <item m="1" x="3091"/>
        <item m="1" x="3605"/>
        <item m="1" x="4220"/>
        <item m="1" x="4370"/>
        <item m="1" x="4294"/>
        <item m="1" x="3118"/>
        <item m="1" x="4751"/>
        <item m="1" x="4409"/>
        <item m="1" x="4727"/>
        <item m="1" x="3551"/>
        <item m="1" x="3155"/>
        <item m="1" x="4654"/>
        <item m="1" x="2820"/>
        <item m="1" x="3318"/>
        <item m="1" x="3277"/>
        <item m="1" x="3662"/>
        <item m="1" x="3668"/>
        <item m="1" x="4907"/>
        <item m="1" x="3336"/>
        <item m="1" x="3942"/>
        <item m="1" x="4876"/>
        <item m="1" x="5121"/>
        <item m="1" x="3666"/>
        <item m="1" x="3615"/>
        <item m="1" x="3907"/>
        <item m="1" x="3846"/>
        <item m="1" x="4328"/>
        <item m="1" x="4403"/>
        <item m="1" x="4470"/>
        <item m="1" x="4000"/>
        <item m="1" x="3513"/>
        <item m="1" x="4179"/>
        <item m="1" x="4252"/>
        <item m="1" x="5174"/>
        <item m="1" x="4718"/>
        <item m="1" x="2896"/>
        <item m="1" x="2971"/>
        <item m="1" x="4144"/>
        <item m="1" x="3306"/>
        <item m="1" x="4033"/>
        <item m="1" x="4105"/>
        <item m="1" x="4493"/>
        <item m="1" x="4570"/>
        <item m="1" x="5162"/>
        <item m="1" x="4140"/>
        <item m="1" x="4102"/>
        <item m="1" x="5081"/>
        <item m="1" x="3861"/>
        <item m="1" x="4451"/>
        <item m="1" x="5039"/>
        <item m="1" x="4952"/>
        <item m="1" x="4647"/>
        <item m="1" x="4338"/>
        <item m="1" x="4244"/>
        <item m="1" x="4038"/>
        <item m="1" x="3378"/>
        <item m="1" x="3884"/>
        <item m="1" x="3958"/>
        <item m="1" x="2942"/>
        <item m="1" x="4543"/>
        <item m="1" x="4135"/>
        <item m="1" x="4207"/>
        <item m="1" x="3015"/>
        <item m="1" x="3042"/>
        <item m="1" x="3111"/>
        <item m="1" x="3435"/>
        <item m="1" x="3766"/>
        <item m="1" x="3840"/>
        <item m="1" x="3081"/>
        <item m="1" x="3153"/>
        <item m="1" x="4859"/>
        <item m="1" x="5043"/>
        <item m="1" x="5158"/>
        <item m="1" x="4299"/>
        <item m="1" x="4959"/>
        <item m="1" x="3552"/>
        <item m="1" x="4981"/>
        <item m="1" x="4857"/>
        <item m="1" x="4400"/>
        <item m="1" x="3476"/>
        <item m="1" x="4238"/>
        <item m="1" x="4488"/>
        <item m="1" x="4741"/>
        <item m="1" x="2959"/>
        <item m="1" x="4437"/>
        <item m="1" x="4584"/>
        <item m="1" x="4783"/>
        <item m="1" x="4123"/>
        <item m="1" x="2979"/>
        <item m="1" x="4728"/>
        <item m="1" x="4502"/>
        <item m="1" x="3912"/>
        <item m="1" x="4560"/>
        <item m="1" x="3190"/>
        <item m="1" x="3627"/>
        <item m="1" x="4321"/>
        <item m="1" x="4062"/>
        <item m="1" x="4872"/>
        <item m="1" x="4865"/>
        <item m="1" x="4397"/>
        <item m="1" x="4462"/>
        <item m="1" x="4605"/>
        <item m="1" x="4679"/>
        <item m="1" x="4747"/>
        <item m="1" x="5024"/>
        <item m="1" x="3733"/>
        <item m="1" x="4620"/>
        <item m="1" x="3183"/>
        <item m="1" x="3258"/>
        <item m="1" x="3584"/>
        <item m="1" x="4247"/>
        <item m="1" x="3760"/>
        <item m="1" x="3834"/>
        <item m="1" x="4354"/>
        <item m="1" x="4424"/>
        <item m="1" x="3728"/>
        <item m="1" x="4279"/>
        <item m="1" x="4731"/>
        <item m="1" x="2871"/>
        <item m="1" x="3123"/>
        <item m="1" x="3271"/>
        <item m="1" x="2898"/>
        <item m="1" x="5098"/>
        <item m="1" x="4612"/>
        <item m="1" x="3909"/>
        <item m="1" x="4602"/>
        <item m="1" x="3320"/>
        <item m="1" x="4703"/>
        <item m="1" x="4514"/>
        <item m="1" x="5022"/>
        <item m="1" x="4908"/>
        <item m="1" x="3808"/>
        <item m="1" x="2967"/>
        <item m="1" x="4675"/>
        <item m="1" x="3494"/>
        <item m="1" x="4222"/>
        <item m="1" x="3222"/>
        <item m="1" x="4821"/>
        <item m="1" x="4366"/>
        <item m="1" x="3413"/>
        <item m="1" x="4712"/>
        <item m="1" x="3072"/>
        <item m="1" x="3179"/>
        <item m="1" x="4054"/>
        <item m="1" x="3883"/>
        <item m="1" x="4305"/>
        <item m="1" x="3280"/>
        <item m="1" x="3877"/>
        <item m="1" x="3993"/>
        <item m="1" x="3892"/>
        <item m="1" x="5012"/>
        <item m="1" x="2860"/>
        <item m="1" x="3041"/>
        <item m="1" x="2821"/>
        <item m="1" x="4066"/>
        <item m="1" x="4360"/>
        <item m="1" x="3742"/>
        <item m="1" x="5116"/>
        <item m="1" x="4161"/>
        <item m="1" x="4269"/>
        <item m="1" x="2939"/>
        <item m="1" x="2879"/>
        <item m="1" x="3027"/>
        <item m="1" x="3168"/>
        <item m="1" x="4759"/>
        <item m="1" x="4835"/>
        <item m="1" x="3333"/>
        <item m="1" x="3404"/>
        <item m="1" x="4430"/>
        <item m="1" x="3371"/>
        <item m="1" x="3621"/>
        <item m="1" x="3689"/>
        <item m="1" x="4307"/>
        <item m="1" x="4345"/>
        <item m="1" x="3870"/>
        <item m="1" x="3946"/>
        <item m="1" x="3794"/>
        <item m="1" x="2856"/>
        <item m="1" x="4096"/>
        <item m="1" x="4785"/>
        <item m="1" x="5006"/>
        <item m="1" x="5083"/>
        <item m="1" x="4855"/>
        <item m="1" x="4929"/>
        <item m="1" x="4197"/>
        <item m="1" x="4348"/>
        <item m="1" x="3037"/>
        <item m="1" x="3106"/>
        <item m="1" x="3178"/>
        <item m="1" x="3253"/>
        <item m="1" x="3327"/>
        <item m="1" x="3398"/>
        <item m="1" x="3939"/>
        <item m="1" x="4601"/>
        <item m="1" x="4889"/>
        <item m="1" x="4780"/>
        <item m="1" x="2882"/>
        <item m="1" x="2921"/>
        <item m="1" x="2957"/>
        <item m="1" x="3319"/>
        <item m="1" x="3391"/>
        <item m="1" x="3460"/>
        <item m="1" x="3490"/>
        <item m="1" x="3566"/>
        <item m="1" x="3610"/>
        <item m="1" x="3646"/>
        <item m="1" x="3822"/>
        <item m="1" x="4157"/>
        <item m="1" x="4194"/>
        <item m="1" x="4267"/>
        <item m="1" x="4447"/>
        <item m="1" x="4217"/>
        <item m="1" x="5119"/>
        <item m="1" x="2982"/>
        <item m="1" x="3968"/>
        <item m="1" x="4713"/>
        <item m="1" x="4826"/>
        <item m="1" x="3055"/>
        <item m="1" x="4934"/>
        <item m="1" x="4571"/>
        <item m="1" x="4223"/>
        <item m="1" x="3198"/>
        <item m="1" x="4627"/>
        <item m="1" x="3656"/>
        <item m="1" x="4262"/>
        <item m="1" x="4896"/>
        <item m="1" x="3403"/>
        <item m="1" x="4042"/>
        <item m="1" x="2874"/>
        <item m="1" x="5180"/>
        <item m="1" x="3540"/>
        <item m="1" x="4646"/>
        <item m="1" x="3471"/>
        <item m="1" x="4608"/>
        <item m="1" x="2840"/>
        <item m="1" x="3437"/>
        <item m="1" x="3502"/>
        <item m="1" x="3127"/>
        <item m="1" x="3724"/>
        <item m="1" x="2911"/>
        <item m="1" x="2948"/>
        <item m="1" x="2989"/>
        <item m="1" x="3579"/>
        <item m="1" x="4372"/>
        <item m="1" x="3274"/>
        <item m="1" x="3382"/>
        <item m="1" x="4023"/>
        <item m="1" x="3620"/>
        <item m="1" x="3162"/>
        <item m="1" x="3311"/>
        <item m="1" x="4550"/>
        <item m="1" x="3022"/>
        <item m="1" x="4337"/>
        <item m="1" x="5052"/>
        <item m="1" x="3873"/>
        <item m="1" x="5088"/>
        <item m="1" x="5011"/>
        <item m="1" x="4440"/>
        <item m="1" x="3911"/>
        <item m="1" x="5164"/>
        <item m="1" x="3833"/>
        <item m="1" x="4475"/>
        <item m="1" x="3989"/>
        <item m="1" x="3419"/>
        <item m="1" x="4080"/>
        <item m="1" x="4589"/>
        <item m="1" x="2823"/>
        <item m="1" x="4683"/>
        <item m="1" x="4187"/>
        <item m="1" x="4300"/>
        <item m="1" x="3905"/>
        <item m="1" x="4113"/>
        <item m="1" x="4511"/>
        <item m="1" x="5127"/>
        <item m="1" x="4860"/>
        <item m="1" x="3092"/>
        <item m="1" x="3688"/>
        <item m="1" x="2969"/>
        <item m="1" x="4170"/>
        <item m="1" x="4769"/>
        <item m="1" x="4698"/>
        <item m="1" x="3452"/>
        <item m="1" x="4061"/>
        <item m="1" x="2894"/>
        <item m="1" x="4418"/>
        <item m="1" x="3293"/>
        <item m="1" x="3667"/>
        <item m="1" x="4316"/>
        <item m="1" x="4913"/>
        <item m="1" x="4278"/>
        <item m="1" x="3146"/>
        <item m="1" x="4206"/>
        <item m="1" x="4807"/>
        <item m="1" x="4243"/>
        <item m="1" x="3109"/>
        <item m="1" x="3705"/>
        <item m="1" x="4878"/>
        <item m="1" x="3075"/>
        <item m="1" x="4950"/>
        <item m="1" x="5028"/>
        <item m="1" x="4457"/>
        <item m="1" x="5104"/>
        <item m="1" x="4841"/>
        <item m="1" x="4218"/>
        <item m="1" x="2983"/>
        <item m="1" x="3217"/>
        <item m="1" x="3813"/>
        <item m="1" x="3599"/>
        <item m="1" x="3180"/>
        <item m="1" x="3776"/>
        <item m="1" x="3040"/>
        <item m="1" x="3637"/>
        <item m="1" x="4392"/>
        <item m="1" x="4992"/>
        <item m="1" x="5178"/>
        <item m="1" x="3330"/>
        <item m="1" x="3927"/>
        <item m="1" x="4530"/>
        <item m="1" x="3401"/>
        <item m="1" x="5141"/>
        <item m="1" x="3366"/>
        <item m="1" x="3966"/>
        <item x="28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26">
        <item sd="0" m="1" x="23"/>
        <item m="1" x="25"/>
        <item x="3"/>
        <item x="2"/>
        <item sd="0" x="7"/>
        <item sd="0" x="0"/>
        <item sd="0" m="1" x="24"/>
        <item sd="0" x="1"/>
        <item sd="0" x="15"/>
        <item sd="0" x="17"/>
        <item sd="0" x="16"/>
        <item sd="0" x="10"/>
        <item sd="0" x="14"/>
        <item sd="0" x="13"/>
        <item sd="0" x="12"/>
        <item sd="0" x="9"/>
        <item sd="0" x="11"/>
        <item sd="0" x="8"/>
        <item sd="0" x="6"/>
        <item x="5"/>
        <item x="4"/>
        <item sd="0" x="21"/>
        <item sd="0" x="20"/>
        <item sd="0" x="19"/>
        <item sd="0" x="18"/>
        <item x="22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axis="axisRow" showAll="0" defaultSubtotal="0">
      <items count="12">
        <item x="1"/>
        <item sd="0" m="1" x="7"/>
        <item sd="0" m="1" x="10"/>
        <item x="0"/>
        <item sd="0" m="1" x="8"/>
        <item m="1" x="11"/>
        <item x="2"/>
        <item x="3"/>
        <item x="4"/>
        <item m="1" x="9"/>
        <item x="5"/>
        <item m="1" x="6"/>
      </items>
    </pivotField>
    <pivotField axis="axisRow" showAll="0" defaultSubtotal="0">
      <items count="30">
        <item sd="0" x="1"/>
        <item sd="0" x="3"/>
        <item sd="0" m="1" x="23"/>
        <item m="1" x="14"/>
        <item x="2"/>
        <item sd="0" x="9"/>
        <item x="8"/>
        <item sd="0" m="1" x="22"/>
        <item sd="0" m="1" x="25"/>
        <item sd="0" m="1" x="16"/>
        <item sd="0" m="1" x="11"/>
        <item sd="0" m="1" x="21"/>
        <item sd="0" m="1" x="28"/>
        <item sd="0" m="1" x="27"/>
        <item sd="0" m="1" x="19"/>
        <item sd="0" m="1" x="20"/>
        <item sd="0" m="1" x="29"/>
        <item x="5"/>
        <item x="7"/>
        <item sd="0" x="4"/>
        <item sd="0" x="0"/>
        <item x="6"/>
        <item x="10"/>
        <item m="1" x="13"/>
        <item m="1" x="15"/>
        <item m="1" x="26"/>
        <item m="1" x="17"/>
        <item m="1" x="18"/>
        <item m="1" x="24"/>
        <item m="1" x="12"/>
      </items>
    </pivotField>
    <pivotField showAll="0" defaultSubtotal="0"/>
    <pivotField axis="axisRow" showAll="0" sortType="ascending" defaultSubtotal="0">
      <items count="8000">
        <item m="1" x="6668"/>
        <item x="2614"/>
        <item x="2413"/>
        <item x="2216"/>
        <item x="2193"/>
        <item x="2144"/>
        <item x="2026"/>
        <item x="1864"/>
        <item x="1799"/>
        <item x="1797"/>
        <item x="1761"/>
        <item x="1652"/>
        <item x="1499"/>
        <item x="1466"/>
        <item x="988"/>
        <item m="1" x="5629"/>
        <item m="1" x="7577"/>
        <item m="1" x="4116"/>
        <item m="1" x="6385"/>
        <item m="1" x="6122"/>
        <item m="1" x="4191"/>
        <item m="1" x="5345"/>
        <item m="1" x="3387"/>
        <item m="1" x="3985"/>
        <item m="1" x="3932"/>
        <item x="99"/>
        <item x="2478"/>
        <item x="2456"/>
        <item x="2453"/>
        <item x="2451"/>
        <item x="2131"/>
        <item x="1554"/>
        <item x="829"/>
        <item m="1" x="3087"/>
        <item m="1" x="7764"/>
        <item m="1" x="4328"/>
        <item x="2569"/>
        <item x="2199"/>
        <item m="1" x="5387"/>
        <item m="1" x="5010"/>
        <item m="1" x="5637"/>
        <item m="1" x="4308"/>
        <item m="1" x="6059"/>
        <item m="1" x="7423"/>
        <item x="2589"/>
        <item x="2541"/>
        <item x="2221"/>
        <item x="1962"/>
        <item x="1792"/>
        <item x="1764"/>
        <item x="1557"/>
        <item x="2339"/>
        <item x="1512"/>
        <item x="1223"/>
        <item x="1121"/>
        <item x="1035"/>
        <item x="971"/>
        <item x="949"/>
        <item m="1" x="4187"/>
        <item m="1" x="6938"/>
        <item m="1" x="4557"/>
        <item m="1" x="3822"/>
        <item m="1" x="6392"/>
        <item m="1" x="2886"/>
        <item m="1" x="3106"/>
        <item m="1" x="7296"/>
        <item x="2701"/>
        <item x="2587"/>
        <item x="2586"/>
        <item x="2442"/>
        <item x="2412"/>
        <item x="2410"/>
        <item x="2227"/>
        <item x="2207"/>
        <item x="2187"/>
        <item x="1925"/>
        <item x="1920"/>
        <item x="1825"/>
        <item x="1824"/>
        <item x="1115"/>
        <item x="1081"/>
        <item m="1" x="5341"/>
        <item m="1" x="6841"/>
        <item m="1" x="6251"/>
        <item m="1" x="5481"/>
        <item m="1" x="6624"/>
        <item m="1" x="6620"/>
        <item m="1" x="4577"/>
        <item m="1" x="5414"/>
        <item m="1" x="3624"/>
        <item x="37"/>
        <item x="136"/>
        <item x="135"/>
        <item x="134"/>
        <item x="2641"/>
        <item x="2625"/>
        <item x="2610"/>
        <item x="2560"/>
        <item x="2552"/>
        <item x="1907"/>
        <item x="1905"/>
        <item x="903"/>
        <item x="876"/>
        <item x="833"/>
        <item x="663"/>
        <item m="1" x="5885"/>
        <item m="1" x="5402"/>
        <item m="1" x="5301"/>
        <item m="1" x="7136"/>
        <item m="1" x="4578"/>
        <item m="1" x="4315"/>
        <item m="1" x="6152"/>
        <item m="1" x="7347"/>
        <item x="2599"/>
        <item m="1" x="4282"/>
        <item x="2747"/>
        <item x="2749"/>
        <item m="1" x="4213"/>
        <item x="2568"/>
        <item x="2540"/>
        <item m="1" x="5133"/>
        <item m="1" x="5201"/>
        <item m="1" x="3519"/>
        <item x="1763"/>
        <item x="1621"/>
        <item x="1538"/>
        <item m="1" x="6691"/>
        <item x="5"/>
        <item x="471"/>
        <item x="1034"/>
        <item x="962"/>
        <item x="959"/>
        <item x="952"/>
        <item x="948"/>
        <item x="945"/>
        <item x="749"/>
        <item m="1" x="6548"/>
        <item m="1" x="4225"/>
        <item m="1" x="5469"/>
        <item m="1" x="5088"/>
        <item x="2477"/>
        <item x="2400"/>
        <item x="2275"/>
        <item x="2274"/>
        <item x="2108"/>
        <item x="1933"/>
        <item x="1930"/>
        <item x="1928"/>
        <item x="1811"/>
        <item m="1" x="3251"/>
        <item x="1793"/>
        <item x="1731"/>
        <item x="1721"/>
        <item x="1673"/>
        <item m="1" x="3614"/>
        <item m="1" x="3953"/>
        <item m="1" x="3031"/>
        <item m="1" x="7408"/>
        <item x="118"/>
        <item x="2155"/>
        <item x="877"/>
        <item x="868"/>
        <item m="1" x="7628"/>
        <item m="1" x="7343"/>
        <item x="455"/>
        <item x="451"/>
        <item x="244"/>
        <item x="232"/>
        <item m="1" x="6907"/>
        <item m="1" x="4851"/>
        <item m="1" x="6286"/>
        <item m="1" x="6964"/>
        <item m="1" x="5213"/>
        <item m="1" x="7990"/>
        <item m="1" x="6606"/>
        <item m="1" x="7770"/>
        <item x="1995"/>
        <item x="1762"/>
        <item x="1593"/>
        <item x="2333"/>
        <item x="1678"/>
        <item m="1" x="4393"/>
        <item x="1591"/>
        <item x="1033"/>
        <item x="947"/>
        <item x="746"/>
        <item m="1" x="6596"/>
        <item m="1" x="4669"/>
        <item m="1" x="7911"/>
        <item m="1" x="3834"/>
        <item m="1" x="7956"/>
        <item m="1" x="3010"/>
        <item m="1" x="6613"/>
        <item m="1" x="7002"/>
        <item m="1" x="4269"/>
        <item m="1" x="7144"/>
        <item m="1" x="2914"/>
        <item x="2728"/>
        <item x="2727"/>
        <item x="2718"/>
        <item x="2710"/>
        <item x="2705"/>
        <item x="2704"/>
        <item x="2742"/>
        <item x="2732"/>
        <item x="2696"/>
        <item x="408"/>
        <item x="2637"/>
        <item x="2635"/>
        <item x="2588"/>
        <item x="2454"/>
        <item x="2256"/>
        <item x="2137"/>
        <item x="1719"/>
        <item x="1687"/>
        <item x="1495"/>
        <item x="1089"/>
        <item x="994"/>
        <item m="1" x="5899"/>
        <item m="1" x="6849"/>
        <item m="1" x="3297"/>
        <item m="1" x="3112"/>
        <item m="1" x="7368"/>
        <item x="122"/>
        <item x="121"/>
        <item x="729"/>
        <item m="1" x="6281"/>
        <item m="1" x="4001"/>
        <item m="1" x="5138"/>
        <item m="1" x="5477"/>
        <item x="1574"/>
        <item x="1899"/>
        <item x="1788"/>
        <item m="1" x="4075"/>
        <item x="756"/>
        <item x="2663"/>
        <item x="2648"/>
        <item x="2627"/>
        <item x="2585"/>
        <item x="2547"/>
        <item x="2546"/>
        <item x="2484"/>
        <item x="2389"/>
        <item x="2382"/>
        <item x="2380"/>
        <item x="2347"/>
        <item x="2291"/>
        <item x="2290"/>
        <item x="2289"/>
        <item m="1" x="6063"/>
        <item x="2287"/>
        <item x="2266"/>
        <item x="2262"/>
        <item x="2252"/>
        <item x="2245"/>
        <item x="2244"/>
        <item x="2242"/>
        <item x="2212"/>
        <item x="2209"/>
        <item x="2200"/>
        <item x="2181"/>
        <item x="2179"/>
        <item x="2162"/>
        <item x="2161"/>
        <item x="2158"/>
        <item x="2156"/>
        <item x="2133"/>
        <item x="2130"/>
        <item x="2121"/>
        <item x="2075"/>
        <item x="2072"/>
        <item x="2069"/>
        <item x="2020"/>
        <item x="1957"/>
        <item x="1932"/>
        <item x="1887"/>
        <item x="1870"/>
        <item x="1856"/>
        <item x="1853"/>
        <item x="1823"/>
        <item x="1800"/>
        <item x="1773"/>
        <item x="1760"/>
        <item x="1754"/>
        <item x="1738"/>
        <item x="1717"/>
        <item x="1589"/>
        <item x="1555"/>
        <item x="1545"/>
        <item x="1527"/>
        <item x="1498"/>
        <item x="1432"/>
        <item x="1428"/>
        <item x="1424"/>
        <item x="1416"/>
        <item x="1415"/>
        <item x="1143"/>
        <item x="1114"/>
        <item x="1102"/>
        <item x="1101"/>
        <item x="1075"/>
        <item x="1068"/>
        <item x="990"/>
        <item x="986"/>
        <item m="1" x="3187"/>
        <item m="1" x="3136"/>
        <item m="1" x="4664"/>
        <item m="1" x="6853"/>
        <item m="1" x="3373"/>
        <item m="1" x="4538"/>
        <item m="1" x="6080"/>
        <item m="1" x="3036"/>
        <item m="1" x="5119"/>
        <item m="1" x="5323"/>
        <item m="1" x="3665"/>
        <item m="1" x="4737"/>
        <item m="1" x="5959"/>
        <item m="1" x="4366"/>
        <item m="1" x="5784"/>
        <item m="1" x="3062"/>
        <item m="1" x="3483"/>
        <item m="1" x="7302"/>
        <item m="1" x="7713"/>
        <item m="1" x="6578"/>
        <item m="1" x="2915"/>
        <item m="1" x="7467"/>
        <item m="1" x="3315"/>
        <item m="1" x="7275"/>
        <item m="1" x="7790"/>
        <item m="1" x="6364"/>
        <item m="1" x="3244"/>
        <item m="1" x="7751"/>
        <item m="1" x="5153"/>
        <item m="1" x="3584"/>
        <item m="1" x="4758"/>
        <item m="1" x="2799"/>
        <item m="1" x="7660"/>
        <item m="1" x="6468"/>
        <item m="1" x="3305"/>
        <item x="105"/>
        <item x="102"/>
        <item x="94"/>
        <item x="548"/>
        <item x="88"/>
        <item x="82"/>
        <item x="81"/>
        <item x="80"/>
        <item x="76"/>
        <item x="72"/>
        <item x="62"/>
        <item x="61"/>
        <item x="2567"/>
        <item x="2452"/>
        <item x="2378"/>
        <item x="2346"/>
        <item x="2243"/>
        <item x="2145"/>
        <item x="2132"/>
        <item x="2124"/>
        <item x="1865"/>
        <item x="891"/>
        <item m="1" x="7752"/>
        <item m="1" x="7435"/>
        <item m="1" x="5338"/>
        <item x="93"/>
        <item x="2583"/>
        <item x="2545"/>
        <item x="2529"/>
        <item x="2527"/>
        <item x="2475"/>
        <item x="2455"/>
        <item x="2355"/>
        <item x="2277"/>
        <item x="1785"/>
        <item m="1" x="3390"/>
        <item m="1" x="5458"/>
        <item m="1" x="6637"/>
        <item m="1" x="5463"/>
        <item m="1" x="4889"/>
        <item m="1" x="5283"/>
        <item m="1" x="4284"/>
        <item m="1" x="7453"/>
        <item m="1" x="4849"/>
        <item m="1" x="4904"/>
        <item m="1" x="7857"/>
        <item m="1" x="4325"/>
        <item m="1" x="6642"/>
        <item m="1" x="7572"/>
        <item m="1" x="5457"/>
        <item m="1" x="5171"/>
        <item m="1" x="7935"/>
        <item m="1" x="7743"/>
        <item m="1" x="5294"/>
        <item m="1" x="4453"/>
        <item m="1" x="5836"/>
        <item m="1" x="4891"/>
        <item m="1" x="7032"/>
        <item m="1" x="4816"/>
        <item m="1" x="5635"/>
        <item m="1" x="7877"/>
        <item m="1" x="7979"/>
        <item m="1" x="6463"/>
        <item m="1" x="3579"/>
        <item m="1" x="6762"/>
        <item m="1" x="5589"/>
        <item m="1" x="7882"/>
        <item m="1" x="6202"/>
        <item m="1" x="5431"/>
        <item m="1" x="3735"/>
        <item m="1" x="5703"/>
        <item m="1" x="6619"/>
        <item m="1" x="3952"/>
        <item m="1" x="7937"/>
        <item m="1" x="5920"/>
        <item m="1" x="5619"/>
        <item m="1" x="3144"/>
        <item m="1" x="5755"/>
        <item m="1" x="6186"/>
        <item m="1" x="6107"/>
        <item m="1" x="7879"/>
        <item m="1" x="7807"/>
        <item m="1" x="6046"/>
        <item m="1" x="5437"/>
        <item m="1" x="3066"/>
        <item m="1" x="5705"/>
        <item m="1" x="3065"/>
        <item m="1" x="3892"/>
        <item m="1" x="7904"/>
        <item m="1" x="3575"/>
        <item m="1" x="3975"/>
        <item m="1" x="2911"/>
        <item m="1" x="3282"/>
        <item m="1" x="5780"/>
        <item m="1" x="7908"/>
        <item m="1" x="5967"/>
        <item m="1" x="3651"/>
        <item m="1" x="3966"/>
        <item m="1" x="6817"/>
        <item m="1" x="7014"/>
        <item m="1" x="3890"/>
        <item m="1" x="3916"/>
        <item m="1" x="5199"/>
        <item m="1" x="7433"/>
        <item m="1" x="7987"/>
        <item m="1" x="7943"/>
        <item m="1" x="5821"/>
        <item m="1" x="4529"/>
        <item m="1" x="3497"/>
        <item m="1" x="3117"/>
        <item m="1" x="7926"/>
        <item m="1" x="6568"/>
        <item m="1" x="7208"/>
        <item m="1" x="4071"/>
        <item m="1" x="3158"/>
        <item m="1" x="6169"/>
        <item m="1" x="4632"/>
        <item m="1" x="4807"/>
        <item m="1" x="5272"/>
        <item m="1" x="4433"/>
        <item m="1" x="5816"/>
        <item m="1" x="3425"/>
        <item m="1" x="7583"/>
        <item m="1" x="6493"/>
        <item m="1" x="7731"/>
        <item m="1" x="3704"/>
        <item m="1" x="2807"/>
        <item m="1" x="7948"/>
        <item m="1" x="6211"/>
        <item m="1" x="4349"/>
        <item m="1" x="6095"/>
        <item m="1" x="3474"/>
        <item m="1" x="3545"/>
        <item m="1" x="5862"/>
        <item m="1" x="7742"/>
        <item m="1" x="5124"/>
        <item m="1" x="5935"/>
        <item m="1" x="5942"/>
        <item m="1" x="6958"/>
        <item m="1" x="4739"/>
        <item m="1" x="7641"/>
        <item m="1" x="3810"/>
        <item m="1" x="3944"/>
        <item m="1" x="4369"/>
        <item m="1" x="5258"/>
        <item m="1" x="7709"/>
        <item m="1" x="6838"/>
        <item m="1" x="7172"/>
        <item m="1" x="7821"/>
        <item m="1" x="3468"/>
        <item m="1" x="7003"/>
        <item m="1" x="2800"/>
        <item m="1" x="6855"/>
        <item m="1" x="7704"/>
        <item m="1" x="4050"/>
        <item m="1" x="3376"/>
        <item m="1" x="4051"/>
        <item m="1" x="7502"/>
        <item m="1" x="6265"/>
        <item m="1" x="3524"/>
        <item m="1" x="3061"/>
        <item m="1" x="6217"/>
        <item m="1" x="6994"/>
        <item m="1" x="3817"/>
        <item m="1" x="3008"/>
        <item m="1" x="5049"/>
        <item m="1" x="6449"/>
        <item m="1" x="6750"/>
        <item m="1" x="7409"/>
        <item m="1" x="6650"/>
        <item m="1" x="5766"/>
        <item m="1" x="4039"/>
        <item m="1" x="4795"/>
        <item m="1" x="7233"/>
        <item m="1" x="5308"/>
        <item m="1" x="6681"/>
        <item m="1" x="5244"/>
        <item m="1" x="7833"/>
        <item m="1" x="7189"/>
        <item m="1" x="2954"/>
        <item m="1" x="6067"/>
        <item m="1" x="7565"/>
        <item m="1" x="6408"/>
        <item m="1" x="6087"/>
        <item m="1" x="3266"/>
        <item m="1" x="6373"/>
        <item m="1" x="5756"/>
        <item m="1" x="4421"/>
        <item m="1" x="4808"/>
        <item m="1" x="6316"/>
        <item m="1" x="4304"/>
        <item m="1" x="5383"/>
        <item m="1" x="6106"/>
        <item m="1" x="3904"/>
        <item m="1" x="4616"/>
        <item m="1" x="6214"/>
        <item m="1" x="5650"/>
        <item m="1" x="5353"/>
        <item m="1" x="6457"/>
        <item m="1" x="3181"/>
        <item m="1" x="7474"/>
        <item m="1" x="5331"/>
        <item m="1" x="2958"/>
        <item m="1" x="5029"/>
        <item m="1" x="7569"/>
        <item m="1" x="6771"/>
        <item m="1" x="5919"/>
        <item m="1" x="6622"/>
        <item m="1" x="7803"/>
        <item m="1" x="3127"/>
        <item m="1" x="7256"/>
        <item m="1" x="5075"/>
        <item m="1" x="7648"/>
        <item m="1" x="4506"/>
        <item m="1" x="3009"/>
        <item m="1" x="5256"/>
        <item m="1" x="4614"/>
        <item m="1" x="5904"/>
        <item m="1" x="7596"/>
        <item m="1" x="5922"/>
        <item m="1" x="6164"/>
        <item m="1" x="4717"/>
        <item m="1" x="5151"/>
        <item m="1" x="3536"/>
        <item m="1" x="6360"/>
        <item m="1" x="4043"/>
        <item m="1" x="5321"/>
        <item m="1" x="5704"/>
        <item m="1" x="4011"/>
        <item m="1" x="6259"/>
        <item m="1" x="4689"/>
        <item m="1" x="2979"/>
        <item m="1" x="3981"/>
        <item m="1" x="6151"/>
        <item m="1" x="3142"/>
        <item m="1" x="3617"/>
        <item m="1" x="6585"/>
        <item m="1" x="4507"/>
        <item m="1" x="2956"/>
        <item m="1" x="3231"/>
        <item m="1" x="5697"/>
        <item m="1" x="6800"/>
        <item m="1" x="3839"/>
        <item m="1" x="5429"/>
        <item m="1" x="2957"/>
        <item m="1" x="7073"/>
        <item m="1" x="5807"/>
        <item m="1" x="6276"/>
        <item m="1" x="4413"/>
        <item m="1" x="5426"/>
        <item m="1" x="3188"/>
        <item m="1" x="7402"/>
        <item m="1" x="4997"/>
        <item m="1" x="3683"/>
        <item m="1" x="3130"/>
        <item m="1" x="5818"/>
        <item m="1" x="3212"/>
        <item m="1" x="5673"/>
        <item m="1" x="3039"/>
        <item m="1" x="7797"/>
        <item m="1" x="2863"/>
        <item x="44"/>
        <item x="41"/>
        <item x="530"/>
        <item x="508"/>
        <item x="503"/>
        <item x="491"/>
        <item x="488"/>
        <item x="425"/>
        <item x="415"/>
        <item x="413"/>
        <item x="411"/>
        <item x="403"/>
        <item x="402"/>
        <item x="400"/>
        <item x="397"/>
        <item x="392"/>
        <item x="389"/>
        <item x="384"/>
        <item x="351"/>
        <item x="349"/>
        <item x="336"/>
        <item x="321"/>
        <item x="320"/>
        <item x="303"/>
        <item x="298"/>
        <item x="291"/>
        <item x="288"/>
        <item x="286"/>
        <item x="277"/>
        <item x="269"/>
        <item x="265"/>
        <item x="254"/>
        <item x="2603"/>
        <item x="2591"/>
        <item x="2590"/>
        <item x="2572"/>
        <item x="2571"/>
        <item x="2570"/>
        <item x="2556"/>
        <item x="2550"/>
        <item m="1" x="3973"/>
        <item x="2532"/>
        <item x="2530"/>
        <item x="2524"/>
        <item x="2509"/>
        <item x="2507"/>
        <item x="2497"/>
        <item x="2481"/>
        <item x="2476"/>
        <item x="2450"/>
        <item x="2430"/>
        <item x="2429"/>
        <item x="2419"/>
        <item x="2399"/>
        <item x="2397"/>
        <item x="2396"/>
        <item x="2395"/>
        <item x="2387"/>
        <item x="2363"/>
        <item x="2362"/>
        <item x="2343"/>
        <item x="2330"/>
        <item x="2329"/>
        <item x="2328"/>
        <item x="2327"/>
        <item x="2326"/>
        <item x="2302"/>
        <item x="2293"/>
        <item x="2265"/>
        <item x="2240"/>
        <item x="2215"/>
        <item x="2214"/>
        <item x="2208"/>
        <item x="2203"/>
        <item x="2189"/>
        <item x="2186"/>
        <item x="2176"/>
        <item x="2175"/>
        <item x="2173"/>
        <item x="2172"/>
        <item x="2152"/>
        <item x="2148"/>
        <item x="2142"/>
        <item x="2118"/>
        <item x="2117"/>
        <item x="2112"/>
        <item x="2103"/>
        <item x="2096"/>
        <item x="2095"/>
        <item x="2091"/>
        <item x="2081"/>
        <item x="2080"/>
        <item x="2079"/>
        <item x="2078"/>
        <item x="2077"/>
        <item x="2076"/>
        <item x="2067"/>
        <item x="2061"/>
        <item x="2058"/>
        <item x="2054"/>
        <item x="2052"/>
        <item x="2051"/>
        <item x="2048"/>
        <item x="2046"/>
        <item x="2043"/>
        <item x="2042"/>
        <item x="2041"/>
        <item x="2040"/>
        <item x="2039"/>
        <item x="2038"/>
        <item x="2037"/>
        <item x="2036"/>
        <item x="2035"/>
        <item x="1997"/>
        <item x="1994"/>
        <item x="1991"/>
        <item x="1983"/>
        <item x="1982"/>
        <item x="1977"/>
        <item x="1976"/>
        <item x="1974"/>
        <item x="1973"/>
        <item x="1972"/>
        <item x="1971"/>
        <item x="1970"/>
        <item x="1969"/>
        <item x="1968"/>
        <item x="1963"/>
        <item x="1961"/>
        <item x="1954"/>
        <item x="1939"/>
        <item x="1934"/>
        <item x="1903"/>
        <item x="1896"/>
        <item x="1877"/>
        <item x="1875"/>
        <item x="1867"/>
        <item x="1860"/>
        <item x="1852"/>
        <item x="1849"/>
        <item x="1844"/>
        <item x="1842"/>
        <item x="1836"/>
        <item x="1831"/>
        <item x="1818"/>
        <item x="1817"/>
        <item x="1816"/>
        <item x="1795"/>
        <item x="1780"/>
        <item x="1768"/>
        <item x="1750"/>
        <item x="1742"/>
        <item x="1741"/>
        <item m="1" x="6501"/>
        <item x="1740"/>
        <item x="1739"/>
        <item x="1727"/>
        <item x="1723"/>
        <item x="1713"/>
        <item x="1708"/>
        <item x="1700"/>
        <item x="1661"/>
        <item x="1654"/>
        <item x="1647"/>
        <item x="1646"/>
        <item x="1644"/>
        <item x="1643"/>
        <item x="1634"/>
        <item x="1627"/>
        <item x="1622"/>
        <item x="1620"/>
        <item x="1617"/>
        <item x="1613"/>
        <item x="1606"/>
        <item x="1588"/>
        <item x="1585"/>
        <item x="1582"/>
        <item x="1572"/>
        <item x="1571"/>
        <item x="1568"/>
        <item x="1567"/>
        <item x="1565"/>
        <item x="1560"/>
        <item x="1558"/>
        <item x="1534"/>
        <item x="1530"/>
        <item x="1525"/>
        <item x="1524"/>
        <item x="1522"/>
        <item x="726"/>
        <item x="7"/>
        <item x="51"/>
        <item x="2517"/>
        <item x="2516"/>
        <item x="2515"/>
        <item x="2514"/>
        <item x="2511"/>
        <item x="2504"/>
        <item x="2495"/>
        <item x="2493"/>
        <item x="2491"/>
        <item x="2488"/>
        <item x="2486"/>
        <item x="2444"/>
        <item x="2438"/>
        <item x="2401"/>
        <item x="2351"/>
        <item x="2345"/>
        <item x="2342"/>
        <item x="2341"/>
        <item x="2337"/>
        <item x="2335"/>
        <item x="2332"/>
        <item x="2317"/>
        <item x="2204"/>
        <item x="1878"/>
        <item x="1863"/>
        <item x="1857"/>
        <item x="1854"/>
        <item x="1707"/>
        <item x="1649"/>
        <item x="1346"/>
        <item x="1098"/>
        <item x="803"/>
        <item x="793"/>
        <item m="1" x="7613"/>
        <item m="1" x="3987"/>
        <item m="1" x="5928"/>
        <item m="1" x="3831"/>
        <item m="1" x="5386"/>
        <item m="1" x="6875"/>
        <item m="1" x="3897"/>
        <item m="1" x="3618"/>
        <item m="1" x="6876"/>
        <item m="1" x="7846"/>
        <item m="1" x="5184"/>
        <item m="1" x="4811"/>
        <item m="1" x="3408"/>
        <item m="1" x="7741"/>
        <item m="1" x="2949"/>
        <item m="1" x="6388"/>
        <item m="1" x="3561"/>
        <item m="1" x="5226"/>
        <item m="1" x="6469"/>
        <item x="604"/>
        <item x="603"/>
        <item x="602"/>
        <item x="601"/>
        <item x="31"/>
        <item x="599"/>
        <item x="28"/>
        <item x="24"/>
        <item x="20"/>
        <item x="581"/>
        <item x="578"/>
        <item x="574"/>
        <item x="573"/>
        <item x="16"/>
        <item x="108"/>
        <item x="570"/>
        <item x="568"/>
        <item x="12"/>
        <item x="106"/>
        <item x="567"/>
        <item x="566"/>
        <item x="101"/>
        <item x="100"/>
        <item x="96"/>
        <item x="555"/>
        <item x="95"/>
        <item x="91"/>
        <item x="87"/>
        <item x="74"/>
        <item x="67"/>
        <item x="58"/>
        <item x="53"/>
        <item x="4"/>
        <item x="511"/>
        <item x="472"/>
        <item x="470"/>
        <item x="304"/>
        <item x="268"/>
        <item x="2645"/>
        <item x="201"/>
        <item x="196"/>
        <item x="193"/>
        <item x="192"/>
        <item x="2604"/>
        <item x="2598"/>
        <item x="185"/>
        <item x="179"/>
        <item x="176"/>
        <item x="2575"/>
        <item x="154"/>
        <item x="2518"/>
        <item x="2439"/>
        <item x="2374"/>
        <item x="2371"/>
        <item x="2350"/>
        <item x="2068"/>
        <item x="1775"/>
        <item x="1728"/>
        <item x="1710"/>
        <item x="1614"/>
        <item x="1598"/>
        <item x="1569"/>
        <item x="1564"/>
        <item x="1559"/>
        <item x="1533"/>
        <item x="1528"/>
        <item x="1523"/>
        <item x="1520"/>
        <item x="1494"/>
        <item x="1491"/>
        <item x="1490"/>
        <item x="1488"/>
        <item x="1486"/>
        <item x="1484"/>
        <item x="1480"/>
        <item x="1478"/>
        <item x="1461"/>
        <item x="1441"/>
        <item x="1429"/>
        <item x="1427"/>
        <item x="1423"/>
        <item x="1404"/>
        <item x="1403"/>
        <item x="1398"/>
        <item x="1392"/>
        <item x="1389"/>
        <item x="1374"/>
        <item x="1371"/>
        <item x="1366"/>
        <item x="1365"/>
        <item x="1364"/>
        <item x="1363"/>
        <item x="1362"/>
        <item x="1361"/>
        <item x="1360"/>
        <item x="1359"/>
        <item x="1356"/>
        <item x="1355"/>
        <item x="1352"/>
        <item x="1351"/>
        <item x="1350"/>
        <item x="1343"/>
        <item x="1335"/>
        <item x="1332"/>
        <item x="1329"/>
        <item x="1328"/>
        <item x="1301"/>
        <item x="1298"/>
        <item x="1294"/>
        <item x="1289"/>
        <item x="1285"/>
        <item x="1281"/>
        <item x="1280"/>
        <item x="1276"/>
        <item x="1272"/>
        <item x="1271"/>
        <item x="1266"/>
        <item x="1258"/>
        <item x="1257"/>
        <item x="1255"/>
        <item x="1254"/>
        <item x="1253"/>
        <item x="1248"/>
        <item x="1246"/>
        <item m="1" x="5212"/>
        <item x="1231"/>
        <item x="1226"/>
        <item x="1219"/>
        <item x="1215"/>
        <item x="1213"/>
        <item x="1200"/>
        <item x="1199"/>
        <item x="1198"/>
        <item x="1197"/>
        <item x="1190"/>
        <item x="1186"/>
        <item x="1183"/>
        <item x="1182"/>
        <item x="1180"/>
        <item x="1179"/>
        <item x="1177"/>
        <item x="1175"/>
        <item x="1174"/>
        <item x="1148"/>
        <item x="1146"/>
        <item x="1145"/>
        <item x="1139"/>
        <item x="1132"/>
        <item x="1131"/>
        <item x="1130"/>
        <item x="1129"/>
        <item x="1128"/>
        <item x="1125"/>
        <item x="1122"/>
        <item x="1100"/>
        <item x="1099"/>
        <item x="1092"/>
        <item x="1090"/>
        <item x="1082"/>
        <item x="1079"/>
        <item x="1078"/>
        <item x="1077"/>
        <item x="1076"/>
        <item x="1071"/>
        <item x="1067"/>
        <item x="1053"/>
        <item x="1049"/>
        <item x="1048"/>
        <item x="1045"/>
        <item x="1042"/>
        <item x="1026"/>
        <item x="1016"/>
        <item x="1011"/>
        <item x="1004"/>
        <item x="993"/>
        <item x="979"/>
        <item x="976"/>
        <item x="975"/>
        <item x="972"/>
        <item x="968"/>
        <item x="965"/>
        <item x="964"/>
        <item x="963"/>
        <item x="960"/>
        <item x="957"/>
        <item x="955"/>
        <item x="953"/>
        <item x="950"/>
        <item x="946"/>
        <item x="939"/>
        <item x="926"/>
        <item x="913"/>
        <item x="910"/>
        <item x="887"/>
        <item x="886"/>
        <item x="885"/>
        <item x="884"/>
        <item x="883"/>
        <item x="878"/>
        <item x="853"/>
        <item x="852"/>
        <item x="843"/>
        <item x="836"/>
        <item x="835"/>
        <item x="834"/>
        <item x="828"/>
        <item x="821"/>
        <item x="820"/>
        <item x="818"/>
        <item x="817"/>
        <item x="816"/>
        <item x="815"/>
        <item x="805"/>
        <item x="795"/>
        <item x="790"/>
        <item x="788"/>
        <item x="787"/>
        <item x="770"/>
        <item x="765"/>
        <item x="764"/>
        <item x="761"/>
        <item m="1" x="7863"/>
        <item x="760"/>
        <item x="758"/>
        <item x="739"/>
        <item x="736"/>
        <item x="727"/>
        <item x="725"/>
        <item x="724"/>
        <item x="722"/>
        <item x="713"/>
        <item x="711"/>
        <item x="701"/>
        <item x="698"/>
        <item x="697"/>
        <item x="694"/>
        <item x="693"/>
        <item x="692"/>
        <item x="691"/>
        <item x="677"/>
        <item m="1" x="6878"/>
        <item x="674"/>
        <item x="666"/>
        <item x="661"/>
        <item x="660"/>
        <item x="649"/>
        <item x="648"/>
        <item x="646"/>
        <item x="645"/>
        <item x="644"/>
        <item x="631"/>
        <item x="625"/>
        <item x="623"/>
        <item x="620"/>
        <item x="616"/>
        <item x="615"/>
        <item m="1" x="6760"/>
        <item m="1" x="6939"/>
        <item m="1" x="5868"/>
        <item m="1" x="3125"/>
        <item m="1" x="5037"/>
        <item m="1" x="5489"/>
        <item m="1" x="7498"/>
        <item m="1" x="4128"/>
        <item m="1" x="7358"/>
        <item m="1" x="5076"/>
        <item m="1" x="3642"/>
        <item m="1" x="4599"/>
        <item m="1" x="5418"/>
        <item m="1" x="7216"/>
        <item m="1" x="4533"/>
        <item m="1" x="3120"/>
        <item m="1" x="7702"/>
        <item m="1" x="4729"/>
        <item m="1" x="7278"/>
        <item m="1" x="5792"/>
        <item m="1" x="7033"/>
        <item m="1" x="7349"/>
        <item m="1" x="6539"/>
        <item m="1" x="7782"/>
        <item m="1" x="7333"/>
        <item m="1" x="3445"/>
        <item m="1" x="4467"/>
        <item m="1" x="4207"/>
        <item m="1" x="6049"/>
        <item m="1" x="7361"/>
        <item m="1" x="5980"/>
        <item m="1" x="4060"/>
        <item m="1" x="5510"/>
        <item m="1" x="7324"/>
        <item m="1" x="4389"/>
        <item m="1" x="3532"/>
        <item m="1" x="3324"/>
        <item m="1" x="6995"/>
        <item m="1" x="7404"/>
        <item m="1" x="6156"/>
        <item m="1" x="6341"/>
        <item m="1" x="6870"/>
        <item m="1" x="6791"/>
        <item m="1" x="2815"/>
        <item m="1" x="4998"/>
        <item m="1" x="4199"/>
        <item m="1" x="3465"/>
        <item m="1" x="5729"/>
        <item m="1" x="4733"/>
        <item m="1" x="4180"/>
        <item m="1" x="4130"/>
        <item m="1" x="3836"/>
        <item m="1" x="3745"/>
        <item m="1" x="5214"/>
        <item m="1" x="7419"/>
        <item m="1" x="5497"/>
        <item m="1" x="5185"/>
        <item m="1" x="4812"/>
        <item m="1" x="3346"/>
        <item m="1" x="7200"/>
        <item m="1" x="3258"/>
        <item m="1" x="5273"/>
        <item m="1" x="7445"/>
        <item m="1" x="6289"/>
        <item m="1" x="5865"/>
        <item m="1" x="6159"/>
        <item m="1" x="4594"/>
        <item m="1" x="3989"/>
        <item m="1" x="6064"/>
        <item m="1" x="3166"/>
        <item m="1" x="5266"/>
        <item m="1" x="4937"/>
        <item m="1" x="4016"/>
        <item m="1" x="3177"/>
        <item m="1" x="4019"/>
        <item m="1" x="5960"/>
        <item m="1" x="3119"/>
        <item m="1" x="4994"/>
        <item m="1" x="6309"/>
        <item m="1" x="3460"/>
        <item m="1" x="6337"/>
        <item m="1" x="3779"/>
        <item m="1" x="5129"/>
        <item m="1" x="4240"/>
        <item m="1" x="7157"/>
        <item m="1" x="6136"/>
        <item m="1" x="4895"/>
        <item m="1" x="4055"/>
        <item m="1" x="7352"/>
        <item m="1" x="5594"/>
        <item m="1" x="5249"/>
        <item m="1" x="6185"/>
        <item m="1" x="4727"/>
        <item m="1" x="7753"/>
        <item m="1" x="5318"/>
        <item m="1" x="7773"/>
        <item m="1" x="3284"/>
        <item m="1" x="5479"/>
        <item m="1" x="5672"/>
        <item m="1" x="5998"/>
        <item m="1" x="7514"/>
        <item m="1" x="3190"/>
        <item m="1" x="4748"/>
        <item m="1" x="2924"/>
        <item m="1" x="3441"/>
        <item m="1" x="4065"/>
        <item m="1" x="4939"/>
        <item m="1" x="6034"/>
        <item m="1" x="6081"/>
        <item m="1" x="6686"/>
        <item m="1" x="3893"/>
        <item m="1" x="5459"/>
        <item m="1" x="6321"/>
        <item m="1" x="3189"/>
        <item m="1" x="4831"/>
        <item m="1" x="4099"/>
        <item m="1" x="7555"/>
        <item m="1" x="5048"/>
        <item m="1" x="6860"/>
        <item m="1" x="7728"/>
        <item m="1" x="4449"/>
        <item m="1" x="3456"/>
        <item m="1" x="2983"/>
        <item m="1" x="5222"/>
        <item m="1" x="5984"/>
        <item m="1" x="3092"/>
        <item m="1" x="6110"/>
        <item m="1" x="4829"/>
        <item m="1" x="4475"/>
        <item m="1" x="3865"/>
        <item m="1" x="6406"/>
        <item m="1" x="6784"/>
        <item m="1" x="7481"/>
        <item m="1" x="4226"/>
        <item m="1" x="4742"/>
        <item m="1" x="3331"/>
        <item m="1" x="5160"/>
        <item m="1" x="4133"/>
        <item m="1" x="4943"/>
        <item m="1" x="5828"/>
        <item m="1" x="3729"/>
        <item m="1" x="4332"/>
        <item m="1" x="7197"/>
        <item m="1" x="5905"/>
        <item m="1" x="4309"/>
        <item m="1" x="3636"/>
        <item m="1" x="4343"/>
        <item m="1" x="4624"/>
        <item m="1" x="5284"/>
        <item m="1" x="7614"/>
        <item m="1" x="7125"/>
        <item m="1" x="7113"/>
        <item m="1" x="6006"/>
        <item m="1" x="7041"/>
        <item m="1" x="4202"/>
        <item m="1" x="7682"/>
        <item m="1" x="4466"/>
        <item m="1" x="7578"/>
        <item m="1" x="7693"/>
        <item m="1" x="6970"/>
        <item m="1" x="5233"/>
        <item m="1" x="7540"/>
        <item m="1" x="5042"/>
        <item m="1" x="5287"/>
        <item m="1" x="3598"/>
        <item m="1" x="6661"/>
        <item m="1" x="5322"/>
        <item m="1" x="7263"/>
        <item m="1" x="4676"/>
        <item m="1" x="3996"/>
        <item m="1" x="3976"/>
        <item m="1" x="7767"/>
        <item m="1" x="6266"/>
        <item m="1" x="5123"/>
        <item m="1" x="4072"/>
        <item m="1" x="7608"/>
        <item m="1" x="6444"/>
        <item m="1" x="5339"/>
        <item m="1" x="6618"/>
        <item m="1" x="4841"/>
        <item m="1" x="6165"/>
        <item m="1" x="4476"/>
        <item m="1" x="5370"/>
        <item m="1" x="3086"/>
        <item m="1" x="5646"/>
        <item m="1" x="6130"/>
        <item m="1" x="6396"/>
        <item m="1" x="4517"/>
        <item m="1" x="3461"/>
        <item m="1" x="4275"/>
        <item m="1" x="4231"/>
        <item m="1" x="3169"/>
        <item m="1" x="6983"/>
        <item m="1" x="6378"/>
        <item m="1" x="5530"/>
        <item m="1" x="3666"/>
        <item m="1" x="4504"/>
        <item x="533"/>
        <item x="523"/>
        <item x="522"/>
        <item x="515"/>
        <item x="505"/>
        <item x="501"/>
        <item x="500"/>
        <item x="497"/>
        <item x="485"/>
        <item x="467"/>
        <item x="446"/>
        <item x="444"/>
        <item x="443"/>
        <item x="441"/>
        <item x="439"/>
        <item x="432"/>
        <item x="429"/>
        <item x="428"/>
        <item x="426"/>
        <item x="418"/>
        <item x="414"/>
        <item x="404"/>
        <item x="401"/>
        <item x="399"/>
        <item x="347"/>
        <item x="2687"/>
        <item x="333"/>
        <item x="325"/>
        <item x="249"/>
        <item x="219"/>
        <item x="204"/>
        <item x="2364"/>
        <item x="2359"/>
        <item x="2300"/>
        <item x="2299"/>
        <item x="2296"/>
        <item x="2205"/>
        <item x="2157"/>
        <item x="1965"/>
        <item x="1493"/>
        <item x="1485"/>
        <item x="1483"/>
        <item x="1482"/>
        <item x="1481"/>
        <item x="1434"/>
        <item x="1407"/>
        <item x="1340"/>
        <item x="1091"/>
        <item m="1" x="5844"/>
        <item m="1" x="7475"/>
        <item m="1" x="3553"/>
        <item m="1" x="4292"/>
        <item m="1" x="5667"/>
        <item m="1" x="2955"/>
        <item m="1" x="7553"/>
        <item m="1" x="6814"/>
        <item m="1" x="3121"/>
        <item m="1" x="3273"/>
        <item m="1" x="6503"/>
        <item m="1" x="6297"/>
        <item m="1" x="6527"/>
        <item m="1" x="4250"/>
        <item m="1" x="7323"/>
        <item m="1" x="7384"/>
        <item m="1" x="7325"/>
        <item m="1" x="6623"/>
        <item m="1" x="6374"/>
        <item m="1" x="6724"/>
        <item m="1" x="4638"/>
        <item m="1" x="7092"/>
        <item m="1" x="7434"/>
        <item m="1" x="5117"/>
        <item m="1" x="3950"/>
        <item m="1" x="4786"/>
        <item m="1" x="6839"/>
        <item m="1" x="5520"/>
        <item m="1" x="5631"/>
        <item m="1" x="5840"/>
        <item m="1" x="6162"/>
        <item m="1" x="6147"/>
        <item m="1" x="5929"/>
        <item m="1" x="7168"/>
        <item m="1" x="6387"/>
        <item m="1" x="3577"/>
        <item m="1" x="4188"/>
        <item m="1" x="3829"/>
        <item m="1" x="7340"/>
        <item m="1" x="4295"/>
        <item x="45"/>
        <item m="1" x="3830"/>
        <item x="2746"/>
        <item x="38"/>
        <item m="1" x="7169"/>
        <item m="1" x="5483"/>
        <item x="2707"/>
        <item x="2698"/>
        <item x="2697"/>
        <item m="1" x="4296"/>
        <item x="2694"/>
        <item m="1" x="7337"/>
        <item m="1" x="3088"/>
        <item x="2611"/>
        <item x="2535"/>
        <item m="1" x="4034"/>
        <item m="1" x="5388"/>
        <item x="142"/>
        <item x="25"/>
        <item x="17"/>
        <item x="115"/>
        <item x="109"/>
        <item x="2736"/>
        <item x="2735"/>
        <item x="90"/>
        <item x="2693"/>
        <item x="2683"/>
        <item x="2666"/>
        <item x="2657"/>
        <item x="2644"/>
        <item x="2628"/>
        <item x="2621"/>
        <item x="2616"/>
        <item x="2609"/>
        <item x="2607"/>
        <item x="2592"/>
        <item x="2561"/>
        <item x="2559"/>
        <item x="2533"/>
        <item x="2531"/>
        <item x="2528"/>
        <item x="2512"/>
        <item x="2448"/>
        <item x="2445"/>
        <item x="2435"/>
        <item x="2426"/>
        <item x="2423"/>
        <item x="2388"/>
        <item m="1" x="7009"/>
        <item x="2384"/>
        <item x="2383"/>
        <item x="2368"/>
        <item x="2367"/>
        <item x="2361"/>
        <item x="2286"/>
        <item x="2264"/>
        <item x="2213"/>
        <item x="2182"/>
        <item x="2153"/>
        <item x="2151"/>
        <item x="2122"/>
        <item x="2119"/>
        <item x="2094"/>
        <item x="2053"/>
        <item x="2045"/>
        <item x="1990"/>
        <item x="1986"/>
        <item x="1953"/>
        <item x="1942"/>
        <item x="1941"/>
        <item x="1885"/>
        <item x="1884"/>
        <item x="1883"/>
        <item x="1882"/>
        <item x="1827"/>
        <item x="1826"/>
        <item x="1819"/>
        <item x="1813"/>
        <item x="1810"/>
        <item x="1806"/>
        <item x="1798"/>
        <item x="1791"/>
        <item x="1787"/>
        <item x="1783"/>
        <item x="1782"/>
        <item x="1778"/>
        <item x="1724"/>
        <item x="1716"/>
        <item x="1712"/>
        <item x="1665"/>
        <item x="1663"/>
        <item x="1655"/>
        <item x="1562"/>
        <item x="1553"/>
        <item x="1535"/>
        <item x="1518"/>
        <item x="1508"/>
        <item x="1496"/>
        <item x="1474"/>
        <item x="1463"/>
        <item x="1418"/>
        <item x="1411"/>
        <item x="1395"/>
        <item x="1393"/>
        <item x="1388"/>
        <item x="1387"/>
        <item x="1367"/>
        <item x="1347"/>
        <item x="1282"/>
        <item x="1273"/>
        <item x="1264"/>
        <item x="1252"/>
        <item x="1236"/>
        <item x="1214"/>
        <item x="1212"/>
        <item x="1211"/>
        <item x="1204"/>
        <item x="1196"/>
        <item x="1195"/>
        <item x="1189"/>
        <item x="1178"/>
        <item x="1164"/>
        <item x="1147"/>
        <item x="1085"/>
        <item x="1083"/>
        <item x="1080"/>
        <item x="1046"/>
        <item x="1007"/>
        <item x="1002"/>
        <item x="1000"/>
        <item x="977"/>
        <item x="943"/>
        <item x="774"/>
        <item x="709"/>
        <item m="1" x="5484"/>
        <item m="1" x="5007"/>
        <item m="1" x="6922"/>
        <item m="1" x="7162"/>
        <item m="1" x="5793"/>
        <item m="1" x="4686"/>
        <item m="1" x="4636"/>
        <item m="1" x="6399"/>
        <item m="1" x="5464"/>
        <item m="1" x="2971"/>
        <item m="1" x="3369"/>
        <item m="1" x="3795"/>
        <item m="1" x="4734"/>
        <item m="1" x="4918"/>
        <item m="1" x="5034"/>
        <item m="1" x="4975"/>
        <item m="1" x="5333"/>
        <item m="1" x="4579"/>
        <item m="1" x="4089"/>
        <item m="1" x="7638"/>
        <item m="1" x="6234"/>
        <item m="1" x="4227"/>
        <item m="1" x="7544"/>
        <item m="1" x="2876"/>
        <item m="1" x="6255"/>
        <item m="1" x="4364"/>
        <item m="1" x="4832"/>
        <item m="1" x="4316"/>
        <item m="1" x="3004"/>
        <item m="1" x="3915"/>
        <item m="1" x="6919"/>
        <item m="1" x="7499"/>
        <item m="1" x="6349"/>
        <item m="1" x="3812"/>
        <item m="1" x="7611"/>
        <item m="1" x="4473"/>
        <item m="1" x="4385"/>
        <item m="1" x="5105"/>
        <item m="1" x="3731"/>
        <item m="1" x="4083"/>
        <item m="1" x="7330"/>
        <item m="1" x="5252"/>
        <item m="1" x="6553"/>
        <item m="1" x="4411"/>
        <item m="1" x="3728"/>
        <item m="1" x="3703"/>
        <item m="1" x="4853"/>
        <item m="1" x="6302"/>
        <item m="1" x="5112"/>
        <item m="1" x="4299"/>
        <item m="1" x="5834"/>
        <item m="1" x="3447"/>
        <item m="1" x="3537"/>
        <item m="1" x="6712"/>
        <item m="1" x="5021"/>
        <item m="1" x="4718"/>
        <item m="1" x="5937"/>
        <item m="1" x="5313"/>
        <item m="1" x="4826"/>
        <item m="1" x="4857"/>
        <item m="1" x="6144"/>
        <item m="1" x="4626"/>
        <item m="1" x="7258"/>
        <item m="1" x="5540"/>
        <item x="149"/>
        <item x="143"/>
        <item x="140"/>
        <item x="139"/>
        <item x="130"/>
        <item x="127"/>
        <item x="125"/>
        <item x="123"/>
        <item x="107"/>
        <item x="13"/>
        <item x="97"/>
        <item x="8"/>
        <item x="92"/>
        <item x="89"/>
        <item x="64"/>
        <item x="59"/>
        <item x="55"/>
        <item x="52"/>
        <item x="2703"/>
        <item x="2679"/>
        <item x="2677"/>
        <item x="2642"/>
        <item x="2640"/>
        <item x="2638"/>
        <item x="2636"/>
        <item x="2630"/>
        <item x="2617"/>
        <item x="2615"/>
        <item x="2602"/>
        <item x="2601"/>
        <item x="2600"/>
        <item x="2597"/>
        <item x="2596"/>
        <item x="2594"/>
        <item x="2593"/>
        <item x="2558"/>
        <item x="2557"/>
        <item x="2551"/>
        <item x="2548"/>
        <item x="2544"/>
        <item x="2543"/>
        <item x="2538"/>
        <item x="2537"/>
        <item x="2536"/>
        <item x="2519"/>
        <item x="2510"/>
        <item x="2482"/>
        <item x="2479"/>
        <item x="2473"/>
        <item x="2449"/>
        <item x="2447"/>
        <item x="2446"/>
        <item x="2437"/>
        <item x="2421"/>
        <item x="2404"/>
        <item x="2398"/>
        <item x="2385"/>
        <item x="2381"/>
        <item x="2354"/>
        <item x="2348"/>
        <item x="2325"/>
        <item x="2303"/>
        <item x="2263"/>
        <item x="2258"/>
        <item x="2257"/>
        <item x="2255"/>
        <item x="2254"/>
        <item x="2239"/>
        <item x="2192"/>
        <item x="2163"/>
        <item x="2149"/>
        <item x="2127"/>
        <item x="2123"/>
        <item x="2113"/>
        <item x="2111"/>
        <item x="2107"/>
        <item x="1985"/>
        <item x="1980"/>
        <item x="1936"/>
        <item x="1935"/>
        <item x="1931"/>
        <item x="1909"/>
        <item x="1894"/>
        <item x="1893"/>
        <item x="1892"/>
        <item x="1802"/>
        <item x="1796"/>
        <item x="1758"/>
        <item x="1718"/>
        <item x="1669"/>
        <item x="1658"/>
        <item x="1573"/>
        <item x="1430"/>
        <item x="1394"/>
        <item x="1023"/>
        <item x="987"/>
        <item x="970"/>
        <item x="921"/>
        <item x="918"/>
        <item x="914"/>
        <item x="911"/>
        <item x="908"/>
        <item x="898"/>
        <item x="897"/>
        <item x="880"/>
        <item x="872"/>
        <item x="858"/>
        <item x="854"/>
        <item x="846"/>
        <item x="845"/>
        <item x="841"/>
        <item x="840"/>
        <item x="832"/>
        <item x="808"/>
        <item x="794"/>
        <item x="769"/>
        <item x="763"/>
        <item x="762"/>
        <item x="750"/>
        <item x="741"/>
        <item x="733"/>
        <item x="732"/>
        <item x="723"/>
        <item x="702"/>
        <item x="700"/>
        <item x="699"/>
        <item x="696"/>
        <item x="695"/>
        <item x="665"/>
        <item x="662"/>
        <item x="652"/>
        <item x="647"/>
        <item x="632"/>
        <item x="624"/>
        <item x="611"/>
        <item x="610"/>
        <item m="1" x="3552"/>
        <item m="1" x="5925"/>
        <item m="1" x="6459"/>
        <item m="1" x="3549"/>
        <item m="1" x="2851"/>
        <item m="1" x="6969"/>
        <item m="1" x="3180"/>
        <item m="1" x="3089"/>
        <item m="1" x="5981"/>
        <item m="1" x="5662"/>
        <item m="1" x="5367"/>
        <item m="1" x="6854"/>
        <item m="1" x="5805"/>
        <item m="1" x="4088"/>
        <item m="1" x="4120"/>
        <item m="1" x="4947"/>
        <item m="1" x="5494"/>
        <item m="1" x="6851"/>
        <item m="1" x="4706"/>
        <item m="1" x="5691"/>
        <item m="1" x="6174"/>
        <item m="1" x="6175"/>
        <item m="1" x="4754"/>
        <item m="1" x="6287"/>
        <item m="1" x="4486"/>
        <item m="1" x="4481"/>
        <item m="1" x="7612"/>
        <item m="1" x="6532"/>
        <item m="1" x="6074"/>
        <item m="1" x="6250"/>
        <item m="1" x="3054"/>
        <item m="1" x="4888"/>
        <item m="1" x="3543"/>
        <item m="1" x="6139"/>
        <item m="1" x="4169"/>
        <item m="1" x="4139"/>
        <item m="1" x="6436"/>
        <item m="1" x="4958"/>
        <item m="1" x="3030"/>
        <item m="1" x="4192"/>
        <item m="1" x="3132"/>
        <item m="1" x="7048"/>
        <item m="1" x="6932"/>
        <item m="1" x="5068"/>
        <item m="1" x="6325"/>
        <item m="1" x="6326"/>
        <item m="1" x="4515"/>
        <item m="1" x="6680"/>
        <item m="1" x="3969"/>
        <item m="1" x="7504"/>
        <item m="1" x="6386"/>
        <item m="1" x="7831"/>
        <item m="1" x="6716"/>
        <item m="1" x="6215"/>
        <item m="1" x="3583"/>
        <item m="1" x="2792"/>
        <item m="1" x="6554"/>
        <item m="1" x="7459"/>
        <item m="1" x="2916"/>
        <item m="1" x="2937"/>
        <item m="1" x="4079"/>
        <item m="1" x="5086"/>
        <item m="1" x="4949"/>
        <item m="1" x="5585"/>
        <item x="126"/>
        <item x="124"/>
        <item x="2618"/>
        <item x="2606"/>
        <item x="2605"/>
        <item x="2539"/>
        <item x="2443"/>
        <item x="2428"/>
        <item x="2408"/>
        <item x="2360"/>
        <item x="2344"/>
        <item x="2276"/>
        <item x="2238"/>
        <item x="2143"/>
        <item x="2114"/>
        <item x="1993"/>
        <item x="1955"/>
        <item x="1477"/>
        <item x="1422"/>
        <item x="998"/>
        <item x="997"/>
        <item x="892"/>
        <item x="819"/>
        <item x="789"/>
        <item x="771"/>
        <item x="768"/>
        <item x="686"/>
        <item x="667"/>
        <item x="628"/>
        <item m="1" x="3151"/>
        <item m="1" x="4397"/>
        <item m="1" x="5548"/>
        <item m="1" x="7004"/>
        <item m="1" x="3696"/>
        <item m="1" x="4465"/>
        <item m="1" x="5718"/>
        <item m="1" x="3760"/>
        <item m="1" x="5282"/>
        <item x="2748"/>
        <item m="1" x="5575"/>
        <item m="1" x="4115"/>
        <item m="1" x="4165"/>
        <item x="2744"/>
        <item x="2741"/>
        <item x="2706"/>
        <item x="2692"/>
        <item x="2682"/>
        <item x="2669"/>
        <item x="2662"/>
        <item x="2661"/>
        <item m="1" x="5576"/>
        <item m="1" x="4166"/>
        <item m="1" x="7030"/>
        <item m="1" x="3003"/>
        <item m="1" x="3292"/>
        <item x="151"/>
        <item x="148"/>
        <item x="147"/>
        <item x="141"/>
        <item x="2731"/>
        <item x="2702"/>
        <item x="2650"/>
        <item x="1804"/>
        <item x="867"/>
        <item m="1" x="3656"/>
        <item m="1" x="6384"/>
        <item x="517"/>
        <item x="2670"/>
        <item m="1" x="7236"/>
        <item m="1" x="7891"/>
        <item m="1" x="3550"/>
        <item m="1" x="6424"/>
        <item m="1" x="4032"/>
        <item m="1" x="7558"/>
        <item m="1" x="7020"/>
        <item m="1" x="6684"/>
        <item m="1" x="4233"/>
        <item m="1" x="6927"/>
        <item m="1" x="7910"/>
        <item m="1" x="6658"/>
        <item m="1" x="6660"/>
        <item m="1" x="4815"/>
        <item m="1" x="3994"/>
        <item m="1" x="5089"/>
        <item m="1" x="7976"/>
        <item m="1" x="4906"/>
        <item m="1" x="6609"/>
        <item m="1" x="3653"/>
        <item m="1" x="7887"/>
        <item m="1" x="7871"/>
        <item m="1" x="4437"/>
        <item m="1" x="6869"/>
        <item m="1" x="4902"/>
        <item m="1" x="4784"/>
        <item m="1" x="7834"/>
        <item m="1" x="5038"/>
        <item m="1" x="7854"/>
        <item m="1" x="7657"/>
        <item m="1" x="7651"/>
        <item m="1" x="7997"/>
        <item m="1" x="6775"/>
        <item m="1" x="5894"/>
        <item m="1" x="6844"/>
        <item m="1" x="7279"/>
        <item m="1" x="2834"/>
        <item m="1" x="3686"/>
        <item m="1" x="7449"/>
        <item m="1" x="5043"/>
        <item m="1" x="7914"/>
        <item m="1" x="7994"/>
        <item m="1" x="4362"/>
        <item m="1" x="5658"/>
        <item m="1" x="3933"/>
        <item m="1" x="5826"/>
        <item m="1" x="3845"/>
        <item m="1" x="2790"/>
        <item m="1" x="6552"/>
        <item m="1" x="7898"/>
        <item m="1" x="7127"/>
        <item m="1" x="5411"/>
        <item m="1" x="3599"/>
        <item m="1" x="5078"/>
        <item m="1" x="3299"/>
        <item m="1" x="6292"/>
        <item m="1" x="7385"/>
        <item m="1" x="4773"/>
        <item m="1" x="4637"/>
        <item m="1" x="7991"/>
        <item m="1" x="3619"/>
        <item m="1" x="7870"/>
        <item m="1" x="6225"/>
        <item m="1" x="7303"/>
        <item m="1" x="7431"/>
        <item m="1" x="7365"/>
        <item m="1" x="6543"/>
        <item m="1" x="7247"/>
        <item m="1" x="5839"/>
        <item m="1" x="7842"/>
        <item m="1" x="7922"/>
        <item m="1" x="4334"/>
        <item m="1" x="6148"/>
        <item m="1" x="7934"/>
        <item m="1" x="4327"/>
        <item m="1" x="4633"/>
        <item m="1" x="7625"/>
        <item m="1" x="5145"/>
        <item m="1" x="4135"/>
        <item m="1" x="4932"/>
        <item m="1" x="7523"/>
        <item m="1" x="7858"/>
        <item m="1" x="7978"/>
        <item m="1" x="5866"/>
        <item m="1" x="5634"/>
        <item m="1" x="7965"/>
        <item m="1" x="3203"/>
        <item m="1" x="5603"/>
        <item m="1" x="3430"/>
        <item m="1" x="7405"/>
        <item m="1" x="4398"/>
        <item m="1" x="7966"/>
        <item m="1" x="5612"/>
        <item m="1" x="4148"/>
        <item m="1" x="6146"/>
        <item m="1" x="6801"/>
        <item m="1" x="6426"/>
        <item m="1" x="3530"/>
        <item m="1" x="3676"/>
        <item m="1" x="3898"/>
        <item m="1" x="3034"/>
        <item m="1" x="7909"/>
        <item m="1" x="6430"/>
        <item m="1" x="3260"/>
        <item m="1" x="7883"/>
        <item m="1" x="2787"/>
        <item m="1" x="7885"/>
        <item m="1" x="7665"/>
        <item m="1" x="6617"/>
        <item m="1" x="6345"/>
        <item m="1" x="7869"/>
        <item m="1" x="7099"/>
        <item m="1" x="7179"/>
        <item m="1" x="6427"/>
        <item m="1" x="7998"/>
        <item m="1" x="6654"/>
        <item m="1" x="7980"/>
        <item m="1" x="3616"/>
        <item m="1" x="3159"/>
        <item m="1" x="6805"/>
        <item m="1" x="6422"/>
        <item m="1" x="5873"/>
        <item m="1" x="7026"/>
        <item m="1" x="4459"/>
        <item m="1" x="3351"/>
        <item m="1" x="6588"/>
        <item m="1" x="7791"/>
        <item m="1" x="4929"/>
        <item m="1" x="4716"/>
        <item m="1" x="6313"/>
        <item m="1" x="4107"/>
        <item m="1" x="2980"/>
        <item m="1" x="7856"/>
        <item m="1" x="5006"/>
        <item m="1" x="3245"/>
        <item m="1" x="7159"/>
        <item m="1" x="3182"/>
        <item m="1" x="2840"/>
        <item m="1" x="4559"/>
        <item m="1" x="7582"/>
        <item m="1" x="6026"/>
        <item m="1" x="7968"/>
        <item m="1" x="3691"/>
        <item m="1" x="7916"/>
        <item m="1" x="4909"/>
        <item m="1" x="4687"/>
        <item m="1" x="4020"/>
        <item m="1" x="4040"/>
        <item m="1" x="7850"/>
        <item m="1" x="4596"/>
        <item m="1" x="4406"/>
        <item m="1" x="6213"/>
        <item m="1" x="6035"/>
        <item m="1" x="4171"/>
        <item m="1" x="6232"/>
        <item m="1" x="3767"/>
        <item m="1" x="7895"/>
        <item m="1" x="5887"/>
        <item m="1" x="5999"/>
        <item m="1" x="3785"/>
        <item m="1" x="3333"/>
        <item m="1" x="7085"/>
        <item m="1" x="4625"/>
        <item m="1" x="5332"/>
        <item m="1" x="6778"/>
        <item m="1" x="6101"/>
        <item m="1" x="7927"/>
        <item m="1" x="4076"/>
        <item m="1" x="5324"/>
        <item m="1" x="7386"/>
        <item m="1" x="7901"/>
        <item m="1" x="3559"/>
        <item m="1" x="6747"/>
        <item m="1" x="7559"/>
        <item m="1" x="2938"/>
        <item m="1" x="6440"/>
        <item m="1" x="4961"/>
        <item m="1" x="4870"/>
        <item m="1" x="7077"/>
        <item m="1" x="6118"/>
        <item m="1" x="7878"/>
        <item m="1" x="3184"/>
        <item m="1" x="4322"/>
        <item m="1" x="7145"/>
        <item m="1" x="7141"/>
        <item m="1" x="3116"/>
        <item m="1" x="3049"/>
        <item m="1" x="4241"/>
        <item m="1" x="4992"/>
        <item m="1" x="7655"/>
        <item m="1" x="6036"/>
        <item m="1" x="6128"/>
        <item m="1" x="7662"/>
        <item m="1" x="3641"/>
        <item m="1" x="5837"/>
        <item m="1" x="4208"/>
        <item m="1" x="5350"/>
        <item m="1" x="3157"/>
        <item m="1" x="7715"/>
        <item m="1" x="5385"/>
        <item m="1" x="3217"/>
        <item m="1" x="5979"/>
        <item m="1" x="3587"/>
        <item m="1" x="4157"/>
        <item m="1" x="6242"/>
        <item m="1" x="7203"/>
        <item m="1" x="7527"/>
        <item m="1" x="3056"/>
        <item m="1" x="6383"/>
        <item m="1" x="4005"/>
        <item m="1" x="7546"/>
        <item m="1" x="5392"/>
        <item m="1" x="4246"/>
        <item m="1" x="5227"/>
        <item m="1" x="4142"/>
        <item m="1" x="5719"/>
        <item m="1" x="6663"/>
        <item m="1" x="5825"/>
        <item m="1" x="6737"/>
        <item m="1" x="4375"/>
        <item m="1" x="3844"/>
        <item m="1" x="3298"/>
        <item m="1" x="5216"/>
        <item m="1" x="3682"/>
        <item m="1" x="3256"/>
        <item m="1" x="4167"/>
        <item m="1" x="4388"/>
        <item m="1" x="3763"/>
        <item m="1" x="7556"/>
        <item m="1" x="7267"/>
        <item m="1" x="6818"/>
        <item m="1" x="3301"/>
        <item m="1" x="6555"/>
        <item m="1" x="4973"/>
        <item m="1" x="2921"/>
        <item m="1" x="6432"/>
        <item m="1" x="3692"/>
        <item m="1" x="7698"/>
        <item m="1" x="5896"/>
        <item m="1" x="7771"/>
        <item m="1" x="5093"/>
        <item m="1" x="3000"/>
        <item m="1" x="6494"/>
        <item m="1" x="4252"/>
        <item m="1" x="7690"/>
        <item m="1" x="7202"/>
        <item m="1" x="7732"/>
        <item m="1" x="3586"/>
        <item m="1" x="3047"/>
        <item m="1" x="6466"/>
        <item m="1" x="6180"/>
        <item m="1" x="5087"/>
        <item m="1" x="7706"/>
        <item m="1" x="6365"/>
        <item m="1" x="4684"/>
        <item m="1" x="4244"/>
        <item m="1" x="3967"/>
        <item m="1" x="3869"/>
        <item m="1" x="7198"/>
        <item m="1" x="3657"/>
        <item m="1" x="7615"/>
        <item m="1" x="4126"/>
        <item m="1" x="6900"/>
        <item m="1" x="5765"/>
        <item m="1" x="3259"/>
        <item m="1" x="7401"/>
        <item m="1" x="3404"/>
        <item m="1" x="7132"/>
        <item m="1" x="5529"/>
        <item m="1" x="7430"/>
        <item m="1" x="7616"/>
        <item m="1" x="3591"/>
        <item m="1" x="4053"/>
        <item m="1" x="6228"/>
        <item m="1" x="4066"/>
        <item m="1" x="5106"/>
        <item m="1" x="7552"/>
        <item m="1" x="4500"/>
        <item m="1" x="5005"/>
        <item m="1" x="5725"/>
        <item m="1" x="3875"/>
        <item m="1" x="3006"/>
        <item m="1" x="3048"/>
        <item m="1" x="2867"/>
        <item m="1" x="3995"/>
        <item m="1" x="4108"/>
        <item m="1" x="4423"/>
        <item m="1" x="4893"/>
        <item m="1" x="3219"/>
        <item m="1" x="2831"/>
        <item m="1" x="5001"/>
        <item m="1" x="5930"/>
        <item m="1" x="6715"/>
        <item m="1" x="4190"/>
        <item m="1" x="7452"/>
        <item m="1" x="4492"/>
        <item m="1" x="5591"/>
        <item m="1" x="4197"/>
        <item m="1" x="2994"/>
        <item m="1" x="4450"/>
        <item m="1" x="6703"/>
        <item m="1" x="6921"/>
        <item m="1" x="6807"/>
        <item m="1" x="4045"/>
        <item m="1" x="6705"/>
        <item m="1" x="3366"/>
        <item m="1" x="4972"/>
        <item m="1" x="4425"/>
        <item m="1" x="6391"/>
        <item m="1" x="4143"/>
        <item m="1" x="3360"/>
        <item m="1" x="5945"/>
        <item m="1" x="7658"/>
        <item m="1" x="6051"/>
        <item m="1" x="4384"/>
        <item m="1" x="3935"/>
        <item m="1" x="4416"/>
        <item m="1" x="5915"/>
        <item m="1" x="7304"/>
        <item m="1" x="5002"/>
        <item m="1" x="4067"/>
        <item m="1" x="4938"/>
        <item m="1" x="7676"/>
        <item m="1" x="6646"/>
        <item m="1" x="2946"/>
        <item m="1" x="4534"/>
        <item m="1" x="6395"/>
        <item m="1" x="6445"/>
        <item m="1" x="6247"/>
        <item m="1" x="7686"/>
        <item m="1" x="6129"/>
        <item m="1" x="3098"/>
        <item m="1" x="6137"/>
        <item m="1" x="3823"/>
        <item x="43"/>
        <item x="40"/>
        <item x="564"/>
        <item x="562"/>
        <item x="560"/>
        <item x="559"/>
        <item x="557"/>
        <item x="554"/>
        <item x="552"/>
        <item x="550"/>
        <item x="547"/>
        <item x="545"/>
        <item x="542"/>
        <item x="539"/>
        <item x="537"/>
        <item x="535"/>
        <item x="528"/>
        <item x="527"/>
        <item x="521"/>
        <item x="520"/>
        <item x="513"/>
        <item x="510"/>
        <item x="507"/>
        <item x="496"/>
        <item x="490"/>
        <item x="487"/>
        <item x="484"/>
        <item x="481"/>
        <item x="479"/>
        <item x="477"/>
        <item x="466"/>
        <item x="464"/>
        <item x="438"/>
        <item x="436"/>
        <item x="434"/>
        <item x="431"/>
        <item x="423"/>
        <item x="396"/>
        <item x="394"/>
        <item x="388"/>
        <item x="386"/>
        <item x="383"/>
        <item x="382"/>
        <item x="380"/>
        <item x="378"/>
        <item x="376"/>
        <item x="374"/>
        <item x="372"/>
        <item x="370"/>
        <item x="368"/>
        <item x="366"/>
        <item x="364"/>
        <item x="362"/>
        <item x="360"/>
        <item x="358"/>
        <item x="356"/>
        <item x="353"/>
        <item x="344"/>
        <item x="342"/>
        <item x="340"/>
        <item x="338"/>
        <item x="335"/>
        <item x="331"/>
        <item x="324"/>
        <item x="306"/>
        <item x="302"/>
        <item x="300"/>
        <item x="297"/>
        <item x="295"/>
        <item x="293"/>
        <item x="290"/>
        <item x="285"/>
        <item x="271"/>
        <item x="267"/>
        <item x="264"/>
        <item x="262"/>
        <item x="260"/>
        <item x="258"/>
        <item x="256"/>
        <item x="253"/>
        <item x="241"/>
        <item x="240"/>
        <item x="235"/>
        <item x="198"/>
        <item x="197"/>
        <item x="191"/>
        <item x="190"/>
        <item x="189"/>
        <item x="187"/>
        <item x="186"/>
        <item x="2595"/>
        <item x="169"/>
        <item x="2582"/>
        <item x="168"/>
        <item x="2581"/>
        <item x="167"/>
        <item x="166"/>
        <item x="165"/>
        <item x="164"/>
        <item x="163"/>
        <item x="162"/>
        <item x="161"/>
        <item x="160"/>
        <item x="159"/>
        <item x="156"/>
        <item x="2555"/>
        <item x="2549"/>
        <item m="1" x="2823"/>
        <item x="2526"/>
        <item x="2523"/>
        <item x="2508"/>
        <item x="2506"/>
        <item x="2496"/>
        <item x="2480"/>
        <item x="2474"/>
        <item x="2467"/>
        <item x="2462"/>
        <item x="2460"/>
        <item x="2458"/>
        <item x="2441"/>
        <item x="2434"/>
        <item x="2433"/>
        <item x="2432"/>
        <item x="2431"/>
        <item x="2414"/>
        <item x="2411"/>
        <item x="2394"/>
        <item x="2393"/>
        <item x="2392"/>
        <item x="2391"/>
        <item x="2390"/>
        <item x="2377"/>
        <item x="2376"/>
        <item x="2358"/>
        <item x="2357"/>
        <item x="2349"/>
        <item x="2322"/>
        <item x="2305"/>
        <item x="2304"/>
        <item x="2297"/>
        <item x="2295"/>
        <item x="2285"/>
        <item x="2283"/>
        <item x="2278"/>
        <item x="2268"/>
        <item x="2267"/>
        <item x="2246"/>
        <item x="2237"/>
        <item x="2224"/>
        <item x="2223"/>
        <item x="2222"/>
        <item x="2211"/>
        <item x="2202"/>
        <item x="2198"/>
        <item x="2191"/>
        <item x="2188"/>
        <item x="2185"/>
        <item x="2183"/>
        <item x="2147"/>
        <item x="2141"/>
        <item x="2139"/>
        <item x="2136"/>
        <item x="2126"/>
        <item x="2125"/>
        <item x="2102"/>
        <item x="2100"/>
        <item x="2090"/>
        <item x="2089"/>
        <item x="2086"/>
        <item x="2084"/>
        <item x="2083"/>
        <item x="2074"/>
        <item x="2071"/>
        <item x="2066"/>
        <item x="2060"/>
        <item x="2057"/>
        <item x="2034"/>
        <item x="2032"/>
        <item x="2030"/>
        <item x="2028"/>
        <item x="2025"/>
        <item x="2023"/>
        <item x="2021"/>
        <item x="2019"/>
        <item x="2018"/>
        <item x="2016"/>
        <item x="2014"/>
        <item x="2012"/>
        <item x="2011"/>
        <item x="2009"/>
        <item x="2007"/>
        <item x="2005"/>
        <item x="2003"/>
        <item x="2001"/>
        <item x="1999"/>
        <item x="1996"/>
        <item x="1989"/>
        <item x="1960"/>
        <item x="1958"/>
        <item x="1951"/>
        <item x="1949"/>
        <item x="1947"/>
        <item x="1945"/>
        <item x="1943"/>
        <item x="1938"/>
        <item x="1923"/>
        <item x="1921"/>
        <item x="1919"/>
        <item x="1915"/>
        <item x="1913"/>
        <item x="1911"/>
        <item x="1874"/>
        <item x="1869"/>
        <item x="1866"/>
        <item x="1862"/>
        <item x="1859"/>
        <item x="1851"/>
        <item x="1848"/>
        <item x="1841"/>
        <item x="1839"/>
        <item x="1835"/>
        <item x="1822"/>
        <item x="1820"/>
        <item x="1814"/>
        <item x="1774"/>
        <item x="1757"/>
        <item x="1755"/>
        <item x="1753"/>
        <item x="1747"/>
        <item x="1737"/>
        <item x="1734"/>
        <item x="1733"/>
        <item x="1711"/>
        <item m="1" x="4659"/>
        <item x="1709"/>
        <item x="1706"/>
        <item x="1705"/>
        <item x="1704"/>
        <item x="1702"/>
        <item x="1694"/>
        <item x="1691"/>
        <item x="1690"/>
        <item x="1686"/>
        <item x="1682"/>
        <item x="1680"/>
        <item x="1675"/>
        <item x="1671"/>
        <item x="1651"/>
        <item x="1645"/>
        <item x="1642"/>
        <item x="1640"/>
        <item x="1638"/>
        <item x="1636"/>
        <item x="1633"/>
        <item x="1631"/>
        <item x="1626"/>
        <item x="1619"/>
        <item x="1616"/>
        <item x="1612"/>
        <item x="1609"/>
        <item x="1607"/>
        <item x="1605"/>
        <item x="1603"/>
        <item x="1594"/>
        <item x="1592"/>
        <item x="1587"/>
        <item x="1584"/>
        <item x="1581"/>
        <item x="1579"/>
        <item x="1549"/>
        <item x="1548"/>
        <item x="1546"/>
        <item x="1541"/>
        <item x="1532"/>
        <item x="1531"/>
        <item x="1529"/>
        <item x="1526"/>
        <item x="1507"/>
        <item x="1505"/>
        <item x="1503"/>
        <item x="1501"/>
        <item x="1433"/>
        <item x="857"/>
        <item x="796"/>
        <item x="719"/>
        <item x="79"/>
        <item x="2465"/>
        <item m="1" x="2846"/>
        <item x="30"/>
        <item x="27"/>
        <item x="23"/>
        <item x="19"/>
        <item x="15"/>
        <item x="11"/>
        <item x="104"/>
        <item x="98"/>
        <item x="86"/>
        <item x="84"/>
        <item x="71"/>
        <item x="69"/>
        <item x="66"/>
        <item x="63"/>
        <item x="57"/>
        <item x="3"/>
        <item x="48"/>
        <item x="473"/>
        <item x="445"/>
        <item x="407"/>
        <item x="2688"/>
        <item x="332"/>
        <item x="326"/>
        <item x="200"/>
        <item x="195"/>
        <item x="184"/>
        <item x="181"/>
        <item x="178"/>
        <item x="175"/>
        <item x="173"/>
        <item x="171"/>
        <item x="2574"/>
        <item x="155"/>
        <item x="153"/>
        <item x="2472"/>
        <item x="2471"/>
        <item x="2470"/>
        <item x="2468"/>
        <item x="2466"/>
        <item x="2464"/>
        <item x="2463"/>
        <item x="2373"/>
        <item x="2370"/>
        <item x="2340"/>
        <item x="2306"/>
        <item x="2292"/>
        <item x="2288"/>
        <item x="2273"/>
        <item x="2272"/>
        <item x="2271"/>
        <item x="2269"/>
        <item x="1784"/>
        <item x="1683"/>
        <item x="1597"/>
        <item x="1590"/>
        <item x="1479"/>
        <item x="1476"/>
        <item x="1473"/>
        <item x="1470"/>
        <item x="1468"/>
        <item x="1465"/>
        <item x="1460"/>
        <item x="1451"/>
        <item x="1450"/>
        <item x="1445"/>
        <item x="1443"/>
        <item x="1440"/>
        <item x="1426"/>
        <item x="1410"/>
        <item x="1409"/>
        <item x="1402"/>
        <item x="1397"/>
        <item x="1391"/>
        <item x="1385"/>
        <item x="1378"/>
        <item x="1373"/>
        <item x="1370"/>
        <item x="1354"/>
        <item x="1353"/>
        <item x="1345"/>
        <item x="1342"/>
        <item x="1337"/>
        <item x="1334"/>
        <item x="1331"/>
        <item x="1327"/>
        <item x="1323"/>
        <item x="1321"/>
        <item x="1319"/>
        <item x="1317"/>
        <item x="1315"/>
        <item x="1313"/>
        <item x="1311"/>
        <item x="1309"/>
        <item x="1307"/>
        <item x="1305"/>
        <item x="1303"/>
        <item x="1300"/>
        <item x="1297"/>
        <item x="1293"/>
        <item x="1291"/>
        <item x="1288"/>
        <item x="1284"/>
        <item x="1279"/>
        <item x="1275"/>
        <item x="1270"/>
        <item x="1250"/>
        <item x="1245"/>
        <item x="1242"/>
        <item x="1240"/>
        <item x="1238"/>
        <item x="1235"/>
        <item x="1233"/>
        <item x="1230"/>
        <item x="1228"/>
        <item x="1225"/>
        <item x="1222"/>
        <item x="1218"/>
        <item x="1209"/>
        <item x="1207"/>
        <item x="1185"/>
        <item x="1181"/>
        <item x="1172"/>
        <item x="1170"/>
        <item x="1168"/>
        <item x="1166"/>
        <item x="1165"/>
        <item x="1163"/>
        <item x="1160"/>
        <item x="1158"/>
        <item m="1" x="3215"/>
        <item x="1157"/>
        <item x="1154"/>
        <item x="1150"/>
        <item x="1138"/>
        <item x="1134"/>
        <item x="1124"/>
        <item x="1113"/>
        <item x="1112"/>
        <item x="1110"/>
        <item x="1108"/>
        <item m="1" x="5897"/>
        <item x="1106"/>
        <item x="1104"/>
        <item x="1096"/>
        <item x="1094"/>
        <item x="1093"/>
        <item m="1" x="5890"/>
        <item x="1088"/>
        <item x="1086"/>
        <item x="1073"/>
        <item x="1070"/>
        <item x="1066"/>
        <item x="1064"/>
        <item x="1062"/>
        <item x="1060"/>
        <item x="1059"/>
        <item x="1058"/>
        <item x="1055"/>
        <item x="1052"/>
        <item x="1044"/>
        <item x="1041"/>
        <item x="1040"/>
        <item x="1038"/>
        <item x="1036"/>
        <item x="1032"/>
        <item x="1030"/>
        <item x="1025"/>
        <item x="1020"/>
        <item x="1015"/>
        <item x="1010"/>
        <item x="985"/>
        <item x="983"/>
        <item x="981"/>
        <item x="974"/>
        <item x="967"/>
        <item x="954"/>
        <item x="938"/>
        <item x="936"/>
        <item x="933"/>
        <item x="931"/>
        <item x="930"/>
        <item x="929"/>
        <item x="928"/>
        <item x="927"/>
        <item x="920"/>
        <item x="916"/>
        <item x="909"/>
        <item x="906"/>
        <item x="901"/>
        <item x="900"/>
        <item x="882"/>
        <item x="881"/>
        <item x="879"/>
        <item x="875"/>
        <item x="874"/>
        <item x="873"/>
        <item x="870"/>
        <item x="851"/>
        <item x="849"/>
        <item x="838"/>
        <item x="830"/>
        <item x="827"/>
        <item x="825"/>
        <item x="824"/>
        <item x="813"/>
        <item x="811"/>
        <item x="807"/>
        <item x="804"/>
        <item x="802"/>
        <item m="1" x="3802"/>
        <item x="798"/>
        <item x="785"/>
        <item x="784"/>
        <item x="783"/>
        <item x="782"/>
        <item x="778"/>
        <item x="776"/>
        <item x="772"/>
        <item x="757"/>
        <item m="1" x="3243"/>
        <item x="755"/>
        <item x="753"/>
        <item x="747"/>
        <item x="745"/>
        <item x="738"/>
        <item x="735"/>
        <item x="720"/>
        <item x="718"/>
        <item x="714"/>
        <item x="710"/>
        <item x="708"/>
        <item x="706"/>
        <item x="689"/>
        <item x="688"/>
        <item x="685"/>
        <item x="683"/>
        <item x="681"/>
        <item x="679"/>
        <item x="676"/>
        <item x="672"/>
        <item x="670"/>
        <item x="659"/>
        <item x="657"/>
        <item x="655"/>
        <item x="643"/>
        <item x="642"/>
        <item x="641"/>
        <item x="640"/>
        <item x="639"/>
        <item x="630"/>
        <item x="622"/>
        <item x="619"/>
        <item x="614"/>
        <item x="612"/>
        <item m="1" x="5654"/>
        <item m="1" x="7576"/>
        <item m="1" x="6795"/>
        <item m="1" x="4058"/>
        <item m="1" x="4370"/>
        <item m="1" x="4660"/>
        <item m="1" x="3139"/>
        <item m="1" x="5265"/>
        <item m="1" x="3699"/>
        <item m="1" x="5179"/>
        <item m="1" x="3874"/>
        <item m="1" x="5726"/>
        <item m="1" x="4379"/>
        <item m="1" x="3620"/>
        <item m="1" x="4574"/>
        <item m="1" x="6355"/>
        <item m="1" x="7799"/>
        <item m="1" x="7533"/>
        <item m="1" x="4182"/>
        <item m="1" x="4542"/>
        <item m="1" x="3300"/>
        <item m="1" x="6594"/>
        <item m="1" x="6238"/>
        <item m="1" x="4976"/>
        <item m="1" x="3218"/>
        <item m="1" x="2923"/>
        <item m="1" x="3037"/>
        <item m="1" x="5168"/>
        <item m="1" x="6625"/>
        <item m="1" x="4000"/>
        <item m="1" x="7443"/>
        <item m="1" x="4335"/>
        <item m="1" x="4438"/>
        <item m="1" x="5831"/>
        <item m="1" x="5850"/>
        <item m="1" x="6173"/>
        <item m="1" x="3828"/>
        <item m="1" x="6403"/>
        <item m="1" x="3566"/>
        <item m="1" x="5804"/>
        <item m="1" x="3713"/>
        <item m="1" x="5126"/>
        <item m="1" x="2861"/>
        <item m="1" x="2847"/>
        <item m="1" x="5924"/>
        <item m="1" x="6707"/>
        <item m="1" x="5656"/>
        <item m="1" x="7564"/>
        <item m="1" x="7479"/>
        <item m="1" x="6312"/>
        <item m="1" x="4407"/>
        <item m="1" x="7027"/>
        <item m="1" x="7248"/>
        <item m="1" x="4587"/>
        <item m="1" x="7411"/>
        <item m="1" x="5111"/>
        <item m="1" x="5195"/>
        <item m="1" x="2945"/>
        <item m="1" x="5957"/>
        <item m="1" x="5465"/>
        <item m="1" x="7840"/>
        <item m="1" x="3442"/>
        <item m="1" x="6402"/>
        <item m="1" x="4735"/>
        <item m="1" x="2788"/>
        <item m="1" x="4782"/>
        <item m="1" x="5471"/>
        <item m="1" x="7570"/>
        <item m="1" x="6021"/>
        <item m="1" x="5380"/>
        <item m="1" x="3428"/>
        <item m="1" x="4228"/>
        <item m="1" x="5196"/>
        <item m="1" x="4839"/>
        <item m="1" x="5572"/>
        <item m="1" x="7587"/>
        <item m="1" x="4575"/>
        <item m="1" x="3960"/>
        <item m="1" x="2991"/>
        <item m="1" x="2985"/>
        <item m="1" x="6695"/>
        <item m="1" x="6394"/>
        <item m="1" x="4085"/>
        <item m="1" x="6052"/>
        <item m="1" x="4018"/>
        <item m="1" x="4552"/>
        <item m="1" x="3905"/>
        <item m="1" x="4403"/>
        <item m="1" x="5651"/>
        <item m="1" x="3755"/>
        <item m="1" x="4688"/>
        <item m="1" x="5990"/>
        <item m="1" x="3707"/>
        <item m="1" x="3363"/>
        <item m="1" x="4234"/>
        <item m="1" x="3446"/>
        <item m="1" x="4355"/>
        <item m="1" x="7318"/>
        <item m="1" x="3423"/>
        <item m="1" x="6305"/>
        <item m="1" x="7776"/>
        <item m="1" x="7209"/>
        <item m="1" x="6290"/>
        <item m="1" x="3075"/>
        <item m="1" x="6062"/>
        <item m="1" x="6477"/>
        <item m="1" x="5232"/>
        <item m="1" x="3752"/>
        <item m="1" x="4940"/>
        <item m="1" x="5224"/>
        <item m="1" x="7222"/>
        <item m="1" x="5276"/>
        <item m="1" x="3710"/>
        <item m="1" x="3761"/>
        <item m="1" x="6785"/>
        <item m="1" x="3873"/>
        <item m="1" x="4920"/>
        <item m="1" x="7095"/>
        <item m="1" x="4150"/>
        <item m="1" x="3055"/>
        <item m="1" x="7717"/>
        <item m="1" x="7815"/>
        <item m="1" x="3560"/>
        <item m="1" x="7364"/>
        <item m="1" x="6581"/>
        <item m="1" x="7814"/>
        <item m="1" x="7545"/>
        <item m="1" x="6644"/>
        <item m="1" x="6097"/>
        <item m="1" x="5362"/>
        <item m="1" x="3145"/>
        <item m="1" x="2932"/>
        <item m="1" x="3940"/>
        <item m="1" x="3399"/>
        <item m="1" x="4035"/>
        <item m="1" x="6460"/>
        <item m="1" x="5528"/>
        <item m="1" x="5854"/>
        <item m="1" x="6132"/>
        <item m="1" x="4235"/>
        <item m="1" x="7210"/>
        <item m="1" x="3780"/>
        <item m="1" x="6804"/>
        <item m="1" x="4170"/>
        <item m="1" x="7656"/>
        <item m="1" x="4373"/>
        <item m="1" x="2793"/>
        <item m="1" x="3473"/>
        <item m="1" x="5533"/>
        <item m="1" x="4518"/>
        <item m="1" x="3160"/>
        <item m="1" x="4670"/>
        <item m="1" x="4415"/>
        <item m="1" x="4232"/>
        <item m="1" x="4942"/>
        <item m="1" x="7494"/>
        <item m="1" x="6071"/>
        <item m="1" x="7808"/>
        <item m="1" x="5169"/>
        <item m="1" x="7285"/>
        <item m="1" x="6579"/>
        <item m="1" x="6628"/>
        <item m="1" x="3424"/>
        <item m="1" x="3368"/>
        <item m="1" x="4512"/>
        <item m="1" x="6706"/>
        <item m="1" x="7664"/>
        <item m="1" x="5157"/>
        <item m="1" x="3595"/>
        <item m="1" x="3684"/>
        <item m="1" x="5689"/>
        <item m="1" x="3685"/>
        <item m="1" x="3108"/>
        <item m="1" x="3959"/>
        <item m="1" x="3198"/>
        <item m="1" x="4934"/>
        <item m="1" x="7005"/>
        <item m="1" x="5624"/>
        <item m="1" x="6766"/>
        <item m="1" x="3109"/>
        <item m="1" x="6885"/>
        <item m="1" x="5368"/>
        <item m="1" x="6893"/>
        <item m="1" x="5532"/>
        <item m="1" x="7476"/>
        <item m="1" x="5632"/>
        <item m="1" x="2982"/>
        <item m="1" x="7605"/>
        <item m="1" x="4003"/>
        <item m="1" x="6434"/>
        <item m="1" x="5198"/>
        <item m="1" x="5573"/>
        <item m="1" x="3968"/>
        <item m="1" x="6248"/>
        <item m="1" x="5661"/>
        <item m="1" x="6135"/>
        <item m="1" x="7341"/>
        <item m="1" x="5128"/>
        <item m="1" x="4468"/>
        <item m="1" x="6877"/>
        <item m="1" x="5234"/>
        <item m="1" x="3992"/>
        <item m="1" x="4103"/>
        <item m="1" x="7249"/>
        <item m="1" x="6025"/>
        <item m="1" x="4033"/>
        <item m="1" x="4310"/>
        <item m="1" x="4762"/>
        <item m="1" x="7812"/>
        <item m="1" x="3521"/>
        <item m="1" x="6207"/>
        <item m="1" x="4536"/>
        <item m="1" x="2990"/>
        <item m="1" x="6001"/>
        <item m="1" x="7515"/>
        <item m="1" x="3135"/>
        <item m="1" x="4928"/>
        <item m="1" x="5056"/>
        <item m="1" x="6786"/>
        <item m="1" x="6675"/>
        <item m="1" x="6920"/>
        <item m="1" x="4581"/>
        <item m="1" x="4243"/>
        <item m="1" x="5819"/>
        <item x="50"/>
        <item x="248"/>
        <item x="218"/>
        <item x="203"/>
        <item x="2320"/>
        <item x="2270"/>
        <item x="2129"/>
        <item x="1868"/>
        <item x="1624"/>
        <item x="1472"/>
        <item x="1471"/>
        <item x="1469"/>
        <item x="1467"/>
        <item x="1438"/>
        <item x="1436"/>
        <item x="1406"/>
        <item x="1339"/>
        <item x="1220"/>
        <item x="1141"/>
        <item x="1054"/>
        <item m="1" x="4576"/>
        <item m="1" x="4127"/>
        <item m="1" x="3336"/>
        <item m="1" x="6176"/>
        <item m="1" x="7331"/>
        <item m="1" x="7754"/>
        <item m="1" x="6550"/>
        <item m="1" x="7158"/>
        <item m="1" x="7244"/>
        <item m="1" x="4821"/>
        <item m="1" x="5412"/>
        <item x="145"/>
        <item x="600"/>
        <item x="597"/>
        <item x="593"/>
        <item x="589"/>
        <item x="21"/>
        <item x="586"/>
        <item x="585"/>
        <item x="120"/>
        <item x="575"/>
        <item x="571"/>
        <item x="569"/>
        <item x="531"/>
        <item x="529"/>
        <item x="524"/>
        <item x="516"/>
        <item x="504"/>
        <item x="499"/>
        <item x="498"/>
        <item x="493"/>
        <item x="482"/>
        <item x="469"/>
        <item x="468"/>
        <item x="459"/>
        <item x="454"/>
        <item x="450"/>
        <item x="448"/>
        <item x="421"/>
        <item x="420"/>
        <item x="417"/>
        <item x="391"/>
        <item x="390"/>
        <item x="350"/>
        <item x="2686"/>
        <item x="2685"/>
        <item x="318"/>
        <item x="2664"/>
        <item x="281"/>
        <item x="278"/>
        <item x="276"/>
        <item x="2656"/>
        <item x="2655"/>
        <item x="2654"/>
        <item x="2653"/>
        <item x="2652"/>
        <item x="250"/>
        <item x="220"/>
        <item x="2565"/>
        <item x="2564"/>
        <item x="2563"/>
        <item x="2520"/>
        <item x="2513"/>
        <item x="2436"/>
        <item x="2416"/>
        <item x="2405"/>
        <item x="2402"/>
        <item x="2379"/>
        <item x="2365"/>
        <item x="2356"/>
        <item x="2279"/>
        <item x="2259"/>
        <item x="2253"/>
        <item x="2251"/>
        <item x="2250"/>
        <item x="2249"/>
        <item x="2248"/>
        <item x="2241"/>
        <item x="2235"/>
        <item x="2234"/>
        <item x="2233"/>
        <item x="2232"/>
        <item x="2231"/>
        <item x="2230"/>
        <item x="2229"/>
        <item x="2228"/>
        <item x="2226"/>
        <item x="2225"/>
        <item x="2220"/>
        <item x="2219"/>
        <item x="2218"/>
        <item x="2217"/>
        <item x="2210"/>
        <item x="2180"/>
        <item x="2174"/>
        <item x="2160"/>
        <item x="2159"/>
        <item x="2150"/>
        <item x="2120"/>
        <item x="2109"/>
        <item x="2099"/>
        <item x="2097"/>
        <item x="2093"/>
        <item x="2092"/>
        <item x="2064"/>
        <item x="2063"/>
        <item x="2062"/>
        <item x="2050"/>
        <item x="2047"/>
        <item x="1992"/>
        <item x="1984"/>
        <item x="1981"/>
        <item x="1979"/>
        <item x="1978"/>
        <item x="1975"/>
        <item x="1966"/>
        <item x="1956"/>
        <item x="1929"/>
        <item x="1927"/>
        <item x="1926"/>
        <item x="1916"/>
        <item x="1908"/>
        <item x="1904"/>
        <item x="1902"/>
        <item x="1900"/>
        <item x="1873"/>
        <item x="1845"/>
        <item x="1829"/>
        <item x="1808"/>
        <item x="1789"/>
        <item x="1786"/>
        <item x="1779"/>
        <item x="1776"/>
        <item x="1759"/>
        <item x="1751"/>
        <item x="1748"/>
        <item x="1745"/>
        <item x="1743"/>
        <item x="1735"/>
        <item x="1729"/>
        <item x="1726"/>
        <item x="1714"/>
        <item x="1692"/>
        <item x="1672"/>
        <item x="1668"/>
        <item x="1667"/>
        <item x="1659"/>
        <item x="1653"/>
        <item x="1610"/>
        <item x="1608"/>
        <item x="1601"/>
        <item x="1600"/>
        <item x="1599"/>
        <item x="1596"/>
        <item x="1595"/>
        <item x="1577"/>
        <item x="1575"/>
        <item x="1570"/>
        <item x="1566"/>
        <item x="1561"/>
        <item x="1552"/>
        <item x="1551"/>
        <item x="1550"/>
        <item x="1547"/>
        <item x="1544"/>
        <item x="1543"/>
        <item x="1542"/>
        <item x="1540"/>
        <item x="1539"/>
        <item x="1537"/>
        <item x="1536"/>
        <item x="1521"/>
        <item m="1" x="3462"/>
        <item x="1519"/>
        <item x="1489"/>
        <item x="1487"/>
        <item x="1464"/>
        <item x="1462"/>
        <item x="1417"/>
        <item x="1413"/>
        <item x="1412"/>
        <item x="1399"/>
        <item x="1384"/>
        <item x="1382"/>
        <item x="1381"/>
        <item x="1380"/>
        <item x="1349"/>
        <item x="1277"/>
        <item x="1259"/>
        <item x="1247"/>
        <item x="1202"/>
        <item x="1191"/>
        <item m="1" x="4967"/>
        <item x="1176"/>
        <item x="1136"/>
        <item x="1118"/>
        <item m="1" x="7726"/>
        <item x="1097"/>
        <item x="1084"/>
        <item x="1074"/>
        <item x="1047"/>
        <item x="1001"/>
        <item x="999"/>
        <item x="995"/>
        <item x="978"/>
        <item x="969"/>
        <item m="1" x="4963"/>
        <item m="1" x="4129"/>
        <item m="1" x="5869"/>
        <item m="1" x="6582"/>
        <item m="1" x="5077"/>
        <item m="1" x="4952"/>
        <item m="1" x="6500"/>
        <item m="1" x="4600"/>
        <item m="1" x="7217"/>
        <item m="1" x="3122"/>
        <item m="1" x="7280"/>
        <item m="1" x="6757"/>
        <item m="1" x="5516"/>
        <item m="1" x="6763"/>
        <item m="1" x="7783"/>
        <item m="1" x="5511"/>
        <item m="1" x="6050"/>
        <item m="1" x="6540"/>
        <item m="1" x="7307"/>
        <item m="1" x="6282"/>
        <item m="1" x="5595"/>
        <item m="1" x="3050"/>
        <item m="1" x="4621"/>
        <item m="1" x="3730"/>
        <item m="1" x="4432"/>
        <item m="1" x="4347"/>
        <item m="1" x="3501"/>
        <item m="1" x="4573"/>
        <item m="1" x="3249"/>
        <item m="1" x="5302"/>
        <item m="1" x="4224"/>
        <item m="1" x="6352"/>
        <item m="1" x="3099"/>
        <item m="1" x="6017"/>
        <item m="1" x="4474"/>
        <item m="1" x="5566"/>
        <item m="1" x="6928"/>
        <item m="1" x="7212"/>
        <item m="1" x="5407"/>
        <item m="1" x="3800"/>
        <item m="1" x="3736"/>
        <item m="1" x="7629"/>
        <item m="1" x="7094"/>
        <item m="1" x="3906"/>
        <item m="1" x="2789"/>
        <item m="1" x="4168"/>
        <item m="1" x="6037"/>
        <item m="1" x="6291"/>
        <item m="1" x="3289"/>
        <item m="1" x="4046"/>
        <item m="1" x="6690"/>
        <item m="1" x="5977"/>
        <item m="1" x="2795"/>
        <item m="1" x="5997"/>
        <item m="1" x="7724"/>
        <item m="1" x="4062"/>
        <item m="1" x="7010"/>
        <item m="1" x="6027"/>
        <item m="1" x="6433"/>
        <item m="1" x="4791"/>
        <item m="1" x="5389"/>
        <item m="1" x="3482"/>
        <item m="1" x="7554"/>
        <item m="1" x="4770"/>
        <item m="1" x="4285"/>
        <item m="1" x="7359"/>
        <item m="1" x="7201"/>
        <item m="1" x="3214"/>
        <item m="1" x="5622"/>
        <item m="1" x="4008"/>
        <item m="1" x="5752"/>
        <item m="1" x="5090"/>
        <item m="1" x="5505"/>
        <item m="1" x="3894"/>
        <item m="1" x="4429"/>
        <item m="1" x="6431"/>
        <item m="1" x="6725"/>
        <item m="1" x="3277"/>
        <item m="1" x="5886"/>
        <item m="1" x="3332"/>
        <item m="1" x="6846"/>
        <item m="1" x="4627"/>
        <item m="1" x="3115"/>
        <item m="1" x="3986"/>
        <item m="1" x="3278"/>
        <item m="1" x="4830"/>
        <item m="1" x="7253"/>
        <item m="1" x="6308"/>
        <item m="1" x="3988"/>
        <item m="1" x="4597"/>
        <item m="1" x="5994"/>
        <item m="1" x="2822"/>
        <item m="1" x="3038"/>
        <item m="1" x="6787"/>
        <item m="1" x="7163"/>
        <item m="1" x="3949"/>
        <item m="1" x="5944"/>
        <item m="1" x="7838"/>
        <item m="1" x="3909"/>
        <item m="1" x="5512"/>
        <item m="1" x="3210"/>
        <item m="1" x="5898"/>
        <item m="1" x="6380"/>
        <item m="1" x="7712"/>
        <item m="1" x="6236"/>
        <item m="1" x="5180"/>
        <item m="1" x="2981"/>
        <item m="1" x="4558"/>
        <item m="1" x="4204"/>
        <item m="1" x="3250"/>
        <item x="596"/>
        <item x="595"/>
        <item x="594"/>
        <item x="592"/>
        <item x="133"/>
        <item x="591"/>
        <item x="590"/>
        <item x="588"/>
        <item x="587"/>
        <item x="129"/>
        <item x="584"/>
        <item x="583"/>
        <item x="582"/>
        <item x="114"/>
        <item x="113"/>
        <item x="572"/>
        <item x="540"/>
        <item x="532"/>
        <item x="514"/>
        <item x="54"/>
        <item x="502"/>
        <item x="458"/>
        <item x="457"/>
        <item x="449"/>
        <item x="440"/>
        <item x="424"/>
        <item x="419"/>
        <item x="412"/>
        <item x="406"/>
        <item x="405"/>
        <item x="348"/>
        <item x="346"/>
        <item x="345"/>
        <item x="329"/>
        <item x="328"/>
        <item x="322"/>
        <item x="319"/>
        <item x="315"/>
        <item x="313"/>
        <item x="312"/>
        <item x="311"/>
        <item x="310"/>
        <item x="309"/>
        <item x="308"/>
        <item x="287"/>
        <item x="282"/>
        <item x="279"/>
        <item x="273"/>
        <item x="272"/>
        <item x="270"/>
        <item x="2651"/>
        <item x="251"/>
        <item x="246"/>
        <item x="245"/>
        <item x="242"/>
        <item x="236"/>
        <item x="231"/>
        <item x="228"/>
        <item x="225"/>
        <item x="224"/>
        <item x="221"/>
        <item x="217"/>
        <item x="214"/>
        <item x="212"/>
        <item x="208"/>
        <item x="205"/>
        <item x="188"/>
        <item x="2578"/>
        <item x="2576"/>
        <item x="2562"/>
        <item x="2554"/>
        <item x="2553"/>
        <item x="2522"/>
        <item x="2521"/>
        <item x="2418"/>
        <item x="2417"/>
        <item x="2206"/>
        <item x="2190"/>
        <item x="2154"/>
        <item x="1891"/>
        <item x="1888"/>
        <item x="1803"/>
        <item x="942"/>
        <item x="941"/>
        <item x="912"/>
        <item x="893"/>
        <item x="890"/>
        <item x="888"/>
        <item x="842"/>
        <item x="839"/>
        <item x="809"/>
        <item x="792"/>
        <item x="786"/>
        <item x="743"/>
        <item x="730"/>
        <item x="721"/>
        <item x="704"/>
        <item x="703"/>
        <item x="653"/>
        <item x="651"/>
        <item x="650"/>
        <item x="634"/>
        <item x="626"/>
        <item m="1" x="6400"/>
        <item m="1" x="7111"/>
        <item m="1" x="7735"/>
        <item m="1" x="6744"/>
        <item m="1" x="4031"/>
        <item m="1" x="5039"/>
        <item m="1" x="3126"/>
        <item m="1" x="5309"/>
        <item m="1" x="3485"/>
        <item m="1" x="7334"/>
        <item m="1" x="4469"/>
        <item m="1" x="3607"/>
        <item m="1" x="6229"/>
        <item m="1" x="5852"/>
        <item m="1" x="3797"/>
        <item m="1" x="3918"/>
        <item m="1" x="6803"/>
        <item m="1" x="6170"/>
        <item m="1" x="4314"/>
        <item m="1" x="4556"/>
        <item m="1" x="6443"/>
        <item m="1" x="6019"/>
        <item m="1" x="4122"/>
        <item m="1" x="4263"/>
        <item m="1" x="4528"/>
        <item m="1" x="6252"/>
        <item m="1" x="3032"/>
        <item m="1" x="3372"/>
        <item m="1" x="3891"/>
        <item m="1" x="6641"/>
        <item m="1" x="3608"/>
        <item m="1" x="6264"/>
        <item m="1" x="5741"/>
        <item m="1" x="6223"/>
        <item m="1" x="6636"/>
        <item m="1" x="4673"/>
        <item m="1" x="7103"/>
        <item m="1" x="6204"/>
        <item m="1" x="6379"/>
        <item m="1" x="4619"/>
        <item m="1" x="3439"/>
        <item m="1" x="4408"/>
        <item m="1" x="7535"/>
        <item m="1" x="4900"/>
        <item m="1" x="7696"/>
        <item m="1" x="2883"/>
        <item m="1" x="7348"/>
        <item m="1" x="4879"/>
        <item m="1" x="3544"/>
        <item m="1" x="6742"/>
        <item m="1" x="4919"/>
        <item x="492"/>
        <item x="456"/>
        <item x="453"/>
        <item x="452"/>
        <item x="447"/>
        <item x="427"/>
        <item x="416"/>
        <item x="330"/>
        <item x="327"/>
        <item x="317"/>
        <item x="316"/>
        <item x="314"/>
        <item x="307"/>
        <item x="283"/>
        <item x="280"/>
        <item x="275"/>
        <item x="274"/>
        <item x="243"/>
        <item x="239"/>
        <item x="238"/>
        <item x="237"/>
        <item x="234"/>
        <item x="230"/>
        <item x="229"/>
        <item x="227"/>
        <item x="226"/>
        <item x="223"/>
        <item x="222"/>
        <item x="216"/>
        <item x="215"/>
        <item x="213"/>
        <item x="211"/>
        <item x="210"/>
        <item x="209"/>
        <item x="207"/>
        <item x="206"/>
        <item x="2566"/>
        <item x="2116"/>
        <item x="2115"/>
        <item x="1881"/>
        <item m="1" x="6528"/>
        <item m="1" x="6504"/>
        <item m="1" x="7519"/>
        <item m="1" x="3334"/>
        <item m="1" x="4454"/>
        <item m="1" x="7220"/>
        <item m="1" x="6393"/>
        <item m="1" x="7424"/>
        <item m="1" x="7102"/>
        <item m="1" x="5356"/>
        <item m="1" x="5620"/>
        <item m="1" x="4333"/>
        <item m="1" x="5369"/>
        <item m="1" x="2960"/>
        <item m="1" x="7038"/>
        <item m="1" x="3311"/>
        <item m="1" x="5355"/>
        <item m="1" x="5330"/>
        <item m="1" x="7592"/>
        <item m="1" x="7382"/>
        <item m="1" x="3563"/>
        <item m="1" x="7350"/>
        <item m="1" x="5607"/>
        <item m="1" x="3493"/>
        <item m="1" x="5035"/>
        <item m="1" x="3464"/>
        <item m="1" x="6188"/>
        <item m="1" x="7864"/>
        <item m="1" x="6435"/>
        <item m="1" x="4827"/>
        <item m="1" x="7954"/>
        <item m="1" x="4605"/>
        <item m="1" x="2913"/>
        <item m="1" x="6377"/>
        <item m="1" x="5130"/>
        <item m="1" x="4584"/>
        <item m="1" x="4804"/>
        <item m="1" x="6296"/>
        <item m="1" x="6584"/>
        <item m="1" x="5789"/>
        <item m="1" x="7867"/>
        <item m="1" x="3451"/>
        <item m="1" x="4818"/>
        <item m="1" x="4603"/>
        <item m="1" x="5320"/>
        <item m="1" x="7496"/>
        <item m="1" x="5304"/>
        <item m="1" x="3621"/>
        <item m="1" x="4814"/>
        <item m="1" x="5243"/>
        <item m="1" x="6664"/>
        <item m="1" x="6354"/>
        <item m="1" x="5596"/>
        <item m="1" x="3803"/>
        <item m="1" x="4805"/>
        <item m="1" x="6779"/>
        <item m="1" x="6279"/>
        <item m="1" x="2928"/>
        <item m="1" x="3246"/>
        <item m="1" x="7892"/>
        <item m="1" x="7918"/>
        <item m="1" x="3531"/>
        <item m="1" x="5813"/>
        <item m="1" x="7961"/>
        <item m="1" x="2908"/>
        <item m="1" x="6088"/>
        <item m="1" x="4662"/>
        <item m="1" x="6659"/>
        <item m="1" x="4483"/>
        <item m="1" x="4276"/>
        <item m="1" x="3083"/>
        <item m="1" x="3167"/>
        <item m="1" x="6611"/>
        <item m="1" x="5158"/>
        <item m="1" x="7705"/>
        <item m="1" x="7906"/>
        <item m="1" x="7859"/>
        <item m="1" x="7984"/>
        <item m="1" x="7860"/>
        <item m="1" x="7508"/>
        <item m="1" x="7996"/>
        <item m="1" x="7977"/>
        <item m="1" x="3698"/>
        <item m="1" x="7044"/>
        <item m="1" x="7958"/>
        <item m="1" x="7936"/>
        <item m="1" x="4498"/>
        <item m="1" x="5433"/>
        <item m="1" x="5493"/>
        <item m="1" x="3929"/>
        <item m="1" x="3165"/>
        <item m="1" x="4336"/>
        <item m="1" x="4548"/>
        <item m="1" x="3841"/>
        <item m="1" x="6338"/>
        <item m="1" x="5451"/>
        <item m="1" x="4917"/>
        <item m="1" x="7342"/>
        <item m="1" x="7167"/>
        <item m="1" x="7362"/>
        <item m="1" x="4526"/>
        <item m="1" x="7040"/>
        <item m="1" x="4856"/>
        <item m="1" x="7967"/>
        <item m="1" x="7855"/>
        <item m="1" x="7530"/>
        <item m="1" x="4480"/>
        <item m="1" x="4059"/>
        <item m="1" x="6781"/>
        <item m="1" x="5424"/>
        <item m="1" x="6679"/>
        <item m="1" x="5946"/>
        <item m="1" x="5503"/>
        <item m="1" x="6912"/>
        <item m="1" x="2968"/>
        <item m="1" x="3338"/>
        <item m="1" x="3529"/>
        <item m="1" x="7668"/>
        <item m="1" x="6926"/>
        <item m="1" x="4868"/>
        <item m="1" x="3179"/>
        <item m="1" x="6825"/>
        <item m="1" x="7282"/>
        <item m="1" x="4444"/>
        <item m="1" x="3571"/>
        <item m="1" x="3033"/>
        <item m="1" x="5023"/>
        <item m="1" x="5788"/>
        <item m="1" x="3517"/>
        <item m="1" x="4927"/>
        <item m="1" x="5428"/>
        <item m="1" x="3183"/>
        <item m="1" x="6357"/>
        <item m="1" x="6414"/>
        <item m="1" x="5033"/>
        <item m="1" x="3022"/>
        <item m="1" x="3768"/>
        <item m="1" x="5649"/>
        <item m="1" x="4274"/>
        <item m="1" x="5504"/>
        <item m="1" x="4344"/>
        <item m="1" x="6774"/>
        <item m="1" x="3605"/>
        <item m="1" x="3977"/>
        <item m="1" x="6041"/>
        <item m="1" x="6098"/>
        <item m="1" x="3632"/>
        <item m="1" x="6425"/>
        <item m="1" x="5410"/>
        <item m="1" x="7828"/>
        <item m="1" x="6458"/>
        <item m="1" x="3029"/>
        <item m="1" x="4461"/>
        <item m="1" x="5962"/>
        <item m="1" x="3945"/>
        <item m="1" x="3412"/>
        <item m="1" x="3431"/>
        <item m="1" x="4980"/>
        <item m="1" x="2942"/>
        <item m="1" x="3264"/>
        <item m="1" x="2910"/>
        <item m="1" x="2802"/>
        <item m="1" x="3824"/>
        <item m="1" x="7260"/>
        <item m="1" x="5067"/>
        <item m="1" x="2877"/>
        <item m="1" x="4698"/>
        <item m="1" x="6951"/>
        <item m="1" x="6934"/>
        <item m="1" x="4052"/>
        <item m="1" x="3128"/>
        <item m="1" x="3161"/>
        <item m="1" x="3016"/>
        <item m="1" x="3640"/>
        <item m="1" x="3173"/>
        <item m="1" x="7196"/>
        <item m="1" x="6831"/>
        <item x="39"/>
        <item x="563"/>
        <item x="561"/>
        <item x="558"/>
        <item x="556"/>
        <item x="553"/>
        <item x="551"/>
        <item x="549"/>
        <item x="546"/>
        <item x="544"/>
        <item x="543"/>
        <item x="541"/>
        <item x="538"/>
        <item x="536"/>
        <item x="534"/>
        <item x="526"/>
        <item x="525"/>
        <item x="519"/>
        <item x="518"/>
        <item x="512"/>
        <item x="509"/>
        <item x="506"/>
        <item x="495"/>
        <item x="489"/>
        <item x="486"/>
        <item x="483"/>
        <item x="480"/>
        <item x="478"/>
        <item x="476"/>
        <item x="465"/>
        <item x="463"/>
        <item x="437"/>
        <item x="435"/>
        <item x="433"/>
        <item x="430"/>
        <item x="422"/>
        <item x="395"/>
        <item x="393"/>
        <item x="387"/>
        <item x="385"/>
        <item x="381"/>
        <item x="379"/>
        <item x="377"/>
        <item x="375"/>
        <item x="373"/>
        <item x="371"/>
        <item x="369"/>
        <item x="367"/>
        <item x="365"/>
        <item x="363"/>
        <item x="361"/>
        <item x="359"/>
        <item x="357"/>
        <item x="355"/>
        <item x="354"/>
        <item x="352"/>
        <item x="343"/>
        <item x="341"/>
        <item x="339"/>
        <item x="337"/>
        <item x="334"/>
        <item x="323"/>
        <item x="305"/>
        <item x="301"/>
        <item x="299"/>
        <item x="296"/>
        <item x="294"/>
        <item x="292"/>
        <item x="289"/>
        <item x="266"/>
        <item x="263"/>
        <item x="261"/>
        <item x="259"/>
        <item x="257"/>
        <item x="255"/>
        <item x="252"/>
        <item m="1" x="4422"/>
        <item x="2525"/>
        <item x="2505"/>
        <item x="2461"/>
        <item x="2457"/>
        <item x="2440"/>
        <item x="2427"/>
        <item x="2425"/>
        <item x="2424"/>
        <item x="2422"/>
        <item x="2420"/>
        <item x="2321"/>
        <item x="2314"/>
        <item x="2311"/>
        <item x="2309"/>
        <item x="2308"/>
        <item x="2184"/>
        <item x="2166"/>
        <item x="2106"/>
        <item x="2105"/>
        <item x="2104"/>
        <item x="2101"/>
        <item x="2088"/>
        <item x="2059"/>
        <item x="2033"/>
        <item x="2031"/>
        <item x="2022"/>
        <item x="2013"/>
        <item x="2010"/>
        <item x="2004"/>
        <item x="2002"/>
        <item x="2000"/>
        <item x="1998"/>
        <item x="1988"/>
        <item x="1952"/>
        <item x="1937"/>
        <item x="1922"/>
        <item x="1918"/>
        <item x="1914"/>
        <item x="1872"/>
        <item x="1858"/>
        <item x="1850"/>
        <item x="1847"/>
        <item x="1840"/>
        <item x="1834"/>
        <item x="1821"/>
        <item x="1699"/>
        <item x="1698"/>
        <item m="1" x="4287"/>
        <item x="1697"/>
        <item x="1695"/>
        <item x="1693"/>
        <item x="1677"/>
        <item x="1674"/>
        <item x="1586"/>
        <item x="716"/>
        <item x="1344"/>
        <item m="1" x="2993"/>
        <item x="49"/>
        <item x="2626"/>
        <item x="2577"/>
        <item x="2503"/>
        <item x="2502"/>
        <item x="2501"/>
        <item x="2500"/>
        <item x="2499"/>
        <item x="2498"/>
        <item x="2494"/>
        <item x="2492"/>
        <item x="2490"/>
        <item x="2489"/>
        <item x="2487"/>
        <item x="2485"/>
        <item x="2338"/>
        <item x="2336"/>
        <item x="2334"/>
        <item x="2331"/>
        <item x="2324"/>
        <item x="2323"/>
        <item x="2318"/>
        <item x="2301"/>
        <item x="2284"/>
        <item x="2282"/>
        <item x="2281"/>
        <item x="2201"/>
        <item x="2197"/>
        <item x="2196"/>
        <item x="2195"/>
        <item x="2194"/>
        <item x="2178"/>
        <item x="2177"/>
        <item x="2146"/>
        <item x="2134"/>
        <item x="1861"/>
        <item x="1855"/>
        <item x="1772"/>
        <item x="1771"/>
        <item x="1770"/>
        <item x="1769"/>
        <item x="1767"/>
        <item x="1766"/>
        <item x="1765"/>
        <item x="1725"/>
        <item x="1688"/>
        <item x="1685"/>
        <item x="1681"/>
        <item x="705"/>
        <item m="1" x="3941"/>
        <item m="1" x="3908"/>
        <item m="1" x="6909"/>
        <item m="1" x="3348"/>
        <item m="1" x="5278"/>
        <item m="1" x="7018"/>
        <item m="1" x="6826"/>
        <item m="1" x="4173"/>
        <item m="1" x="3827"/>
        <item m="1" x="3938"/>
        <item m="1" x="4838"/>
        <item m="1" x="3811"/>
        <item m="1" x="3339"/>
        <item m="1" x="6390"/>
        <item m="1" x="7389"/>
        <item m="1" x="5467"/>
        <item m="1" x="5026"/>
        <item m="1" x="7522"/>
        <item m="1" x="6863"/>
        <item m="1" x="3881"/>
        <item m="1" x="4696"/>
        <item m="1" x="6942"/>
        <item m="1" x="5468"/>
        <item m="1" x="5543"/>
        <item m="1" x="6802"/>
        <item m="1" x="4697"/>
        <item m="1" x="3149"/>
        <item m="1" x="6310"/>
        <item m="1" x="4239"/>
        <item m="1" x="3749"/>
        <item x="42"/>
        <item x="29"/>
        <item x="26"/>
        <item x="22"/>
        <item x="18"/>
        <item x="14"/>
        <item x="10"/>
        <item x="103"/>
        <item x="85"/>
        <item x="83"/>
        <item x="78"/>
        <item x="77"/>
        <item x="70"/>
        <item x="68"/>
        <item x="65"/>
        <item x="56"/>
        <item x="2"/>
        <item x="47"/>
        <item x="199"/>
        <item x="194"/>
        <item x="183"/>
        <item x="180"/>
        <item x="177"/>
        <item x="174"/>
        <item x="172"/>
        <item x="170"/>
        <item x="2579"/>
        <item x="2573"/>
        <item x="152"/>
        <item x="2469"/>
        <item x="2459"/>
        <item x="2372"/>
        <item x="2352"/>
        <item x="2319"/>
        <item x="2316"/>
        <item x="2315"/>
        <item x="2313"/>
        <item x="2312"/>
        <item x="2310"/>
        <item x="2307"/>
        <item x="2236"/>
        <item x="2171"/>
        <item x="2170"/>
        <item x="2169"/>
        <item x="2168"/>
        <item x="2167"/>
        <item x="2165"/>
        <item x="2164"/>
        <item x="2140"/>
        <item x="2138"/>
        <item x="2128"/>
        <item x="2098"/>
        <item x="2087"/>
        <item x="2085"/>
        <item x="2082"/>
        <item x="2073"/>
        <item x="2070"/>
        <item x="2065"/>
        <item x="2056"/>
        <item x="2044"/>
        <item x="2029"/>
        <item x="2027"/>
        <item x="2024"/>
        <item x="2017"/>
        <item x="2015"/>
        <item x="2008"/>
        <item x="2006"/>
        <item x="1959"/>
        <item x="1950"/>
        <item x="1948"/>
        <item x="1946"/>
        <item x="1944"/>
        <item x="1917"/>
        <item x="1912"/>
        <item x="1910"/>
        <item x="1838"/>
        <item x="1833"/>
        <item x="1832"/>
        <item x="1756"/>
        <item x="1746"/>
        <item x="1701"/>
        <item x="1696"/>
        <item x="1689"/>
        <item x="1679"/>
        <item x="1676"/>
        <item x="1670"/>
        <item x="1650"/>
        <item x="1641"/>
        <item x="1639"/>
        <item x="1637"/>
        <item x="1635"/>
        <item x="1632"/>
        <item x="1630"/>
        <item x="1629"/>
        <item x="1628"/>
        <item x="1625"/>
        <item x="1623"/>
        <item x="1618"/>
        <item x="1615"/>
        <item x="1611"/>
        <item x="1604"/>
        <item x="1602"/>
        <item x="1583"/>
        <item x="1580"/>
        <item x="1578"/>
        <item x="1516"/>
        <item x="1515"/>
        <item x="1514"/>
        <item x="1513"/>
        <item x="1511"/>
        <item x="1510"/>
        <item x="1509"/>
        <item x="1506"/>
        <item x="1504"/>
        <item x="1502"/>
        <item x="1500"/>
        <item x="1497"/>
        <item x="1459"/>
        <item x="1458"/>
        <item x="1457"/>
        <item x="1455"/>
        <item x="1454"/>
        <item x="1449"/>
        <item x="1448"/>
        <item x="1446"/>
        <item x="1444"/>
        <item x="1442"/>
        <item x="1439"/>
        <item x="1425"/>
        <item x="1401"/>
        <item x="1390"/>
        <item x="1379"/>
        <item x="1377"/>
        <item x="1376"/>
        <item x="1375"/>
        <item x="1372"/>
        <item x="1369"/>
        <item x="1368"/>
        <item x="1348"/>
        <item x="1341"/>
        <item x="1338"/>
        <item x="1336"/>
        <item x="1333"/>
        <item x="1330"/>
        <item x="1326"/>
        <item x="1325"/>
        <item x="1324"/>
        <item x="1322"/>
        <item x="1320"/>
        <item x="1318"/>
        <item x="1316"/>
        <item x="1314"/>
        <item x="1312"/>
        <item x="1310"/>
        <item x="1308"/>
        <item x="1306"/>
        <item x="1304"/>
        <item x="1302"/>
        <item x="1299"/>
        <item x="1296"/>
        <item x="1292"/>
        <item x="1290"/>
        <item x="1286"/>
        <item x="1283"/>
        <item x="1278"/>
        <item x="1274"/>
        <item x="1269"/>
        <item x="1244"/>
        <item x="1243"/>
        <item x="1241"/>
        <item x="1239"/>
        <item x="1237"/>
        <item x="1234"/>
        <item x="1232"/>
        <item x="1229"/>
        <item x="1227"/>
        <item x="1224"/>
        <item x="1221"/>
        <item x="1217"/>
        <item x="1208"/>
        <item x="1206"/>
        <item x="1184"/>
        <item x="1171"/>
        <item x="1169"/>
        <item x="1167"/>
        <item x="1162"/>
        <item x="1161"/>
        <item x="1159"/>
        <item m="1" x="5290"/>
        <item x="1156"/>
        <item x="1155"/>
        <item x="1153"/>
        <item x="1152"/>
        <item x="1151"/>
        <item x="1149"/>
        <item x="1137"/>
        <item x="1133"/>
        <item x="1123"/>
        <item x="1111"/>
        <item x="1109"/>
        <item x="1107"/>
        <item m="1" x="3040"/>
        <item x="1105"/>
        <item x="1103"/>
        <item x="1095"/>
        <item m="1" x="6595"/>
        <item x="1087"/>
        <item x="1072"/>
        <item x="1069"/>
        <item x="1065"/>
        <item x="1063"/>
        <item x="1061"/>
        <item x="1057"/>
        <item x="1056"/>
        <item x="1051"/>
        <item x="1043"/>
        <item x="1039"/>
        <item x="1037"/>
        <item x="1031"/>
        <item x="1029"/>
        <item x="1028"/>
        <item x="1027"/>
        <item x="1024"/>
        <item x="1021"/>
        <item x="1019"/>
        <item x="1018"/>
        <item x="1017"/>
        <item x="1014"/>
        <item x="1013"/>
        <item x="1012"/>
        <item x="1009"/>
        <item x="984"/>
        <item x="982"/>
        <item x="980"/>
        <item x="973"/>
        <item x="966"/>
        <item x="961"/>
        <item x="958"/>
        <item x="951"/>
        <item x="944"/>
        <item x="937"/>
        <item x="935"/>
        <item x="932"/>
        <item x="925"/>
        <item x="924"/>
        <item x="923"/>
        <item x="922"/>
        <item x="915"/>
        <item x="907"/>
        <item x="905"/>
        <item x="904"/>
        <item x="899"/>
        <item x="896"/>
        <item x="895"/>
        <item x="866"/>
        <item x="865"/>
        <item x="864"/>
        <item x="863"/>
        <item x="862"/>
        <item x="861"/>
        <item x="860"/>
        <item x="856"/>
        <item x="850"/>
        <item x="848"/>
        <item x="837"/>
        <item x="831"/>
        <item x="826"/>
        <item x="823"/>
        <item x="822"/>
        <item x="814"/>
        <item x="812"/>
        <item x="806"/>
        <item x="801"/>
        <item x="800"/>
        <item x="799"/>
        <item x="797"/>
        <item x="781"/>
        <item x="780"/>
        <item x="779"/>
        <item x="775"/>
        <item x="773"/>
        <item x="767"/>
        <item x="766"/>
        <item x="754"/>
        <item x="752"/>
        <item x="751"/>
        <item x="748"/>
        <item x="744"/>
        <item x="737"/>
        <item x="734"/>
        <item x="717"/>
        <item x="715"/>
        <item x="712"/>
        <item x="707"/>
        <item x="687"/>
        <item x="684"/>
        <item x="682"/>
        <item x="680"/>
        <item x="678"/>
        <item x="675"/>
        <item x="671"/>
        <item m="1" x="4871"/>
        <item x="669"/>
        <item x="658"/>
        <item x="656"/>
        <item x="654"/>
        <item x="638"/>
        <item x="637"/>
        <item x="629"/>
        <item x="621"/>
        <item x="618"/>
        <item x="613"/>
        <item m="1" x="6258"/>
        <item m="1" x="4220"/>
        <item m="1" x="3664"/>
        <item m="1" x="6935"/>
        <item m="1" x="5187"/>
        <item m="1" x="7687"/>
        <item m="1" x="5877"/>
        <item m="1" x="5515"/>
        <item m="1" x="6780"/>
        <item m="1" x="6776"/>
        <item m="1" x="6376"/>
        <item m="1" x="7609"/>
        <item m="1" x="6375"/>
        <item m="1" x="7800"/>
        <item m="1" x="4198"/>
        <item m="1" x="3172"/>
        <item m="1" x="4149"/>
        <item m="1" x="7537"/>
        <item m="1" x="3118"/>
        <item m="1" x="6324"/>
        <item m="1" x="4848"/>
        <item m="1" x="2970"/>
        <item m="1" x="2866"/>
        <item m="1" x="4070"/>
        <item m="1" x="3652"/>
        <item m="1" x="3927"/>
        <item m="1" x="6551"/>
        <item m="1" x="6288"/>
        <item m="1" x="3979"/>
        <item m="1" x="6906"/>
        <item m="1" x="6911"/>
        <item m="1" x="5860"/>
        <item m="1" x="3281"/>
        <item m="1" x="3663"/>
        <item m="1" x="4094"/>
        <item m="1" x="6687"/>
        <item m="1" x="6488"/>
        <item m="1" x="4532"/>
        <item m="1" x="6789"/>
        <item m="1" x="2904"/>
        <item m="1" x="4887"/>
        <item m="1" x="7001"/>
        <item m="1" x="4738"/>
        <item m="1" x="3594"/>
        <item m="1" x="7093"/>
        <item m="1" x="7309"/>
        <item m="1" x="6881"/>
        <item m="1" x="6171"/>
        <item m="1" x="6755"/>
        <item m="1" x="5779"/>
        <item m="1" x="5311"/>
        <item m="1" x="6534"/>
        <item m="1" x="4551"/>
        <item m="1" x="6108"/>
        <item m="1" x="6848"/>
        <item m="1" x="4656"/>
        <item m="1" x="6790"/>
        <item m="1" x="7143"/>
        <item m="1" x="2888"/>
        <item m="1" x="4894"/>
        <item m="1" x="2813"/>
        <item m="1" x="4960"/>
        <item m="1" x="5909"/>
        <item m="1" x="7761"/>
        <item m="1" x="7016"/>
        <item m="1" x="7290"/>
        <item m="1" x="6702"/>
        <item m="1" x="7019"/>
        <item m="1" x="3308"/>
        <item m="1" x="7428"/>
        <item m="1" x="3411"/>
        <item m="1" x="3209"/>
        <item m="1" x="4850"/>
        <item m="1" x="6845"/>
        <item m="1" x="6163"/>
        <item m="1" x="6442"/>
        <item m="1" x="7447"/>
        <item m="1" x="4840"/>
        <item m="1" x="3796"/>
        <item m="1" x="3043"/>
        <item m="1" x="2999"/>
        <item m="1" x="6000"/>
        <item m="1" x="7360"/>
        <item m="1" x="3833"/>
        <item m="1" x="5079"/>
        <item m="1" x="7109"/>
        <item m="1" x="5513"/>
        <item m="1" x="4695"/>
        <item m="1" x="4944"/>
        <item m="1" x="5373"/>
        <item m="1" x="6114"/>
        <item m="1" x="3850"/>
        <item m="1" x="6871"/>
        <item m="1" x="7039"/>
        <item m="1" x="6547"/>
        <item m="1" x="6989"/>
        <item m="1" x="2849"/>
        <item m="1" x="4668"/>
        <item m="1" x="3907"/>
        <item m="1" x="4950"/>
        <item m="1" x="5319"/>
        <item m="1" x="6451"/>
        <item m="1" x="3717"/>
        <item m="1" x="2864"/>
        <item m="1" x="4813"/>
        <item m="1" x="3168"/>
        <item m="1" x="3193"/>
        <item m="1" x="5482"/>
        <item m="1" x="3825"/>
        <item m="1" x="6498"/>
        <item m="1" x="3687"/>
        <item m="1" x="4736"/>
        <item m="1" x="4749"/>
        <item m="1" x="3930"/>
        <item m="1" x="7729"/>
        <item m="1" x="5847"/>
        <item m="1" x="5521"/>
        <item m="1" x="7843"/>
        <item m="1" x="3153"/>
        <item m="1" x="4386"/>
        <item m="1" x="3021"/>
        <item m="1" x="6439"/>
        <item m="1" x="3611"/>
        <item m="1" x="5884"/>
        <item m="1" x="6461"/>
        <item m="1" x="6271"/>
        <item m="1" x="5841"/>
        <item m="1" x="5820"/>
        <item m="1" x="4553"/>
        <item m="1" x="3939"/>
        <item m="1" x="4350"/>
        <item m="1" x="7396"/>
        <item m="1" x="5638"/>
        <item m="1" x="6092"/>
        <item m="1" x="6113"/>
        <item m="1" x="4074"/>
        <item m="1" x="3095"/>
        <item m="1" x="3314"/>
        <item m="1" x="6363"/>
        <item m="1" x="5154"/>
        <item m="1" x="4540"/>
        <item m="1" x="4303"/>
        <item m="1" x="6856"/>
        <item m="1" x="3854"/>
        <item m="1" x="4602"/>
        <item m="1" x="7457"/>
        <item m="1" x="6111"/>
        <item m="1" x="2812"/>
        <item m="1" x="4993"/>
        <item m="1" x="7336"/>
        <item m="1" x="5261"/>
        <item m="1" x="6193"/>
        <item m="1" x="7156"/>
        <item m="1" x="5440"/>
        <item m="1" x="6018"/>
        <item m="1" x="5616"/>
        <item m="1" x="5186"/>
        <item m="1" x="3286"/>
        <item m="1" x="3453"/>
        <item m="1" x="5593"/>
        <item m="1" x="4527"/>
        <item m="1" x="6502"/>
        <item m="1" x="4897"/>
        <item m="1" x="5895"/>
        <item m="1" x="5155"/>
        <item m="1" x="2797"/>
        <item m="1" x="5247"/>
        <item m="1" x="6143"/>
        <item m="1" x="5182"/>
        <item m="1" x="6872"/>
        <item m="1" x="3695"/>
        <item m="1" x="5277"/>
        <item m="1" x="5228"/>
        <item m="1" x="6972"/>
        <item m="1" x="3883"/>
        <item m="1" x="5295"/>
        <item m="1" x="2939"/>
        <item m="1" x="6203"/>
        <item m="1" x="6105"/>
        <item m="1" x="7547"/>
        <item m="1" x="6915"/>
        <item m="1" x="3347"/>
        <item m="1" x="2929"/>
        <item m="1" x="6496"/>
        <item m="1" x="5993"/>
        <item m="1" x="4179"/>
        <item m="1" x="3014"/>
        <item m="1" x="6692"/>
        <item m="1" x="5500"/>
        <item m="1" x="5761"/>
        <item m="1" x="7734"/>
        <item m="1" x="5838"/>
        <item m="1" x="4945"/>
        <item m="1" x="4101"/>
        <item m="1" x="5501"/>
        <item m="1" x="4223"/>
        <item m="1" x="4156"/>
        <item m="1" x="5083"/>
        <item m="1" x="3090"/>
        <item m="1" x="6576"/>
        <item m="1" x="7315"/>
        <item x="247"/>
        <item x="202"/>
        <item x="182"/>
        <item x="2369"/>
        <item x="2294"/>
        <item x="2135"/>
        <item x="1456"/>
        <item x="1453"/>
        <item x="1452"/>
        <item x="1447"/>
        <item x="1437"/>
        <item x="1435"/>
        <item x="1405"/>
        <item x="1210"/>
        <item x="1140"/>
        <item x="1022"/>
        <item m="1" x="3380"/>
        <item m="1" x="7271"/>
        <item m="1" x="6616"/>
        <item m="1" x="7031"/>
        <item m="1" x="2907"/>
        <item m="1" x="7205"/>
        <item m="1" x="3705"/>
        <item m="1" x="5008"/>
        <item m="1" x="6209"/>
        <item m="1" x="5720"/>
        <item m="1" x="5181"/>
        <item m="1" x="5288"/>
        <item m="1" x="5246"/>
        <item m="1" x="3241"/>
        <item m="1" x="5289"/>
        <item m="1" x="3272"/>
        <item m="1" x="7959"/>
        <item m="1" x="3046"/>
        <item m="1" x="7960"/>
        <item m="1" x="2885"/>
        <item m="1" x="7739"/>
        <item m="1" x="5415"/>
        <item m="1" x="4629"/>
        <item m="1" x="5480"/>
        <item m="1" x="2943"/>
        <item m="1" x="2839"/>
        <item m="1" x="7986"/>
        <item m="1" x="3637"/>
        <item m="1" x="3429"/>
        <item m="1" x="2987"/>
        <item m="1" x="7446"/>
        <item m="1" x="7305"/>
        <item m="1" x="3609"/>
        <item m="1" x="7301"/>
        <item m="1" x="4257"/>
        <item m="1" x="7778"/>
        <item m="1" x="7805"/>
        <item m="1" x="3980"/>
        <item m="1" x="2798"/>
        <item x="2745"/>
        <item x="2743"/>
        <item m="1" x="4550"/>
        <item m="1" x="5608"/>
        <item m="1" x="5050"/>
        <item m="1" x="5814"/>
        <item m="1" x="7272"/>
        <item m="1" x="3498"/>
        <item x="2729"/>
        <item x="2726"/>
        <item x="2725"/>
        <item x="2724"/>
        <item x="2722"/>
        <item x="2720"/>
        <item x="2719"/>
        <item x="2717"/>
        <item x="2716"/>
        <item x="2715"/>
        <item x="2714"/>
        <item x="2713"/>
        <item m="1" x="4258"/>
        <item x="2711"/>
        <item m="1" x="7779"/>
        <item x="2709"/>
        <item x="2708"/>
        <item x="475"/>
        <item x="474"/>
        <item x="462"/>
        <item x="461"/>
        <item x="442"/>
        <item x="398"/>
        <item x="2695"/>
        <item m="1" x="6243"/>
        <item x="565"/>
        <item x="1203"/>
        <item m="1" x="5626"/>
        <item x="36"/>
        <item x="34"/>
        <item x="144"/>
        <item x="580"/>
        <item x="579"/>
        <item x="2739"/>
        <item x="577"/>
        <item x="576"/>
        <item x="116"/>
        <item x="2738"/>
        <item x="2734"/>
        <item x="2733"/>
        <item x="494"/>
        <item x="2700"/>
        <item x="2699"/>
        <item x="410"/>
        <item x="409"/>
        <item x="2691"/>
        <item x="2681"/>
        <item x="284"/>
        <item x="2647"/>
        <item x="2646"/>
        <item x="2634"/>
        <item x="2633"/>
        <item x="2613"/>
        <item x="2584"/>
        <item x="2580"/>
        <item x="2534"/>
        <item x="2483"/>
        <item x="2406"/>
        <item x="2403"/>
        <item x="2353"/>
        <item x="2298"/>
        <item x="2280"/>
        <item x="2260"/>
        <item x="2247"/>
        <item x="2055"/>
        <item x="2049"/>
        <item x="1964"/>
        <item x="1879"/>
        <item x="1837"/>
        <item x="1703"/>
        <item x="1684"/>
        <item x="1666"/>
        <item x="1664"/>
        <item x="1662"/>
        <item x="1414"/>
        <item x="1400"/>
        <item x="1396"/>
        <item x="1357"/>
        <item x="1295"/>
        <item x="1267"/>
        <item x="1262"/>
        <item x="1261"/>
        <item x="1256"/>
        <item x="1251"/>
        <item x="1249"/>
        <item x="1201"/>
        <item x="1192"/>
        <item x="1144"/>
        <item x="1142"/>
        <item m="1" x="5983"/>
        <item x="1127"/>
        <item x="1126"/>
        <item x="996"/>
        <item x="991"/>
        <item m="1" x="5762"/>
        <item m="1" x="3603"/>
        <item m="1" x="7414"/>
        <item m="1" x="5609"/>
        <item m="1" x="6615"/>
        <item m="1" x="3499"/>
        <item m="1" x="6984"/>
        <item m="1" x="4368"/>
        <item m="1" x="3878"/>
        <item m="1" x="4653"/>
        <item m="1" x="6701"/>
        <item m="1" x="6847"/>
        <item m="1" x="3919"/>
        <item m="1" x="3748"/>
        <item m="1" x="3806"/>
        <item m="1" x="7310"/>
        <item m="1" x="7034"/>
        <item m="1" x="5131"/>
        <item m="1" x="5615"/>
        <item m="1" x="3229"/>
        <item m="1" x="4321"/>
        <item m="1" x="3964"/>
        <item m="1" x="5723"/>
        <item m="1" x="7602"/>
        <item m="1" x="4959"/>
        <item m="1" x="4671"/>
        <item m="1" x="5074"/>
        <item m="1" x="5544"/>
        <item m="1" x="6745"/>
        <item m="1" x="6541"/>
        <item m="1" x="6418"/>
        <item m="1" x="6565"/>
        <item m="1" x="7755"/>
        <item m="1" x="6512"/>
        <item m="1" x="5298"/>
        <item m="1" x="3321"/>
        <item m="1" x="6381"/>
        <item m="1" x="5891"/>
        <item m="1" x="3911"/>
        <item m="1" x="7568"/>
        <item m="1" x="5604"/>
        <item x="33"/>
        <item x="32"/>
        <item x="138"/>
        <item x="132"/>
        <item x="131"/>
        <item x="128"/>
        <item x="117"/>
        <item x="2737"/>
        <item x="2721"/>
        <item x="73"/>
        <item x="60"/>
        <item x="460"/>
        <item x="2690"/>
        <item x="2689"/>
        <item x="2673"/>
        <item x="2624"/>
        <item x="2622"/>
        <item x="158"/>
        <item x="157"/>
        <item x="2409"/>
        <item x="2407"/>
        <item x="1886"/>
        <item x="1660"/>
        <item x="1657"/>
        <item x="1656"/>
        <item x="1576"/>
        <item x="1050"/>
        <item x="989"/>
        <item x="871"/>
        <item x="859"/>
        <item x="731"/>
        <item x="690"/>
        <item x="635"/>
        <item x="617"/>
        <item m="1" x="3475"/>
        <item m="1" x="5577"/>
        <item m="1" x="5815"/>
        <item m="1" x="7134"/>
        <item m="1" x="5806"/>
        <item m="1" x="5630"/>
        <item m="1" x="3629"/>
        <item m="1" x="7488"/>
        <item m="1" x="5420"/>
        <item m="1" x="4006"/>
        <item m="1" x="3007"/>
        <item m="1" x="4962"/>
        <item m="1" x="6524"/>
        <item m="1" x="3200"/>
        <item m="1" x="7737"/>
        <item m="1" x="3496"/>
        <item m="1" x="6086"/>
        <item m="1" x="4181"/>
        <item m="1" x="5073"/>
        <item m="1" x="5057"/>
        <item m="1" x="6294"/>
        <item x="606"/>
        <item x="605"/>
        <item x="35"/>
        <item x="2671"/>
        <item x="2667"/>
        <item x="233"/>
        <item x="2415"/>
        <item x="2375"/>
        <item x="2261"/>
        <item x="2110"/>
        <item x="1967"/>
        <item x="1880"/>
        <item x="1876"/>
        <item x="1517"/>
        <item x="1216"/>
        <item x="810"/>
        <item m="1" x="6167"/>
        <item m="1" x="6382"/>
        <item m="1" x="6280"/>
        <item m="1" x="6196"/>
        <item m="1" x="6667"/>
        <item m="1" x="6499"/>
        <item m="1" x="4628"/>
        <item m="1" x="7448"/>
        <item m="1" x="6245"/>
        <item m="1" x="6806"/>
        <item m="1" x="7875"/>
        <item m="1" x="7091"/>
        <item m="1" x="4562"/>
        <item m="1" x="3951"/>
        <item m="1" x="5748"/>
        <item m="1" x="3401"/>
        <item m="1" x="7861"/>
        <item m="1" x="5466"/>
        <item m="1" x="3233"/>
        <item m="1" x="3983"/>
        <item m="1" x="7985"/>
        <item m="1" x="5683"/>
        <item m="1" x="6031"/>
        <item m="1" x="6133"/>
        <item m="1" x="7372"/>
        <item m="1" x="4445"/>
        <item m="1" x="3928"/>
        <item m="1" x="3910"/>
        <item m="1" x="6842"/>
        <item m="1" x="6796"/>
        <item m="1" x="3675"/>
        <item m="1" x="6916"/>
        <item m="1" x="2892"/>
        <item m="1" x="4427"/>
        <item m="1" x="7122"/>
        <item m="1" x="7606"/>
        <item m="1" x="4694"/>
        <item m="1" x="6999"/>
        <item m="1" x="4077"/>
        <item m="1" x="5642"/>
        <item m="1" x="3592"/>
        <item m="1" x="6369"/>
        <item m="1" x="3934"/>
        <item m="1" x="2855"/>
        <item x="2680"/>
        <item m="1" x="7008"/>
        <item x="598"/>
        <item x="2740"/>
        <item x="2684"/>
        <item x="2676"/>
        <item x="2672"/>
        <item x="2668"/>
        <item x="2665"/>
        <item x="2660"/>
        <item x="2659"/>
        <item x="2649"/>
        <item x="2632"/>
        <item x="2631"/>
        <item x="2623"/>
        <item x="2620"/>
        <item x="2608"/>
        <item x="2542"/>
        <item x="2386"/>
        <item x="2366"/>
        <item x="1987"/>
        <item x="1898"/>
        <item x="1897"/>
        <item x="1889"/>
        <item x="1871"/>
        <item x="1846"/>
        <item x="1830"/>
        <item x="1828"/>
        <item x="1812"/>
        <item x="1809"/>
        <item x="1807"/>
        <item x="1801"/>
        <item m="1" x="7862"/>
        <item x="1794"/>
        <item x="1790"/>
        <item x="1781"/>
        <item x="1777"/>
        <item x="1752"/>
        <item x="1749"/>
        <item x="1744"/>
        <item x="1736"/>
        <item x="1732"/>
        <item x="1730"/>
        <item x="1722"/>
        <item x="1720"/>
        <item x="1715"/>
        <item x="1648"/>
        <item x="1563"/>
        <item x="1556"/>
        <item x="1492"/>
        <item x="1475"/>
        <item x="1431"/>
        <item x="1421"/>
        <item x="1420"/>
        <item x="1419"/>
        <item x="1408"/>
        <item x="1386"/>
        <item x="1268"/>
        <item x="1265"/>
        <item x="1263"/>
        <item x="1260"/>
        <item x="1205"/>
        <item x="1193"/>
        <item x="1188"/>
        <item x="1187"/>
        <item x="1173"/>
        <item x="1135"/>
        <item x="1120"/>
        <item x="1119"/>
        <item x="1117"/>
        <item x="1116"/>
        <item x="1008"/>
        <item x="1006"/>
        <item x="1005"/>
        <item x="1003"/>
        <item x="992"/>
        <item m="1" x="3542"/>
        <item m="1" x="4194"/>
        <item m="1" x="6562"/>
        <item m="1" x="4675"/>
        <item m="1" x="6093"/>
        <item m="1" x="5340"/>
        <item m="1" x="4004"/>
        <item m="1" x="3867"/>
        <item m="1" x="3565"/>
        <item m="1" x="7403"/>
        <item m="1" x="3100"/>
        <item m="1" x="5664"/>
        <item m="1" x="7493"/>
        <item m="1" x="4544"/>
        <item m="1" x="4794"/>
        <item m="1" x="6450"/>
        <item m="1" x="5582"/>
        <item m="1" x="5855"/>
        <item m="1" x="5044"/>
        <item m="1" x="7463"/>
        <item m="1" x="5571"/>
        <item m="1" x="3646"/>
        <item m="1" x="7223"/>
        <item m="1" x="4755"/>
        <item m="1" x="3855"/>
        <item m="1" x="5883"/>
        <item m="1" x="3961"/>
        <item m="1" x="2875"/>
        <item m="1" x="3383"/>
        <item m="1" x="4007"/>
        <item m="1" x="7437"/>
        <item m="1" x="5916"/>
        <item m="1" x="3358"/>
        <item m="1" x="5257"/>
        <item m="1" x="6060"/>
        <item m="1" x="5851"/>
        <item m="1" x="6053"/>
        <item m="1" x="5961"/>
        <item m="1" x="3596"/>
        <item m="1" x="4356"/>
        <item m="1" x="4203"/>
        <item m="1" x="5724"/>
        <item m="1" x="4646"/>
        <item x="150"/>
        <item x="146"/>
        <item x="137"/>
        <item m="1" x="2826"/>
        <item x="2678"/>
        <item x="2658"/>
        <item x="2643"/>
        <item x="2639"/>
        <item x="2619"/>
        <item m="1" x="7930"/>
        <item x="1924"/>
        <item x="1906"/>
        <item x="1901"/>
        <item x="1895"/>
        <item x="1843"/>
        <item x="1383"/>
        <item x="1358"/>
        <item x="1287"/>
        <item x="1194"/>
        <item x="956"/>
        <item x="940"/>
        <item x="934"/>
        <item x="919"/>
        <item x="917"/>
        <item x="902"/>
        <item x="894"/>
        <item x="889"/>
        <item x="869"/>
        <item x="855"/>
        <item x="847"/>
        <item x="844"/>
        <item x="791"/>
        <item x="777"/>
        <item x="759"/>
        <item x="742"/>
        <item x="740"/>
        <item x="728"/>
        <item x="673"/>
        <item x="664"/>
        <item x="636"/>
        <item m="1" x="7775"/>
        <item m="1" x="5400"/>
        <item m="1" x="4214"/>
        <item m="1" x="6370"/>
        <item m="1" x="2856"/>
        <item m="1" x="2857"/>
        <item m="1" x="5853"/>
        <item m="1" x="6627"/>
        <item m="1" x="7299"/>
        <item m="1" x="7300"/>
        <item m="1" x="2917"/>
        <item m="1" x="5669"/>
        <item m="1" x="3884"/>
        <item m="1" x="3626"/>
        <item m="1" x="2853"/>
        <item m="1" x="3042"/>
        <item m="1" x="4012"/>
        <item m="1" x="6455"/>
        <item m="1" x="6544"/>
        <item m="1" x="4863"/>
        <item m="1" x="4750"/>
        <item x="1940"/>
        <item x="1815"/>
        <item m="1" x="4064"/>
        <item x="2723"/>
        <item x="2712"/>
        <item m="1" x="5285"/>
        <item x="2730"/>
        <item x="2675"/>
        <item x="2674"/>
        <item x="2629"/>
        <item m="1" x="5496"/>
        <item m="1" x="5498"/>
        <item m="1" x="6103"/>
        <item m="1" x="5848"/>
        <item x="1890"/>
        <item x="1805"/>
        <item m="1" x="6966"/>
        <item m="1" x="3051"/>
        <item m="1" x="3427"/>
        <item m="1" x="6222"/>
        <item m="1" x="4630"/>
        <item m="1" x="6166"/>
        <item m="1" x="4496"/>
        <item m="1" x="7298"/>
        <item m="1" x="7235"/>
        <item m="1" x="7124"/>
        <item m="1" x="5636"/>
        <item m="1" x="6416"/>
        <item m="1" x="3486"/>
        <item m="1" x="6415"/>
        <item m="1" x="3604"/>
        <item m="1" x="2830"/>
        <item m="1" x="7251"/>
        <item m="1" x="4323"/>
        <item m="1" x="7239"/>
        <item m="1" x="5763"/>
        <item m="1" x="5495"/>
        <item m="1" x="7806"/>
        <item m="1" x="4447"/>
        <item m="1" x="4968"/>
        <item m="1" x="4837"/>
        <item m="1" x="4635"/>
        <item m="1" x="6895"/>
        <item m="1" x="5167"/>
        <item m="1" x="3885"/>
        <item m="1" x="6936"/>
        <item m="1" x="6874"/>
        <item m="1" x="6905"/>
        <item m="1" x="3211"/>
        <item m="1" x="2977"/>
        <item m="1" x="4672"/>
        <item m="1" x="6070"/>
        <item m="1" x="6014"/>
        <item m="1" x="4238"/>
        <item m="1" x="3613"/>
        <item m="1" x="7255"/>
        <item m="1" x="5559"/>
        <item m="1" x="3815"/>
        <item m="1" x="3737"/>
        <item m="1" x="4772"/>
        <item m="1" x="4305"/>
        <item m="1" x="4306"/>
        <item m="1" x="3500"/>
        <item m="1" x="4131"/>
        <item m="1" x="7053"/>
        <item m="1" x="7847"/>
        <item m="1" x="2791"/>
        <item m="1" x="6016"/>
        <item m="1" x="5551"/>
        <item m="1" x="3084"/>
        <item m="1" x="3085"/>
        <item m="1" x="6882"/>
        <item m="1" x="6883"/>
        <item m="1" x="3349"/>
        <item m="1" x="2992"/>
        <item m="1" x="3174"/>
        <item m="1" x="6235"/>
        <item m="1" x="5708"/>
        <item m="1" x="2860"/>
        <item m="1" x="3538"/>
        <item m="1" x="5709"/>
        <item m="1" x="5710"/>
        <item m="1" x="5711"/>
        <item m="1" x="5712"/>
        <item m="1" x="6015"/>
        <item m="1" x="3625"/>
        <item m="1" x="5229"/>
        <item m="1" x="6850"/>
        <item m="1" x="4017"/>
        <item m="1" x="4267"/>
        <item m="1" x="3069"/>
        <item m="1" x="3304"/>
        <item m="1" x="2909"/>
        <item m="1" x="6530"/>
        <item m="1" x="4436"/>
        <item m="1" x="5384"/>
        <item m="1" x="3668"/>
        <item m="1" x="6317"/>
        <item m="1" x="3547"/>
        <item m="1" x="5958"/>
        <item m="1" x="4892"/>
        <item m="1" x="3670"/>
        <item m="1" x="5794"/>
        <item m="1" x="4063"/>
        <item m="1" x="4261"/>
        <item m="1" x="3257"/>
        <item m="1" x="7317"/>
        <item m="1" x="5242"/>
        <item m="1" x="4069"/>
        <item m="1" x="5682"/>
        <item m="1" x="6423"/>
        <item m="1" x="6726"/>
        <item m="1" x="5845"/>
        <item m="1" x="7801"/>
        <item m="1" x="4428"/>
        <item m="1" x="5580"/>
        <item m="1" x="7379"/>
        <item m="1" x="7380"/>
        <item m="1" x="4146"/>
        <item m="1" x="4147"/>
        <item m="1" x="6867"/>
        <item m="1" x="3291"/>
        <item m="1" x="5786"/>
        <item m="1" x="4759"/>
        <item m="1" x="4374"/>
        <item m="1" x="7155"/>
        <item m="1" x="4885"/>
        <item m="1" x="3175"/>
        <item m="1" x="2912"/>
        <item m="1" x="6633"/>
        <item m="1" x="6634"/>
        <item m="1" x="7410"/>
        <item m="1" x="3615"/>
        <item m="1" x="4095"/>
        <item m="1" x="4096"/>
        <item m="1" x="7762"/>
        <item m="1" x="4665"/>
        <item m="1" x="7101"/>
        <item m="1" x="7763"/>
        <item m="1" x="3263"/>
        <item m="1" x="5297"/>
        <item m="1" x="5099"/>
        <item m="1" x="4134"/>
        <item m="1" x="4412"/>
        <item m="1" x="7356"/>
        <item m="1" x="4555"/>
        <item m="1" x="4084"/>
        <item m="1" x="2930"/>
        <item m="1" x="5379"/>
        <item m="1" x="7185"/>
        <item m="1" x="6094"/>
        <item m="1" x="3697"/>
        <item m="1" x="5058"/>
        <item m="1" x="5262"/>
        <item m="1" x="6996"/>
        <item m="1" x="7082"/>
        <item m="1" x="3146"/>
        <item x="627"/>
        <item x="609"/>
        <item m="1" x="4097"/>
        <item m="1" x="7392"/>
        <item m="1" x="7363"/>
        <item m="1" x="4312"/>
        <item m="1" x="2988"/>
        <item m="1" x="7462"/>
        <item m="1" x="5371"/>
        <item m="1" x="5372"/>
        <item m="1" x="6868"/>
        <item m="1" x="4580"/>
        <item m="1" x="4452"/>
        <item m="1" x="3080"/>
        <item m="1" x="5583"/>
        <item m="1" x="3762"/>
        <item m="1" x="6933"/>
        <item m="1" x="6484"/>
        <item m="1" x="7694"/>
        <item m="1" x="3261"/>
        <item m="1" x="6513"/>
        <item m="1" x="7789"/>
        <item m="1" x="3152"/>
        <item m="1" x="6908"/>
        <item m="1" x="4753"/>
        <item m="1" x="6629"/>
        <item m="1" x="5299"/>
        <item m="1" x="6096"/>
        <item m="1" x="5190"/>
        <item m="1" x="4783"/>
        <item m="1" x="7781"/>
        <item m="1" x="7873"/>
        <item m="1" x="4796"/>
        <item m="1" x="2934"/>
        <item m="1" x="6643"/>
        <item m="1" x="2902"/>
        <item x="633"/>
        <item m="1" x="5100"/>
        <item m="1" x="4509"/>
        <item m="1" x="5027"/>
        <item m="1" x="3835"/>
        <item m="1" x="7711"/>
        <item m="1" x="7367"/>
        <item m="1" x="6083"/>
        <item m="1" x="7011"/>
        <item m="1" x="4286"/>
        <item m="1" x="7574"/>
        <item m="1" x="3509"/>
        <item m="1" x="6269"/>
        <item m="1" x="5605"/>
        <item m="1" x="6525"/>
        <item x="668"/>
        <item m="1" x="6084"/>
        <item m="1" x="7012"/>
        <item m="1" x="6526"/>
        <item m="1" x="6047"/>
        <item m="1" x="2998"/>
        <item m="1" x="4995"/>
        <item m="1" x="5115"/>
        <item m="1" x="3023"/>
        <item m="1" x="6736"/>
        <item m="1" x="4858"/>
        <item m="1" x="5351"/>
        <item m="1" x="7575"/>
        <item m="1" x="3554"/>
        <item m="1" x="7081"/>
        <item m="1" x="7006"/>
        <item m="1" x="6270"/>
        <item m="1" x="7072"/>
        <item m="1" x="7513"/>
        <item m="1" x="4822"/>
        <item m="1" x="3202"/>
        <item m="1" x="3148"/>
        <item m="1" x="6085"/>
        <item m="1" x="6153"/>
        <item m="1" x="4383"/>
        <item m="1" x="3330"/>
        <item m="1" x="3556"/>
        <item m="1" x="5328"/>
        <item m="1" x="3690"/>
        <item m="1" x="7946"/>
        <item m="1" x="6607"/>
        <item x="0"/>
        <item m="1" x="4497"/>
        <item m="1" x="6303"/>
        <item m="1" x="3027"/>
        <item m="1" x="3325"/>
        <item m="1" x="3842"/>
        <item m="1" x="7326"/>
        <item m="1" x="4175"/>
        <item m="1" x="6200"/>
        <item m="1" x="2843"/>
        <item m="1" x="3649"/>
        <item m="1" x="6591"/>
        <item m="1" x="6782"/>
        <item m="1" x="4611"/>
        <item m="1" x="7589"/>
        <item m="1" x="5679"/>
        <item m="1" x="6109"/>
        <item m="1" x="7460"/>
        <item m="1" x="7940"/>
        <item m="1" x="7142"/>
        <item m="1" x="6592"/>
        <item m="1" x="4612"/>
        <item m="1" x="2878"/>
        <item m="1" x="3444"/>
        <item m="1" x="4774"/>
        <item m="1" x="2838"/>
        <item m="1" x="3590"/>
        <item m="1" x="3931"/>
        <item m="1" x="4797"/>
        <item m="1" x="3364"/>
        <item m="1" x="5239"/>
        <item m="1" x="3355"/>
        <item m="1" x="5363"/>
        <item m="1" x="5995"/>
        <item m="1" x="4642"/>
        <item m="1" x="5470"/>
        <item m="1" x="5405"/>
        <item m="1" x="7054"/>
        <item m="1" x="2842"/>
        <item m="1" x="2821"/>
        <item m="1" x="7680"/>
        <item m="1" x="3581"/>
        <item m="1" x="6957"/>
        <item x="608"/>
        <item m="1" x="5296"/>
        <item m="1" x="3861"/>
        <item m="1" x="5680"/>
        <item m="1" x="2844"/>
        <item m="1" x="5681"/>
        <item m="1" x="7021"/>
        <item m="1" x="5342"/>
        <item m="1" x="4715"/>
        <item m="1" x="3957"/>
        <item m="1" x="5948"/>
        <item m="1" x="4489"/>
        <item m="1" x="4726"/>
        <item m="1" x="5861"/>
        <item m="1" x="3650"/>
        <item m="1" x="4828"/>
        <item m="1" x="6020"/>
        <item m="1" x="5830"/>
        <item m="1" x="3612"/>
        <item m="1" x="2837"/>
        <item m="1" x="7627"/>
        <item m="1" x="7037"/>
        <item m="1" x="6311"/>
        <item m="1" x="4485"/>
        <item m="1" x="2806"/>
        <item m="1" x="5606"/>
        <item m="1" x="5829"/>
        <item x="2778"/>
        <item x="2767"/>
        <item x="2765"/>
        <item x="2773"/>
        <item x="2770"/>
        <item x="2761"/>
        <item x="2752"/>
        <item x="2781"/>
        <item x="2783"/>
        <item x="2776"/>
        <item x="2757"/>
        <item x="2755"/>
        <item x="2750"/>
        <item x="2751"/>
        <item m="1" x="6945"/>
        <item x="2764"/>
        <item x="2779"/>
        <item x="2768"/>
        <item x="2766"/>
        <item x="2774"/>
        <item x="2771"/>
        <item x="2762"/>
        <item x="2753"/>
        <item x="2782"/>
        <item x="2784"/>
        <item x="2777"/>
        <item x="2758"/>
        <item x="2756"/>
        <item x="2780"/>
        <item x="2769"/>
        <item x="2775"/>
        <item x="2772"/>
        <item x="2763"/>
        <item x="2754"/>
        <item x="2785"/>
        <item x="2759"/>
        <item x="2760"/>
        <item x="112"/>
        <item m="1" x="4823"/>
        <item m="1" x="5653"/>
        <item m="1" x="6181"/>
        <item m="1" x="7780"/>
        <item m="1" x="7562"/>
        <item m="1" x="5152"/>
        <item m="1" x="3017"/>
        <item m="1" x="4174"/>
        <item m="1" x="5880"/>
        <item m="1" x="6446"/>
        <item x="110"/>
        <item m="1" x="5307"/>
        <item m="1" x="4086"/>
        <item m="1" x="5361"/>
        <item m="1" x="5144"/>
        <item m="1" x="7104"/>
        <item m="1" x="6104"/>
        <item m="1" x="3886"/>
        <item m="1" x="7470"/>
        <item m="1" x="6577"/>
        <item m="1" x="6208"/>
        <item m="1" x="2965"/>
        <item m="1" x="4825"/>
        <item m="1" x="3783"/>
        <item m="1" x="6447"/>
        <item m="1" x="7262"/>
        <item m="1" x="7663"/>
        <item m="1" x="4775"/>
        <item m="1" x="3770"/>
        <item m="1" x="7727"/>
        <item m="1" x="7672"/>
        <item x="6"/>
        <item m="1" x="5347"/>
        <item m="1" x="2948"/>
        <item m="1" x="3471"/>
        <item m="1" x="5996"/>
        <item m="1" x="7604"/>
        <item m="1" x="6822"/>
        <item m="1" x="3105"/>
        <item m="1" x="6293"/>
        <item m="1" x="3005"/>
        <item m="1" x="5586"/>
        <item m="1" x="7137"/>
        <item m="1" x="3170"/>
        <item m="1" x="3937"/>
        <item m="1" x="3523"/>
        <item m="1" x="2835"/>
        <item m="1" x="2829"/>
        <item m="1" x="5688"/>
        <item m="1" x="2931"/>
        <item m="1" x="7750"/>
        <item m="1" x="6304"/>
        <item m="1" x="3706"/>
        <item m="1" x="4457"/>
        <item m="1" x="3896"/>
        <item m="1" x="7444"/>
        <item m="1" x="6142"/>
        <item m="1" x="3866"/>
        <item m="1" x="3978"/>
        <item x="9"/>
        <item x="46"/>
        <item x="2612"/>
        <item m="1" x="4645"/>
        <item m="1" x="5022"/>
        <item m="1" x="3476"/>
        <item m="1" x="6333"/>
        <item m="1" x="3222"/>
        <item m="1" x="7184"/>
        <item m="1" x="3600"/>
        <item m="1" x="2865"/>
        <item m="1" x="4685"/>
        <item x="607"/>
        <item m="1" x="6237"/>
        <item m="1" x="4132"/>
        <item m="1" x="6708"/>
        <item m="1" x="7517"/>
        <item x="119"/>
        <item m="1" x="6275"/>
        <item m="1" x="3026"/>
        <item m="1" x="4787"/>
        <item m="1" x="4049"/>
        <item m="1" x="6979"/>
        <item m="1" x="3572"/>
        <item m="1" x="5842"/>
        <item m="1" x="3268"/>
        <item m="1" x="3223"/>
        <item m="1" x="4788"/>
        <item x="111"/>
        <item m="1" x="5442"/>
        <item m="1" x="6980"/>
        <item m="1" x="7659"/>
        <item m="1" x="3224"/>
        <item m="1" x="3340"/>
        <item m="1" x="4654"/>
        <item m="1" x="6038"/>
        <item m="1" x="7175"/>
        <item m="1" x="3527"/>
        <item x="75"/>
        <item m="1" x="5698"/>
        <item m="1" x="5303"/>
        <item m="1" x="3073"/>
        <item m="1" x="5843"/>
        <item m="1" x="6351"/>
        <item m="1" x="7291"/>
        <item m="1" x="5473"/>
        <item m="1" x="5474"/>
        <item m="1" x="6710"/>
        <item m="1" x="7215"/>
        <item m="1" x="5279"/>
        <item m="1" x="6441"/>
        <item m="1" x="3044"/>
        <item m="1" x="7047"/>
        <item m="1" x="4189"/>
        <item m="1" x="2854"/>
        <item m="1" x="5570"/>
        <item m="1" x="6886"/>
        <item m="1" x="7642"/>
        <item m="1" x="7719"/>
        <item m="1" x="7273"/>
        <item m="1" x="7989"/>
        <item m="1" x="3405"/>
        <item m="1" x="5413"/>
        <item m="1" x="5798"/>
        <item m="1" x="4705"/>
        <item m="1" x="4109"/>
        <item m="1" x="7088"/>
        <item m="1" x="7995"/>
        <item m="1" x="3534"/>
        <item m="1" x="4172"/>
        <item m="1" x="5556"/>
        <item m="1" x="4631"/>
        <item m="1" x="5560"/>
        <item m="1" x="6998"/>
        <item m="1" x="5602"/>
        <item m="1" x="5627"/>
        <item m="1" x="4124"/>
        <item m="1" x="6350"/>
        <item m="1" x="3606"/>
        <item m="1" x="4537"/>
        <item m="1" x="4430"/>
        <item m="1" x="5020"/>
        <item m="1" x="7975"/>
        <item m="1" x="5293"/>
        <item m="1" x="3208"/>
        <item m="1" x="7284"/>
        <item m="1" x="6549"/>
        <item m="1" x="7720"/>
        <item m="1" x="7071"/>
        <item m="1" x="6272"/>
        <item m="1" x="6473"/>
        <item m="1" x="6023"/>
        <item m="1" x="6816"/>
        <item m="1" x="6120"/>
        <item m="1" x="4907"/>
        <item m="1" x="4592"/>
        <item m="1" x="5549"/>
        <item m="1" x="7166"/>
        <item m="1" x="6002"/>
        <item m="1" x="7669"/>
        <item m="1" x="4725"/>
        <item m="1" x="2881"/>
        <item m="1" x="7354"/>
        <item m="1" x="7738"/>
        <item m="1" x="3794"/>
        <item m="1" x="5116"/>
        <item m="1" x="4502"/>
        <item m="1" x="5564"/>
        <item m="1" x="7757"/>
        <item m="1" x="5541"/>
        <item m="1" x="7292"/>
        <item m="1" x="5204"/>
        <item m="1" x="4674"/>
        <item m="1" x="7485"/>
        <item m="1" x="6197"/>
        <item m="1" x="5165"/>
        <item m="1" x="7689"/>
        <item m="1" x="7383"/>
        <item m="1" x="7261"/>
        <item m="1" x="7626"/>
        <item m="1" x="6241"/>
        <item m="1" x="3958"/>
        <item m="1" x="2944"/>
        <item m="1" x="6134"/>
        <item m="1" x="6670"/>
        <item m="1" x="7695"/>
        <item m="1" x="6857"/>
        <item m="1" x="6917"/>
        <item m="1" x="3539"/>
        <item m="1" x="6178"/>
        <item m="1" x="7824"/>
        <item m="1" x="6819"/>
        <item m="1" x="5238"/>
        <item m="1" x="3889"/>
        <item m="1" x="4618"/>
        <item m="1" x="3053"/>
        <item m="1" x="7528"/>
        <item m="1" x="7176"/>
        <item m="1" x="5633"/>
        <item m="1" x="7667"/>
        <item m="1" x="3402"/>
        <item m="1" x="4345"/>
        <item m="1" x="7228"/>
        <item m="1" x="6489"/>
        <item m="1" x="5000"/>
        <item m="1" x="4400"/>
        <item m="1" x="3491"/>
        <item m="1" x="6464"/>
        <item m="1" x="5012"/>
        <item m="1" x="5197"/>
        <item m="1" x="3103"/>
        <item m="1" x="5610"/>
        <item m="1" x="4779"/>
        <item m="1" x="3882"/>
        <item m="1" x="6150"/>
        <item m="1" x="3739"/>
        <item m="1" x="5051"/>
        <item m="1" x="6865"/>
        <item m="1" x="4090"/>
        <item m="1" x="6515"/>
        <item m="1" x="6956"/>
        <item m="1" x="4655"/>
        <item m="1" x="6389"/>
        <item m="1" x="3814"/>
        <item m="1" x="3876"/>
        <item m="1" x="3094"/>
        <item m="1" x="6199"/>
        <item m="1" x="3309"/>
        <item m="1" x="3440"/>
        <item m="1" x="4290"/>
        <item m="1" x="4641"/>
        <item m="1" x="3494"/>
        <item m="1" x="6589"/>
        <item m="1" x="7595"/>
        <item m="1" x="6419"/>
        <item m="1" x="3868"/>
        <item m="1" x="3787"/>
        <item m="1" x="6590"/>
        <item m="1" x="3067"/>
        <item m="1" x="7355"/>
        <item m="1" x="6711"/>
        <item m="1" x="7617"/>
        <item m="1" x="3302"/>
        <item m="1" x="5382"/>
        <item m="1" x="6765"/>
        <item m="1" x="5706"/>
        <item m="1" x="3436"/>
        <item m="1" x="6693"/>
        <item m="1" x="3133"/>
        <item m="1" x="3123"/>
        <item m="1" x="4434"/>
        <item m="1" x="7520"/>
        <item m="1" x="6864"/>
        <item m="1" x="7679"/>
        <item m="1" x="7319"/>
        <item m="1" x="3410"/>
        <item m="1" x="2950"/>
        <item m="1" x="5668"/>
        <item m="1" x="6721"/>
        <item m="1" x="7353"/>
        <item m="1" x="5707"/>
        <item m="1" x="5343"/>
        <item m="1" x="5453"/>
        <item m="1" x="5900"/>
        <item m="1" x="6887"/>
        <item m="1" x="7700"/>
        <item m="1" x="3693"/>
        <item m="1" x="3248"/>
        <item m="1" x="5230"/>
        <item m="1" x="4549"/>
        <item m="1" x="7338"/>
        <item m="1" x="7839"/>
        <item m="1" x="5911"/>
        <item m="1" x="3819"/>
        <item m="1" x="5438"/>
        <item m="1" x="7265"/>
        <item m="1" x="6694"/>
        <item m="1" x="6056"/>
        <item m="1" x="6560"/>
        <item m="1" x="4211"/>
        <item m="1" x="3385"/>
        <item m="1" x="5964"/>
        <item m="1" x="5750"/>
        <item m="1" x="3406"/>
        <item m="1" x="6740"/>
        <item m="1" x="4567"/>
        <item m="1" x="7187"/>
        <item m="1" x="4490"/>
        <item m="1" x="4690"/>
        <item m="1" x="7177"/>
        <item m="1" x="4140"/>
        <item m="1" x="4723"/>
        <item m="1" x="3622"/>
        <item m="1" x="5162"/>
        <item m="1" x="3375"/>
        <item m="1" x="4880"/>
        <item m="1" x="7066"/>
        <item m="1" x="7221"/>
        <item m="1" x="3743"/>
        <item m="1" x="6621"/>
        <item m="1" x="4117"/>
        <item m="1" x="5764"/>
        <item m="1" x="5872"/>
        <item m="1" x="5506"/>
        <item m="1" x="5721"/>
        <item m="1" x="4326"/>
        <item m="1" x="5908"/>
        <item m="1" x="7397"/>
        <item m="1" x="5599"/>
        <item m="1" x="3548"/>
        <item m="1" x="7357"/>
        <item m="1" x="3104"/>
        <item m="1" x="4141"/>
        <item m="1" x="5163"/>
        <item m="1" x="6561"/>
        <item m="1" x="4212"/>
        <item m="1" x="3386"/>
        <item m="1" x="5751"/>
        <item m="1" x="3407"/>
        <item m="1" x="6741"/>
        <item m="1" x="3434"/>
        <item m="1" x="4042"/>
        <item m="1" x="7188"/>
        <item m="1" x="4479"/>
        <item m="1" x="5692"/>
        <item m="1" x="4491"/>
        <item m="1" x="6158"/>
        <item m="1" x="4691"/>
        <item m="1" x="2868"/>
        <item m="1" x="6448"/>
        <item m="1" x="7178"/>
        <item m="1" x="4724"/>
        <item m="1" x="7473"/>
        <item m="1" x="4358"/>
        <item m="1" x="4503"/>
        <item m="1" x="5193"/>
        <item m="1" x="2900"/>
        <item m="1" x="6420"/>
        <item m="1" x="3782"/>
        <item m="1" x="6739"/>
        <item m="1" x="2989"/>
        <item m="1" x="6649"/>
        <item m="1" x="3362"/>
        <item m="1" x="4254"/>
        <item m="1" x="2841"/>
        <item m="1" x="7816"/>
        <item m="1" x="4873"/>
        <item m="1" x="4833"/>
        <item m="1" x="3400"/>
        <item m="1" x="5731"/>
        <item m="1" x="5702"/>
        <item m="1" x="7281"/>
        <item m="1" x="3328"/>
        <item m="1" x="6638"/>
        <item m="1" x="7067"/>
        <item m="1" x="6421"/>
        <item m="1" x="5881"/>
        <item m="1" x="5931"/>
        <item m="1" x="5065"/>
        <item m="1" x="7541"/>
        <item m="1" x="7497"/>
        <item m="1" x="5406"/>
        <item m="1" x="4472"/>
        <item m="1" x="4953"/>
        <item m="1" x="6314"/>
        <item m="1" x="6179"/>
        <item m="1" x="5066"/>
        <item m="1" x="7542"/>
        <item m="1" x="6529"/>
        <item m="1" x="5932"/>
        <item m="1" x="3071"/>
        <item m="1" x="4954"/>
        <item m="1" x="7809"/>
        <item m="1" x="3365"/>
        <item m="1" x="3648"/>
        <item m="1" x="4110"/>
        <item m="1" x="6965"/>
        <item m="1" x="6505"/>
        <item m="1" x="5084"/>
        <item m="1" x="4242"/>
        <item m="1" x="6262"/>
        <item m="1" x="5902"/>
        <item m="1" x="5509"/>
        <item m="1" x="3942"/>
        <item m="1" x="3201"/>
        <item m="1" x="5517"/>
        <item m="1" x="3455"/>
        <item m="1" x="3437"/>
        <item m="1" x="4442"/>
        <item m="1" x="6470"/>
        <item m="1" x="7316"/>
        <item m="1" x="5522"/>
        <item m="1" x="5938"/>
        <item m="1" x="4054"/>
        <item m="1" x="4522"/>
        <item m="1" x="4405"/>
        <item m="1" x="3671"/>
        <item m="1" x="5933"/>
        <item m="1" x="3293"/>
        <item m="1" x="3072"/>
        <item m="1" x="4955"/>
        <item m="1" x="6346"/>
        <item m="1" x="4346"/>
        <item m="1" x="5354"/>
        <item m="1" x="5425"/>
        <item m="1" x="7521"/>
        <item m="1" x="5102"/>
        <item m="1" x="7219"/>
        <item m="1" x="3984"/>
        <item m="1" x="5579"/>
        <item m="1" x="5397"/>
        <item m="1" x="6651"/>
        <item m="1" x="4903"/>
        <item m="1" x="6116"/>
        <item m="1" x="6372"/>
        <item m="1" x="4921"/>
        <item m="1" x="3757"/>
        <item m="1" x="4595"/>
        <item m="1" x="6124"/>
        <item m="1" x="3220"/>
        <item m="1" x="6284"/>
        <item m="1" x="7413"/>
        <item m="1" x="6125"/>
        <item m="1" x="5518"/>
        <item m="1" x="5584"/>
        <item m="1" x="5767"/>
        <item m="1" x="6253"/>
        <item m="1" x="5183"/>
        <item m="1" x="6239"/>
        <item m="1" x="5248"/>
        <item m="1" x="4402"/>
        <item m="1" x="4789"/>
        <item m="1" x="5132"/>
        <item m="1" x="7917"/>
        <item m="1" x="5592"/>
        <item m="1" x="5914"/>
        <item m="1" x="3490"/>
        <item m="1" x="3510"/>
        <item m="1" x="6852"/>
        <item m="1" x="6665"/>
        <item m="1" x="5255"/>
        <item m="1" x="3921"/>
        <item m="1" x="5490"/>
        <item m="1" x="6042"/>
        <item m="1" x="6653"/>
        <item m="1" x="4744"/>
        <item m="1" x="3093"/>
        <item m="1" x="7607"/>
        <item m="1" x="4951"/>
        <item m="1" x="7740"/>
        <item m="1" x="5552"/>
        <item m="1" x="6300"/>
        <item m="1" x="3280"/>
        <item m="1" x="6260"/>
        <item m="1" x="2850"/>
        <item m="1" x="7603"/>
        <item m="1" x="3962"/>
        <item m="1" x="7944"/>
        <item m="1" x="4589"/>
        <item m="1" x="6298"/>
        <item m="1" x="7907"/>
        <item m="1" x="6901"/>
        <item m="1" x="5325"/>
        <item m="1" x="5192"/>
        <item m="1" x="5879"/>
        <item m="1" x="3344"/>
        <item m="1" x="6812"/>
        <item m="1" x="5280"/>
        <item m="1" x="4741"/>
        <item m="1" x="6518"/>
        <item m="1" x="6299"/>
        <item m="1" x="4160"/>
        <item m="1" x="7722"/>
        <item m="1" x="4644"/>
        <item m="1" x="4862"/>
        <item m="1" x="7988"/>
        <item m="1" x="5562"/>
        <item m="1" x="5889"/>
        <item m="1" x="3540"/>
        <item m="1" x="7825"/>
        <item m="1" x="5107"/>
        <item m="1" x="6835"/>
        <item m="1" x="3677"/>
        <item m="1" x="4291"/>
        <item m="1" x="6319"/>
        <item m="1" x="4176"/>
        <item m="1" x="7539"/>
        <item m="1" x="3925"/>
        <item m="1" x="6356"/>
        <item m="1" x="3140"/>
        <item m="1" x="5744"/>
        <item m="1" x="6823"/>
        <item m="1" x="3409"/>
        <item m="1" x="5149"/>
        <item m="1" x="5118"/>
        <item m="1" x="6884"/>
        <item m="1" x="5893"/>
        <item m="1" x="5098"/>
        <item m="1" x="4111"/>
        <item m="1" x="4922"/>
        <item m="1" x="3813"/>
        <item m="1" x="6456"/>
        <item m="1" x="7787"/>
        <item m="1" x="7950"/>
        <item m="1" x="7886"/>
        <item m="1" x="4288"/>
        <item m="1" x="7868"/>
        <item m="1" x="4300"/>
        <item m="1" x="7897"/>
        <item m="1" x="4604"/>
        <item m="1" x="5085"/>
        <item m="1" x="3943"/>
        <item m="1" x="7557"/>
        <item m="1" x="3714"/>
        <item m="1" x="4535"/>
        <item m="1" x="7817"/>
        <item m="1" x="4874"/>
        <item m="1" x="5173"/>
        <item m="1" x="5713"/>
        <item m="1" x="5809"/>
        <item m="1" x="5344"/>
        <item m="1" x="5901"/>
        <item m="1" x="7429"/>
        <item m="1" x="7339"/>
        <item m="1" x="5439"/>
        <item m="1" x="7636"/>
        <item m="1" x="4834"/>
        <item m="1" x="6639"/>
        <item m="1" x="6677"/>
        <item m="1" x="4563"/>
        <item m="1" x="3163"/>
        <item m="1" x="7673"/>
        <item m="1" x="5628"/>
        <item m="1" x="4125"/>
        <item m="1" x="4382"/>
        <item m="1" x="5127"/>
        <item m="1" x="4417"/>
        <item m="1" x="4138"/>
        <item m="1" x="6323"/>
        <item m="1" x="3742"/>
        <item m="1" x="7992"/>
        <item m="1" x="6472"/>
        <item m="1" x="5561"/>
        <item m="1" x="7955"/>
        <item m="1" x="6722"/>
        <item m="1" x="7567"/>
        <item m="1" x="7957"/>
        <item m="1" x="7259"/>
        <item m="1" x="5817"/>
        <item m="1" x="5921"/>
        <item m="1" x="7973"/>
        <item m="1" x="5717"/>
        <item m="1" x="4440"/>
        <item m="1" x="6761"/>
        <item m="1" x="7945"/>
        <item m="1" x="7529"/>
        <item m="1" x="5040"/>
        <item m="1" x="3506"/>
        <item m="1" x="2801"/>
        <item m="1" x="7490"/>
        <item m="1" x="4013"/>
        <item m="1" x="4568"/>
        <item m="1" x="5430"/>
        <item m="1" x="5742"/>
        <item m="1" x="4936"/>
        <item m="1" x="4647"/>
        <item m="1" x="6295"/>
        <item m="1" x="6798"/>
        <item m="1" x="7905"/>
        <item m="1" x="3804"/>
        <item m="1" x="3143"/>
        <item m="1" x="3448"/>
        <item m="1" x="6840"/>
        <item m="1" x="3171"/>
        <item m="1" x="7947"/>
        <item m="1" x="6029"/>
        <item m="1" x="5063"/>
        <item m="1" x="7733"/>
        <item m="1" x="5947"/>
        <item m="1" x="6198"/>
        <item m="1" x="7983"/>
        <item m="1" x="5859"/>
        <item m="1" x="3588"/>
        <item m="1" x="5082"/>
        <item m="1" x="3433"/>
        <item m="1" x="2997"/>
        <item m="1" x="5747"/>
        <item m="1" x="7534"/>
        <item m="1" x="5874"/>
        <item m="1" x="5274"/>
        <item m="1" x="4047"/>
        <item m="1" x="6328"/>
        <item m="1" x="6768"/>
        <item m="1" x="4399"/>
        <item m="1" x="7792"/>
        <item m="1" x="7837"/>
        <item m="1" x="7070"/>
        <item m="1" x="6861"/>
        <item m="1" x="7164"/>
        <item m="1" x="3234"/>
        <item m="1" x="5260"/>
        <item m="1" x="7371"/>
        <item m="1" x="2820"/>
        <item m="1" x="3798"/>
        <item m="1" x="5364"/>
        <item m="1" x="6556"/>
        <item m="1" x="4683"/>
        <item m="1" x="6182"/>
        <item m="1" x="7199"/>
        <item m="1" x="3335"/>
        <item m="1" x="5539"/>
        <item m="1" x="5701"/>
        <item m="1" x="2901"/>
        <item m="1" x="6709"/>
        <item m="1" x="2870"/>
        <item m="1" x="5553"/>
        <item m="1" x="5281"/>
        <item m="1" x="3963"/>
        <item m="1" x="7744"/>
        <item m="1" x="3903"/>
        <item m="1" x="2817"/>
        <item m="1" x="6704"/>
        <item m="1" x="7229"/>
        <item m="1" x="7531"/>
        <item m="1" x="6511"/>
        <item m="1" x="7718"/>
        <item m="1" x="6888"/>
        <item m="1" x="4740"/>
        <item m="1" x="7204"/>
        <item m="1" x="5263"/>
        <item m="1" x="6542"/>
        <item m="1" x="7697"/>
        <item m="1" x="4155"/>
        <item m="1" x="6482"/>
        <item m="1" x="7820"/>
        <item m="1" x="3317"/>
        <item m="1" x="5003"/>
        <item m="1" x="4793"/>
        <item m="1" x="3296"/>
        <item m="1" x="3582"/>
        <item m="1" x="6154"/>
        <item m="1" x="3971"/>
        <item m="1" x="6131"/>
        <item m="1" x="7640"/>
        <item m="1" x="6231"/>
        <item m="1" x="7432"/>
        <item m="1" x="4030"/>
        <item m="1" x="5968"/>
        <item m="1" x="2947"/>
        <item m="1" x="3020"/>
        <item m="1" x="5398"/>
        <item m="1" x="3786"/>
        <item m="1" x="6495"/>
        <item m="1" x="5455"/>
        <item m="1" x="5219"/>
        <item m="1" x="4974"/>
        <item m="1" x="6729"/>
        <item m="1" x="5492"/>
        <item m="1" x="4946"/>
        <item m="1" x="5191"/>
        <item m="1" x="6635"/>
        <item m="1" x="6946"/>
        <item m="1" x="6117"/>
        <item m="1" x="3772"/>
        <item m="1" x="2953"/>
        <item m="1" x="4598"/>
        <item m="1" x="3267"/>
        <item m="1" x="6986"/>
        <item m="1" x="3511"/>
        <item m="1" x="5803"/>
        <item m="1" x="6244"/>
        <item m="1" x="7129"/>
        <item m="1" x="6522"/>
        <item m="1" x="7683"/>
        <item m="1" x="4803"/>
        <item m="1" x="4914"/>
        <item m="1" x="7483"/>
        <item m="1" x="3097"/>
        <item m="1" x="5716"/>
        <item m="1" x="3628"/>
        <item m="1" x="6022"/>
        <item m="1" x="5760"/>
        <item m="1" x="7412"/>
        <item m="1" x="7114"/>
        <item m="1" x="5639"/>
        <item m="1" x="6438"/>
        <item m="1" x="4087"/>
        <item m="1" x="7425"/>
        <item m="1" x="3255"/>
        <item m="1" x="6608"/>
        <item m="1" x="5188"/>
        <item m="1" x="4414"/>
        <item m="1" x="6404"/>
        <item m="1" x="6465"/>
        <item m="1" x="5172"/>
        <item m="1" x="4387"/>
        <item m="1" x="6141"/>
        <item m="1" x="4790"/>
        <item m="1" x="3518"/>
        <item m="1" x="4230"/>
        <item m="1" x="4643"/>
        <item m="1" x="4913"/>
        <item m="1" x="4206"/>
        <item m="1" x="6688"/>
        <item m="1" x="3367"/>
        <item m="1" x="4435"/>
        <item m="1" x="5799"/>
        <item m="1" x="3466"/>
        <item m="1" x="7685"/>
        <item m="1" x="6756"/>
        <item m="1" x="7500"/>
        <item m="1" x="7710"/>
        <item m="1" x="4890"/>
        <item m="1" x="7416"/>
        <item m="1" x="5245"/>
        <item m="1" x="7563"/>
        <item m="1" x="4418"/>
        <item m="1" x="6754"/>
        <item m="1" x="7714"/>
        <item m="1" x="5401"/>
        <item m="1" x="3750"/>
        <item m="1" x="5139"/>
        <item m="1" x="6353"/>
        <item m="1" x="4002"/>
        <item m="1" x="4661"/>
        <item m="1" x="7090"/>
        <item m="1" x="3138"/>
        <item m="1" x="5156"/>
        <item m="1" x="3688"/>
        <item m="1" x="7387"/>
        <item m="1" x="2976"/>
        <item m="1" x="7028"/>
        <item m="1" x="7884"/>
        <item m="1" x="6892"/>
        <item m="1" x="4102"/>
        <item m="1" x="4639"/>
        <item m="1" x="5978"/>
        <item m="1" x="3134"/>
        <item m="1" x="5936"/>
        <item m="1" x="5746"/>
        <item m="1" x="7287"/>
        <item m="1" x="7969"/>
        <item m="1" x="6797"/>
        <item m="1" x="4359"/>
        <item m="1" x="3633"/>
        <item m="1" x="7723"/>
        <item m="1" x="7876"/>
        <item m="1" x="4756"/>
        <item m="1" x="7594"/>
        <item m="1" x="3262"/>
        <item m="1" x="4663"/>
        <item m="1" x="5208"/>
        <item m="1" x="7015"/>
        <item m="1" x="2825"/>
        <item m="1" x="2869"/>
        <item m="1" x="6820"/>
        <item m="1" x="7335"/>
        <item m="1" x="5251"/>
        <item m="1" x="5565"/>
        <item m="1" x="5047"/>
        <item m="1" x="6301"/>
        <item m="1" x="7982"/>
        <item m="1" x="7999"/>
        <item m="1" x="7758"/>
        <item m="1" x="6368"/>
        <item m="1" x="4583"/>
        <item m="1" x="3131"/>
        <item m="1" x="6788"/>
        <item m="1" x="5064"/>
        <item m="1" x="3374"/>
        <item m="1" x="7226"/>
        <item m="1" x="4365"/>
        <item m="1" x="4752"/>
        <item m="1" x="2836"/>
        <item m="1" x="5166"/>
        <item m="1" x="6268"/>
        <item m="1" x="3350"/>
        <item m="1" x="4541"/>
        <item m="1" x="6090"/>
        <item m="1" x="4615"/>
        <item m="1" x="5422"/>
        <item m="1" x="6598"/>
        <item m="1" x="5965"/>
        <item m="1" x="2827"/>
        <item m="1" x="4979"/>
        <item m="1" x="4781"/>
        <item m="1" x="7903"/>
        <item m="1" x="2828"/>
        <item m="1" x="7630"/>
        <item m="1" x="3912"/>
        <item m="1" x="7486"/>
        <item m="1" x="7923"/>
        <item m="1" x="3068"/>
        <item m="1" x="5547"/>
        <item m="1" x="4780"/>
        <item m="1" x="3751"/>
        <item m="1" x="6960"/>
        <item m="1" x="3111"/>
        <item m="1" x="3709"/>
        <item m="1" x="3438"/>
        <item m="1" x="5113"/>
        <item m="1" x="7872"/>
        <item m="1" x="5381"/>
        <item m="1" x="7924"/>
        <item m="1" x="7241"/>
        <item m="1" x="6274"/>
        <item m="1" x="7972"/>
        <item m="1" x="6597"/>
        <item m="1" x="7896"/>
        <item m="1" x="4456"/>
        <item m="1" x="3643"/>
        <item m="1" x="5975"/>
        <item m="1" x="7756"/>
        <item m="1" x="7511"/>
        <item m="1" x="3661"/>
        <item m="1" x="7512"/>
        <item m="1" x="5391"/>
        <item m="1" x="3028"/>
        <item m="1" x="5454"/>
        <item m="1" x="7701"/>
        <item m="1" x="5534"/>
        <item m="1" x="3156"/>
        <item m="1" x="6327"/>
        <item m="1" x="5231"/>
        <item m="1" x="4311"/>
        <item m="1" x="4441"/>
        <item m="1" x="5478"/>
        <item m="1" x="3508"/>
        <item m="1" x="6013"/>
        <item m="1" x="7795"/>
        <item m="1" x="7586"/>
        <item m="1" x="3185"/>
        <item m="1" x="7874"/>
        <item m="1" x="7759"/>
        <item m="1" x="5531"/>
        <item m="1" x="3252"/>
        <item m="1" x="7506"/>
        <item m="1" x="6813"/>
        <item m="1" x="3078"/>
        <item m="1" x="5271"/>
        <item m="1" x="7029"/>
        <item m="1" x="6263"/>
        <item m="1" x="4317"/>
        <item m="1" x="7126"/>
        <item m="1" x="4443"/>
        <item m="1" x="6471"/>
        <item m="1" x="3489"/>
        <item m="1" x="6172"/>
        <item m="1" x="6873"/>
        <item m="1" x="3589"/>
        <item m="1" x="7931"/>
        <item m="1" x="7952"/>
        <item m="1" x="2896"/>
        <item m="1" x="3922"/>
        <item m="1" x="6397"/>
        <item m="1" x="4036"/>
        <item m="1" x="4730"/>
        <item m="1" x="7637"/>
        <item m="1" x="4177"/>
        <item m="1" x="7920"/>
        <item m="1" x="3394"/>
        <item m="1" x="7024"/>
        <item m="1" x="4798"/>
        <item m="1" x="3852"/>
        <item m="1" x="7963"/>
        <item m="1" x="3601"/>
        <item m="1" x="3678"/>
        <item m="1" x="4702"/>
        <item m="1" x="7912"/>
        <item m="1" x="3700"/>
        <item m="1" x="7590"/>
        <item m="1" x="5811"/>
        <item m="1" x="5121"/>
        <item m="1" x="3079"/>
        <item m="1" x="7941"/>
        <item m="1" x="4272"/>
        <item m="1" x="7768"/>
        <item m="1" x="6947"/>
        <item m="1" x="6220"/>
        <item m="1" x="4221"/>
        <item m="1" x="4569"/>
        <item m="1" x="4876"/>
        <item m="1" x="4835"/>
        <item m="1" x="6358"/>
        <item m="1" x="5357"/>
        <item m="1" x="3421"/>
        <item m="1" x="4293"/>
        <item m="1" x="5832"/>
        <item m="1" x="3820"/>
        <item m="1" x="4585"/>
        <item m="1" x="6640"/>
        <item m="1" x="7288"/>
        <item m="1" x="4380"/>
        <item m="1" x="4513"/>
        <item m="1" x="3870"/>
        <item m="1" x="5507"/>
        <item m="1" x="7852"/>
        <item m="1" x="6032"/>
        <item m="1" x="6507"/>
        <item m="1" x="3391"/>
        <item m="1" x="3862"/>
        <item m="1" x="7477"/>
        <item m="1" x="4648"/>
        <item m="1" x="7970"/>
        <item m="1" x="3326"/>
        <item m="1" x="7893"/>
        <item m="1" x="7888"/>
        <item m="1" x="6004"/>
        <item m="1" x="7068"/>
        <item m="1" x="7083"/>
        <item m="1" x="3718"/>
        <item m="1" x="7928"/>
        <item m="1" x="5732"/>
        <item m="1" x="7835"/>
        <item m="1" x="4666"/>
        <item m="1" x="5988"/>
        <item m="1" x="6277"/>
        <item m="1" x="3913"/>
        <item m="1" x="7152"/>
        <item m="1" x="3504"/>
        <item m="1" x="7406"/>
        <item m="1" x="3101"/>
        <item m="1" x="3573"/>
        <item m="1" x="5334"/>
        <item m="1" x="3719"/>
        <item m="1" x="6306"/>
        <item m="1" x="5348"/>
        <item m="1" x="7865"/>
        <item m="1" x="3397"/>
        <item m="1" x="5926"/>
        <item m="1" x="6226"/>
        <item m="1" x="7634"/>
        <item m="1" x="5670"/>
        <item m="1" x="6535"/>
        <item m="1" x="5365"/>
        <item m="1" x="3059"/>
        <item m="1" x="6967"/>
        <item m="1" x="5523"/>
        <item m="1" x="5939"/>
        <item m="1" x="7524"/>
        <item m="1" x="6409"/>
        <item m="1" x="4523"/>
        <item m="1" x="5314"/>
        <item m="1" x="6361"/>
        <item m="1" x="3672"/>
        <item m="1" x="3294"/>
        <item m="1" x="5684"/>
        <item m="1" x="6218"/>
        <item m="1" x="4319"/>
        <item m="1" x="5797"/>
        <item m="1" x="4771"/>
        <item m="1" x="7131"/>
        <item m="1" x="2794"/>
        <item m="1" x="4455"/>
        <item m="1" x="5399"/>
        <item m="1" x="6149"/>
        <item m="1" x="5849"/>
        <item m="1" x="3096"/>
        <item m="1" x="4965"/>
        <item m="1" x="5827"/>
        <item m="1" x="7703"/>
        <item m="1" x="3454"/>
        <item m="1" x="5028"/>
        <item m="1" x="6487"/>
        <item m="1" x="7932"/>
        <item m="1" x="7953"/>
        <item m="1" x="2897"/>
        <item m="1" x="3923"/>
        <item m="1" x="6398"/>
        <item m="1" x="4037"/>
        <item m="1" x="4731"/>
        <item m="1" x="4178"/>
        <item m="1" x="4861"/>
        <item m="1" x="7921"/>
        <item m="1" x="3395"/>
        <item m="1" x="6696"/>
        <item m="1" x="7025"/>
        <item m="1" x="6834"/>
        <item m="1" x="4799"/>
        <item m="1" x="3853"/>
        <item m="1" x="7964"/>
        <item m="1" x="3602"/>
        <item m="1" x="3679"/>
        <item m="1" x="4703"/>
        <item m="1" x="7913"/>
        <item m="1" x="3701"/>
        <item m="1" x="7591"/>
        <item m="1" x="5812"/>
        <item m="1" x="5122"/>
        <item m="1" x="7942"/>
        <item m="1" x="4273"/>
        <item m="1" x="7769"/>
        <item m="1" x="6948"/>
        <item m="1" x="6221"/>
        <item m="1" x="4222"/>
        <item m="1" x="7818"/>
        <item m="1" x="4570"/>
        <item m="1" x="4875"/>
        <item m="1" x="4877"/>
        <item m="1" x="6359"/>
        <item m="1" x="5358"/>
        <item m="1" x="5174"/>
        <item m="1" x="3422"/>
        <item m="1" x="4294"/>
        <item m="1" x="5833"/>
        <item m="1" x="3821"/>
        <item m="1" x="4586"/>
        <item m="1" x="7289"/>
        <item m="1" x="4381"/>
        <item m="1" x="4514"/>
        <item m="1" x="5508"/>
        <item m="1" x="7853"/>
        <item m="1" x="6033"/>
        <item m="1" x="6508"/>
        <item m="1" x="3392"/>
        <item m="1" x="3863"/>
        <item m="1" x="7478"/>
        <item m="1" x="4649"/>
        <item m="1" x="7971"/>
        <item m="1" x="3327"/>
        <item m="1" x="4923"/>
        <item m="1" x="5714"/>
        <item m="1" x="7894"/>
        <item m="1" x="7889"/>
        <item m="1" x="6005"/>
        <item m="1" x="7069"/>
        <item m="1" x="7084"/>
        <item m="1" x="3720"/>
        <item m="1" x="7929"/>
        <item m="1" x="7836"/>
        <item m="1" x="4667"/>
        <item m="1" x="5989"/>
        <item m="1" x="6278"/>
        <item m="1" x="3914"/>
        <item m="1" x="5810"/>
        <item m="1" x="7153"/>
        <item m="1" x="3505"/>
        <item m="1" x="7407"/>
        <item m="1" x="3102"/>
        <item m="1" x="3574"/>
        <item m="1" x="5335"/>
        <item m="1" x="3721"/>
        <item m="1" x="6307"/>
        <item m="1" x="5349"/>
        <item m="1" x="7866"/>
        <item m="1" x="3398"/>
        <item m="1" x="5927"/>
        <item m="1" x="6227"/>
        <item m="1" x="7635"/>
        <item m="1" x="5671"/>
        <item m="1" x="6536"/>
        <item m="1" x="5366"/>
        <item m="1" x="3060"/>
        <item m="1" x="6968"/>
        <item m="1" x="5524"/>
        <item m="1" x="5940"/>
        <item m="1" x="7525"/>
        <item m="1" x="6410"/>
        <item m="1" x="4524"/>
        <item m="1" x="5315"/>
        <item m="1" x="6362"/>
        <item m="1" x="3673"/>
        <item m="1" x="3295"/>
        <item m="1" x="5685"/>
        <item m="1" x="6219"/>
        <item m="1" x="4320"/>
        <item m="1" x="3837"/>
        <item m="1" x="7933"/>
        <item m="1" x="6194"/>
        <item m="1" x="6783"/>
        <item m="1" x="2974"/>
        <item m="1" x="6537"/>
        <item m="1" x="6048"/>
        <item m="1" x="6089"/>
        <item m="1" x="4582"/>
        <item m="1" x="6483"/>
        <item m="1" x="7881"/>
        <item m="1" x="7949"/>
        <item m="1" x="6533"/>
        <item m="1" x="7182"/>
        <item m="1" x="6224"/>
        <item m="1" x="5676"/>
        <item m="1" x="3356"/>
        <item m="1" x="4081"/>
        <item m="1" x="3662"/>
        <item m="1" x="4068"/>
        <item m="1" x="2814"/>
        <item m="1" x="7760"/>
        <item m="1" x="5923"/>
        <item m="1" x="5647"/>
        <item m="1" x="7962"/>
        <item m="1" x="3769"/>
        <item m="1" x="3689"/>
        <item m="1" x="3379"/>
        <item m="1" x="7993"/>
        <item m="1" x="5217"/>
        <item m="1" x="5175"/>
        <item m="1" x="5715"/>
        <item m="1" x="6003"/>
        <item m="1" x="7919"/>
        <item m="1" x="3452"/>
        <item m="1" x="6091"/>
        <item m="1" x="7573"/>
        <item m="1" x="6112"/>
        <item m="1" x="5966"/>
        <item m="1" x="6478"/>
        <item m="1" x="7844"/>
        <item m="1" x="5434"/>
        <item m="1" x="5743"/>
        <item m="1" x="7890"/>
        <item m="1" x="5864"/>
        <item m="1" x="3801"/>
        <item m="1" x="5148"/>
        <item m="1" x="7951"/>
        <item m="1" x="7234"/>
        <item m="1" x="5161"/>
        <item m="1" x="5878"/>
        <item m="1" x="7784"/>
        <item m="1" x="5910"/>
        <item m="1" x="3213"/>
        <item m="1" x="3936"/>
        <item m="1" x="5985"/>
        <item m="1" x="5550"/>
        <item m="1" x="4852"/>
        <item m="1" x="3974"/>
        <item m="1" x="7845"/>
        <item m="1" x="6320"/>
        <item m="1" x="6669"/>
        <item m="1" x="6030"/>
        <item m="1" x="5409"/>
        <item m="1" x="7674"/>
        <item m="1" x="7469"/>
        <item m="1" x="6371"/>
        <item m="1" x="5623"/>
        <item m="1" x="5987"/>
        <item m="1" x="5031"/>
        <item m="1" x="5461"/>
        <item m="1" x="7830"/>
        <item m="1" x="3997"/>
        <item m="1" x="2879"/>
        <item m="1" x="7649"/>
        <item m="1" x="2880"/>
        <item m="1" x="2894"/>
        <item m="1" x="7829"/>
        <item m="1" x="5758"/>
        <item m="1" x="6240"/>
        <item m="1" x="5189"/>
        <item m="1" x="7107"/>
        <item m="1" x="5557"/>
        <item m="1" x="7052"/>
        <item m="1" x="6720"/>
        <item m="1" x="5759"/>
        <item m="1" x="4193"/>
        <item m="1" x="7624"/>
        <item m="1" x="3771"/>
        <item m="1" x="4564"/>
        <item m="1" x="3680"/>
        <item m="1" x="5757"/>
        <item m="1" x="4728"/>
        <item m="1" x="6330"/>
        <item m="1" x="7484"/>
        <item m="1" x="5108"/>
        <item m="1" x="5109"/>
        <item m="1" x="7415"/>
        <item m="1" x="6233"/>
        <item m="1" x="3784"/>
        <item m="1" x="6201"/>
        <item m="1" x="6959"/>
        <item m="1" x="3681"/>
        <item m="1" x="7080"/>
        <item m="1" x="7677"/>
        <item m="1" x="7115"/>
        <item m="1" x="4933"/>
        <item m="1" x="7610"/>
        <item m="1" x="7974"/>
        <item m="1" x="5264"/>
        <item m="1" x="7938"/>
        <item m="1" x="7939"/>
        <item m="1" x="6506"/>
        <item m="1" x="3920"/>
        <item m="1" x="3578"/>
        <item m="1" x="5394"/>
        <item m="1" x="5768"/>
        <item m="1" x="4277"/>
        <item m="1" x="6475"/>
        <item m="1" x="5423"/>
        <item m="1" x="3472"/>
        <item m="1" x="6256"/>
        <item m="1" x="7793"/>
        <item m="1" x="5194"/>
        <item m="1" x="5563"/>
        <item m="1" x="7650"/>
        <item m="1" x="6918"/>
        <item m="1" x="6257"/>
        <item m="1" x="7794"/>
        <item m="1" x="3242"/>
        <item m="1" x="3639"/>
        <item m="1" x="5525"/>
        <item m="1" x="5941"/>
        <item m="1" x="4525"/>
        <item m="1" x="3674"/>
        <item m="1" x="7841"/>
        <item m="1" x="7075"/>
        <item m="1" x="6531"/>
        <item m="1" x="7915"/>
        <item m="1" x="7042"/>
        <item m="1" x="4588"/>
        <item m="1" x="6559"/>
        <item m="1" x="3712"/>
        <item m="1" x="2936"/>
        <item m="1" x="5783"/>
        <item m="1" x="6497"/>
        <item m="1" x="6155"/>
        <item m="1" x="3195"/>
        <item m="1" x="5558"/>
        <item m="1" x="4872"/>
        <item m="1" x="4714"/>
        <item m="1" x="5535"/>
        <item m="1" x="5205"/>
        <item m="1" x="4247"/>
        <item m="1" x="7377"/>
        <item m="1" x="3283"/>
        <item m="1" x="7045"/>
        <item m="1" x="3322"/>
        <item m="1" x="3323"/>
        <item m="1" x="4713"/>
        <item m="1" x="7785"/>
        <item m="1" x="6177"/>
        <item m="1" x="5856"/>
        <item m="1" x="6054"/>
        <item m="1" x="5991"/>
        <item m="1" x="4593"/>
        <item m="1" x="4248"/>
        <item m="1" x="4249"/>
        <item m="1" x="7378"/>
        <item m="1" x="7046"/>
        <item m="1" x="6827"/>
        <item m="1" x="7438"/>
        <item m="1" x="7257"/>
        <item m="1" x="3247"/>
        <item m="1" x="5785"/>
        <item m="1" x="6119"/>
        <item m="1" x="6666"/>
        <item m="1" x="4392"/>
        <item m="1" x="7206"/>
        <item m="1" x="7283"/>
        <item m="1" x="3254"/>
        <item m="1" x="5395"/>
        <item m="1" x="2832"/>
        <item m="1" x="7495"/>
        <item m="1" x="5421"/>
        <item m="1" x="5903"/>
        <item m="1" x="6689"/>
        <item m="1" x="4348"/>
        <item m="1" x="2978"/>
        <item m="1" x="5969"/>
        <item m="1" x="7560"/>
        <item m="1" x="5015"/>
        <item m="1" x="4865"/>
        <item m="1" x="4151"/>
        <item m="1" x="7242"/>
        <item m="1" x="5268"/>
        <item m="1" x="3658"/>
        <item m="1" x="4651"/>
        <item m="1" x="5235"/>
        <item m="1" x="7268"/>
        <item m="1" x="4845"/>
        <item m="1" x="3871"/>
        <item m="1" x="7426"/>
        <item m="1" x="4721"/>
        <item m="1" x="5753"/>
        <item m="1" x="4023"/>
        <item m="1" x="3269"/>
        <item m="1" x="3887"/>
        <item m="1" x="6923"/>
        <item m="1" x="7116"/>
        <item m="1" x="7600"/>
        <item m="1" x="5955"/>
        <item m="1" x="3225"/>
        <item m="1" x="2918"/>
        <item m="1" x="2898"/>
        <item m="1" x="2972"/>
        <item m="1" x="3018"/>
        <item m="1" x="4136"/>
        <item m="1" x="2873"/>
        <item m="1" x="4056"/>
        <item m="1" x="4843"/>
        <item m="1" x="6009"/>
        <item m="1" x="3946"/>
        <item m="1" x="7652"/>
        <item m="1" x="3715"/>
        <item m="1" x="6889"/>
        <item m="1" x="5693"/>
        <item m="1" x="7848"/>
        <item m="1" x="6602"/>
        <item m="1" x="5640"/>
        <item m="1" x="5790"/>
        <item m="1" x="5674"/>
        <item m="1" x="5912"/>
        <item m="1" x="6828"/>
        <item m="1" x="5617"/>
        <item m="1" x="7631"/>
        <item m="1" x="6961"/>
        <item m="1" x="6717"/>
        <item m="1" x="7180"/>
        <item m="1" x="4217"/>
        <item m="1" x="6940"/>
        <item m="1" x="5013"/>
        <item m="1" x="3630"/>
        <item m="1" x="2995"/>
        <item m="1" x="4390"/>
        <item m="1" x="5801"/>
        <item m="1" x="5568"/>
        <item m="1" x="4021"/>
        <item m="1" x="3312"/>
        <item m="1" x="3775"/>
        <item m="1" x="7078"/>
        <item m="1" x="6545"/>
        <item m="1" x="6485"/>
        <item m="1" x="6076"/>
        <item m="1" x="3746"/>
        <item m="1" x="7224"/>
        <item m="1" x="2803"/>
        <item m="1" x="5080"/>
        <item m="1" x="6519"/>
        <item m="1" x="5091"/>
        <item m="1" x="4493"/>
        <item m="1" x="3954"/>
        <item m="1" x="5316"/>
        <item m="1" x="7746"/>
        <item m="1" x="3807"/>
        <item m="1" x="6792"/>
        <item m="1" x="5052"/>
        <item m="1" x="4800"/>
        <item m="1" x="3227"/>
        <item m="1" x="3318"/>
        <item m="1" x="6334"/>
        <item m="1" x="4546"/>
        <item m="1" x="5305"/>
        <item m="1" x="3788"/>
        <item m="1" x="5071"/>
        <item m="1" x="5176"/>
        <item m="1" x="5769"/>
        <item m="1" x="7096"/>
        <item m="1" x="5822"/>
        <item m="1" x="4898"/>
        <item m="1" x="6189"/>
        <item m="1" x="6190"/>
        <item m="1" x="6191"/>
        <item m="1" x="7321"/>
        <item m="1" x="6254"/>
        <item m="1" x="3722"/>
        <item m="1" x="7421"/>
        <item m="1" x="5135"/>
        <item m="1" x="6943"/>
        <item m="1" x="6772"/>
        <item m="1" x="3512"/>
        <item m="1" x="6902"/>
        <item m="1" x="7022"/>
        <item m="1" x="6699"/>
        <item m="1" x="4854"/>
        <item m="1" x="3196"/>
        <item m="1" x="5934"/>
        <item m="1" x="5209"/>
        <item m="1" x="4278"/>
        <item m="1" x="7086"/>
        <item m="1" x="4236"/>
        <item m="1" x="6192"/>
        <item m="1" x="3449"/>
        <item m="1" x="5211"/>
        <item m="1" x="7417"/>
        <item m="1" x="3764"/>
        <item m="1" x="6099"/>
        <item m="1" x="3035"/>
        <item m="1" x="3879"/>
        <item m="1" x="4215"/>
        <item m="1" x="2966"/>
        <item m="1" x="3857"/>
        <item m="1" x="5336"/>
        <item m="1" x="7454"/>
        <item m="1" x="4185"/>
        <item m="1" x="3024"/>
        <item m="1" x="5738"/>
        <item m="1" x="3370"/>
        <item m="1" x="4409"/>
        <item m="1" x="4969"/>
        <item m="1" x="7691"/>
        <item m="1" x="6205"/>
        <item m="1" x="3644"/>
        <item m="1" x="7471"/>
        <item m="1" x="5485"/>
        <item m="1" x="7306"/>
        <item m="1" x="4104"/>
        <item m="1" x="6523"/>
        <item m="1" x="3789"/>
        <item m="1" x="5060"/>
        <item m="1" x="6057"/>
        <item m="1" x="6913"/>
        <item m="1" x="7548"/>
        <item m="1" x="7344"/>
        <item m="1" x="6347"/>
        <item m="1" x="4606"/>
        <item m="1" x="5140"/>
        <item m="1" x="4881"/>
        <item m="1" x="5613"/>
        <item m="1" x="7170"/>
        <item m="1" x="6952"/>
        <item m="1" x="7645"/>
        <item m="1" x="5581"/>
        <item m="1" x="3732"/>
        <item m="1" x="3480"/>
        <item m="1" x="5770"/>
        <item m="1" x="5600"/>
        <item m="1" x="5625"/>
        <item m="1" x="7328"/>
        <item m="1" x="6283"/>
        <item m="1" x="6570"/>
        <item m="1" x="4763"/>
        <item m="1" x="7618"/>
        <item m="1" x="4981"/>
        <item m="1" x="4707"/>
        <item m="1" x="5443"/>
        <item m="1" x="6973"/>
        <item m="1" x="4764"/>
        <item m="1" x="4982"/>
        <item m="1" x="3413"/>
        <item m="1" x="4983"/>
        <item m="1" x="7311"/>
        <item m="1" x="4650"/>
        <item m="1" x="6832"/>
        <item m="1" x="5808"/>
        <item m="1" x="3832"/>
        <item m="1" x="7266"/>
        <item m="1" x="7526"/>
        <item m="1" x="4699"/>
        <item m="1" x="7681"/>
        <item m="1" x="7707"/>
        <item m="1" x="7390"/>
        <item m="1" x="3403"/>
        <item m="1" x="7619"/>
        <item m="1" x="5374"/>
        <item m="1" x="4984"/>
        <item m="1" x="4819"/>
        <item m="1" x="2940"/>
        <item m="1" x="3726"/>
        <item m="1" x="4681"/>
        <item m="1" x="7804"/>
        <item m="1" x="4112"/>
        <item m="1" x="4482"/>
        <item m="1" x="5032"/>
        <item m="1" x="7798"/>
        <item m="1" x="5403"/>
        <item m="1" x="3711"/>
        <item m="1" x="5291"/>
        <item m="1" x="5800"/>
        <item m="1" x="6412"/>
        <item m="1" x="6183"/>
        <item m="1" x="6082"/>
        <item m="1" x="7213"/>
        <item m="1" x="5867"/>
        <item m="1" x="5359"/>
        <item m="1" x="6516"/>
        <item m="1" x="6580"/>
        <item m="1" x="2824"/>
        <item m="1" x="7482"/>
        <item m="1" x="7192"/>
        <item m="1" x="5787"/>
        <item m="1" x="3926"/>
        <item m="1" x="6896"/>
        <item m="1" x="6407"/>
        <item m="1" x="3851"/>
        <item m="1" x="4462"/>
        <item m="1" x="7730"/>
        <item m="1" x="5360"/>
        <item m="1" x="7633"/>
        <item m="1" x="2922"/>
        <item m="1" x="5396"/>
        <item m="1" x="4545"/>
        <item m="1" x="6833"/>
        <item m="1" x="7489"/>
        <item m="1" x="3847"/>
        <item m="1" x="6929"/>
        <item m="1" x="5114"/>
        <item m="1" x="5863"/>
        <item m="1" x="7661"/>
        <item m="1" x="4901"/>
        <item m="1" x="6073"/>
        <item m="1" x="6401"/>
        <item m="1" x="4318"/>
        <item m="1" x="6115"/>
        <item m="1" x="7516"/>
        <item m="1" x="5452"/>
        <item m="1" x="4268"/>
        <item m="1" x="6008"/>
        <item m="1" x="3551"/>
        <item m="1" x="2941"/>
        <item m="1" x="5070"/>
        <item m="1" x="2852"/>
        <item m="1" x="6342"/>
        <item m="1" x="4378"/>
        <item m="1" x="6897"/>
        <item m="1" x="3860"/>
        <item m="1" x="7140"/>
        <item m="1" x="4342"/>
        <item m="1" x="6746"/>
        <item m="1" x="5976"/>
        <item m="1" x="7851"/>
        <item m="1" x="5030"/>
        <item m="1" x="4634"/>
        <item m="1" x="6007"/>
        <item m="1" x="4121"/>
        <item m="1" x="3899"/>
        <item m="1" x="4957"/>
        <item m="1" x="3352"/>
        <item m="1" x="5053"/>
        <item m="1" x="3279"/>
        <item m="1" x="4264"/>
        <item m="1" x="6329"/>
        <item m="1" x="7491"/>
        <item m="1" x="4824"/>
        <item m="1" x="6631"/>
        <item m="1" x="6898"/>
        <item m="1" x="4341"/>
        <item m="1" x="7293"/>
        <item m="1" x="7721"/>
        <item m="1" x="5202"/>
        <item m="1" x="6632"/>
        <item m="1" x="3525"/>
        <item m="1" x="4956"/>
        <item m="1" x="3758"/>
        <item m="1" x="5377"/>
        <item m="1" x="6858"/>
        <item m="1" x="3124"/>
        <item m="1" x="3759"/>
        <item m="1" x="4298"/>
        <item m="1" x="7227"/>
        <item m="1" x="4720"/>
        <item m="1" x="3567"/>
        <item m="1" x="3848"/>
        <item m="1" x="4265"/>
        <item m="1" x="2871"/>
        <item m="1" x="7186"/>
        <item m="1" x="5009"/>
        <item m="1" x="3777"/>
        <item m="1" x="2809"/>
        <item m="1" x="5728"/>
        <item m="1" x="2862"/>
        <item m="1" x="7146"/>
        <item m="1" x="6953"/>
        <item m="1" x="4910"/>
        <item m="1" x="4719"/>
        <item m="1" x="3514"/>
        <item m="1" x="7327"/>
        <item m="1" x="6743"/>
        <item m="1" x="7035"/>
        <item m="1" x="4470"/>
        <item m="1" x="5686"/>
        <item m="1" x="6987"/>
        <item m="1" x="5536"/>
        <item m="1" x="3479"/>
        <item m="1" x="4765"/>
        <item m="1" x="5094"/>
        <item m="1" x="7055"/>
        <item m="1" x="5444"/>
        <item m="1" x="3341"/>
        <item m="1" x="7398"/>
        <item m="1" x="6490"/>
        <item m="1" x="4766"/>
        <item m="1" x="5095"/>
        <item m="1" x="3342"/>
        <item m="1" x="5949"/>
        <item m="1" x="4905"/>
        <item m="1" x="3107"/>
        <item m="1" x="3457"/>
        <item m="1" x="6102"/>
        <item m="1" x="5795"/>
        <item m="1" x="7252"/>
        <item m="1" x="7725"/>
        <item m="1" x="4499"/>
        <item m="1" x="6332"/>
        <item m="1" x="6249"/>
        <item m="1" x="6713"/>
        <item m="1" x="7678"/>
        <item m="1" x="3774"/>
        <item m="1" x="5727"/>
        <item m="1" x="4324"/>
        <item m="1" x="5590"/>
        <item m="1" x="6462"/>
        <item m="1" x="3917"/>
        <item m="1" x="3194"/>
        <item m="1" x="5236"/>
        <item m="1" x="6195"/>
        <item m="1" x="6753"/>
        <item m="1" x="5103"/>
        <item m="1" x="7138"/>
        <item m="1" x="7819"/>
        <item m="1" x="7766"/>
        <item m="1" x="4463"/>
        <item m="1" x="4161"/>
        <item m="1" x="6331"/>
        <item m="1" x="6614"/>
        <item m="1" x="3377"/>
        <item m="1" x="3924"/>
        <item m="1" x="6417"/>
        <item m="1" x="6010"/>
        <item m="1" x="6157"/>
        <item m="1" x="5159"/>
        <item m="1" x="6072"/>
        <item m="1" x="6645"/>
        <item m="1" x="6593"/>
        <item m="1" x="7388"/>
        <item m="1" x="6671"/>
        <item m="1" x="5735"/>
        <item m="1" x="7238"/>
        <item m="1" x="6273"/>
        <item m="1" x="6569"/>
        <item m="1" x="5150"/>
        <item m="1" x="3129"/>
        <item m="1" x="4353"/>
        <item m="1" x="5259"/>
        <item m="1" x="7518"/>
        <item m="1" x="4501"/>
        <item m="1" x="7487"/>
        <item m="1" x="3740"/>
        <item m="1" x="6985"/>
        <item m="1" x="4864"/>
        <item m="1" x="6476"/>
        <item m="1" x="4360"/>
        <item m="1" x="7536"/>
        <item m="1" x="3150"/>
        <item m="1" x="5943"/>
        <item m="1" x="3484"/>
        <item m="1" x="3393"/>
        <item m="1" x="5739"/>
        <item m="1" x="7549"/>
        <item m="1" x="7345"/>
        <item m="1" x="4924"/>
        <item m="1" x="6230"/>
        <item m="1" x="6479"/>
        <item m="1" x="7643"/>
        <item m="1" x="4255"/>
        <item m="1" x="6343"/>
        <item m="1" x="4424"/>
        <item m="1" x="4571"/>
        <item m="1" x="5104"/>
        <item m="1" x="4566"/>
        <item m="1" x="3357"/>
        <item m="1" x="5519"/>
        <item m="1" x="4842"/>
        <item m="1" x="3192"/>
        <item m="1" x="6647"/>
        <item m="1" x="5992"/>
        <item m="1" x="5146"/>
        <item m="1" x="7376"/>
        <item m="1" x="5045"/>
        <item m="1" x="4339"/>
        <item m="1" x="3382"/>
        <item m="1" x="2951"/>
        <item m="1" x="4093"/>
        <item m="1" x="3276"/>
        <item m="1" x="5270"/>
        <item m="1" x="4446"/>
        <item m="1" x="5526"/>
        <item m="1" x="4229"/>
        <item m="1" x="5655"/>
        <item m="1" x="6731"/>
        <item m="1" x="7532"/>
        <item m="1" x="4025"/>
        <item m="1" x="3230"/>
        <item m="1" x="7772"/>
        <item m="1" x="6770"/>
        <item m="1" x="6043"/>
        <item m="1" x="7468"/>
        <item m="1" x="7123"/>
        <item m="1" x="5907"/>
        <item m="1" x="5699"/>
        <item m="1" x="3002"/>
        <item m="1" x="4073"/>
        <item m="1" x="4704"/>
        <item m="1" x="7118"/>
        <item m="1" x="7076"/>
        <item m="1" x="3354"/>
        <item m="1" x="5141"/>
        <item m="1" x="7597"/>
        <item m="1" x="3533"/>
        <item m="1" x="5554"/>
        <item m="1" x="6937"/>
        <item m="1" x="2884"/>
        <item m="1" x="7381"/>
        <item m="1" x="6315"/>
        <item m="1" x="4543"/>
        <item m="1" x="6452"/>
        <item m="1" x="4977"/>
        <item m="1" x="6168"/>
        <item m="1" x="7620"/>
        <item m="1" x="5445"/>
        <item m="1" x="4708"/>
        <item m="1" x="4985"/>
        <item m="1" x="7056"/>
        <item m="1" x="3414"/>
        <item m="1" x="3343"/>
        <item m="1" x="5446"/>
        <item m="1" x="7057"/>
        <item m="1" x="5970"/>
        <item m="1" x="7058"/>
        <item m="1" x="5041"/>
        <item m="1" x="4014"/>
        <item m="1" x="7294"/>
        <item m="1" x="5203"/>
        <item m="1" x="4471"/>
        <item m="1" x="5687"/>
        <item m="1" x="5870"/>
        <item m="1" x="4340"/>
        <item m="1" x="4145"/>
        <item m="1" x="4010"/>
        <item m="1" x="7351"/>
        <item m="1" x="4700"/>
        <item m="1" x="7097"/>
        <item m="1" x="4313"/>
        <item m="1" x="4869"/>
        <item m="1" x="3137"/>
        <item m="1" x="6437"/>
        <item m="1" x="4677"/>
        <item m="1" x="7621"/>
        <item m="1" x="7492"/>
        <item m="1" x="6672"/>
        <item m="1" x="3864"/>
        <item m="1" x="7436"/>
        <item m="1" x="3290"/>
        <item m="1" x="7193"/>
        <item m="1" x="6925"/>
        <item m="1" x="5215"/>
        <item m="1" x="7264"/>
        <item m="1" x="6521"/>
        <item m="1" x="3178"/>
        <item m="1" x="6971"/>
        <item m="1" x="4530"/>
        <item m="1" x="7139"/>
        <item m="1" x="2952"/>
        <item m="1" x="3840"/>
        <item m="1" x="2887"/>
        <item m="1" x="7147"/>
        <item m="1" x="7194"/>
        <item m="1" x="7813"/>
        <item m="1" x="4367"/>
        <item m="1" x="4210"/>
        <item m="1" x="4113"/>
        <item m="1" x="3724"/>
        <item m="1" x="2925"/>
        <item m="1" x="7585"/>
        <item m="1" x="7195"/>
        <item m="1" x="5472"/>
        <item m="1" x="4106"/>
        <item m="1" x="2919"/>
        <item m="1" x="7098"/>
        <item m="1" x="3081"/>
        <item m="1" x="5390"/>
        <item m="1" x="3463"/>
        <item m="1" x="6012"/>
        <item m="1" x="3546"/>
        <item m="1" x="5292"/>
        <item m="1" x="6078"/>
        <item m="1" x="5677"/>
        <item m="1" x="3955"/>
        <item m="1" x="3015"/>
        <item m="1" x="5986"/>
        <item m="1" x="6065"/>
        <item m="1" x="5567"/>
        <item m="1" x="4519"/>
        <item m="1" x="3972"/>
        <item m="1" x="4114"/>
        <item m="1" x="5101"/>
        <item m="1" x="4712"/>
        <item m="1" x="3235"/>
        <item m="1" x="5749"/>
        <item m="1" x="4396"/>
        <item m="1" x="6769"/>
        <item m="1" x="3487"/>
        <item m="1" x="7173"/>
        <item m="1" x="3458"/>
        <item m="1" x="2986"/>
        <item m="1" x="7149"/>
        <item m="1" x="6738"/>
        <item m="1" x="6145"/>
        <item m="1" x="4847"/>
        <item m="1" x="5882"/>
        <item m="1" x="3114"/>
        <item m="1" x="6066"/>
        <item m="1" x="3285"/>
        <item m="1" x="3012"/>
        <item m="1" x="6318"/>
        <item m="1" x="6339"/>
        <item m="1" x="5069"/>
        <item m="1" x="4590"/>
        <item m="1" x="4701"/>
        <item m="1" x="3667"/>
        <item m="1" x="6123"/>
        <item m="1" x="7788"/>
        <item m="1" x="4658"/>
        <item m="1" x="2959"/>
        <item m="1" x="7150"/>
        <item m="1" x="4123"/>
        <item m="1" x="3826"/>
        <item m="1" x="7699"/>
        <item m="1" x="2882"/>
        <item m="1" x="4289"/>
        <item m="1" x="6732"/>
        <item m="1" x="5061"/>
        <item m="1" x="3778"/>
        <item m="1" x="6764"/>
        <item m="1" x="6648"/>
        <item m="1" x="4158"/>
        <item m="1" x="7747"/>
        <item m="1" x="6759"/>
        <item m="1" x="6480"/>
        <item m="1" x="6599"/>
        <item m="1" x="3765"/>
        <item m="1" x="4464"/>
        <item m="1" x="6728"/>
        <item m="1" x="3522"/>
        <item m="1" x="4609"/>
        <item m="1" x="6121"/>
        <item m="1" x="4820"/>
        <item m="1" x="5982"/>
        <item m="1" x="5578"/>
        <item m="1" x="3110"/>
        <item m="1" x="5643"/>
        <item m="1" x="4297"/>
        <item m="1" x="5660"/>
        <item m="1" x="3113"/>
        <item m="1" x="3058"/>
        <item m="1" x="4048"/>
        <item m="1" x="5537"/>
        <item m="1" x="7013"/>
        <item m="1" x="3654"/>
        <item m="1" x="5587"/>
        <item m="1" x="7207"/>
        <item m="1" x="5771"/>
        <item m="1" x="4200"/>
        <item m="1" x="3353"/>
        <item m="1" x="3013"/>
        <item m="1" x="3176"/>
        <item m="1" x="4620"/>
        <item m="1" x="7688"/>
        <item m="1" x="4253"/>
        <item m="1" x="6752"/>
        <item m="1" x="5597"/>
        <item m="1" x="6216"/>
        <item m="1" x="6727"/>
        <item m="1" x="3057"/>
        <item m="1" x="5574"/>
        <item m="1" x="7670"/>
        <item m="1" x="6366"/>
        <item m="1" x="4745"/>
        <item m="1" x="4078"/>
        <item m="1" x="7119"/>
        <item m="1" x="4419"/>
        <item m="1" x="7765"/>
        <item m="1" x="3515"/>
        <item m="1" x="5286"/>
        <item m="1" x="6600"/>
        <item m="1" x="5250"/>
        <item m="1" x="4810"/>
        <item m="1" x="7295"/>
        <item m="1" x="4996"/>
        <item m="1" x="5555"/>
        <item m="1" x="6138"/>
        <item m="1" x="3478"/>
        <item m="1" x="7593"/>
        <item m="1" x="6859"/>
        <item m="1" x="3568"/>
        <item m="1" x="5147"/>
        <item m="1" x="3849"/>
        <item m="1" x="3320"/>
        <item m="1" x="2872"/>
        <item m="1" x="4930"/>
        <item m="1" x="3415"/>
        <item m="1" x="4767"/>
        <item m="1" x="5447"/>
        <item m="1" x="7059"/>
        <item m="1" x="6028"/>
        <item m="1" x="5950"/>
        <item m="1" x="5096"/>
        <item m="1" x="6039"/>
        <item m="1" x="5448"/>
        <item m="1" x="3416"/>
        <item m="1" x="3417"/>
        <item m="1" x="5449"/>
        <item m="1" x="6491"/>
        <item m="1" x="3418"/>
        <item m="1" x="5871"/>
        <item m="1" x="6481"/>
        <item m="1" x="5225"/>
        <item m="1" x="3580"/>
        <item m="1" x="5143"/>
        <item m="1" x="7465"/>
        <item m="1" x="3204"/>
        <item m="1" x="4966"/>
        <item m="1" x="4477"/>
        <item m="1" x="4162"/>
        <item m="1" x="4610"/>
        <item m="1" x="3205"/>
        <item m="1" x="4262"/>
        <item m="1" x="5206"/>
        <item m="1" x="4439"/>
        <item m="1" x="4931"/>
        <item m="1" x="5441"/>
        <item m="1" x="4144"/>
        <item m="1" x="4163"/>
        <item m="1" x="6748"/>
        <item m="1" x="3164"/>
        <item m="1" x="6963"/>
        <item m="1" x="3725"/>
        <item m="1" x="2893"/>
        <item m="1" x="3001"/>
        <item m="1" x="6879"/>
        <item m="1" x="3221"/>
        <item m="1" x="7366"/>
        <item m="1" x="7461"/>
        <item m="1" x="5694"/>
        <item m="1" x="5644"/>
        <item m="1" x="7375"/>
        <item m="1" x="4038"/>
        <item m="1" x="7653"/>
        <item m="1" x="7214"/>
        <item m="1" x="7332"/>
        <item m="1" x="4259"/>
        <item m="1" x="2926"/>
        <item m="1" x="4926"/>
        <item m="1" x="7237"/>
        <item m="1" x="7074"/>
        <item m="1" x="3627"/>
        <item m="1" x="4792"/>
        <item m="1" x="3576"/>
        <item m="1" x="5621"/>
        <item m="1" x="6767"/>
        <item m="1" x="3528"/>
        <item m="1" x="6061"/>
        <item m="1" x="4508"/>
        <item m="1" x="4591"/>
        <item m="1" x="6821"/>
        <item m="1" x="5267"/>
        <item m="1" x="3052"/>
        <item m="1" x="5427"/>
        <item m="1" x="2903"/>
        <item m="1" x="3520"/>
        <item m="1" x="4743"/>
        <item m="1" x="3345"/>
        <item m="1" x="7106"/>
        <item m="1" x="5408"/>
        <item m="1" x="3492"/>
        <item m="1" x="7065"/>
        <item m="1" x="6583"/>
        <item m="1" x="5419"/>
        <item m="1" x="6575"/>
        <item m="1" x="4092"/>
        <item m="1" x="4886"/>
        <item m="1" x="4776"/>
        <item m="1" x="7320"/>
        <item m="1" x="4376"/>
        <item m="1" x="7777"/>
        <item m="1" x="6467"/>
        <item m="1" x="3477"/>
        <item m="1" x="4271"/>
        <item m="1" x="7393"/>
        <item m="1" x="4159"/>
        <item m="1" x="7439"/>
        <item m="1" x="6586"/>
        <item m="1" x="6673"/>
        <item m="1" x="3274"/>
        <item m="1" x="3998"/>
        <item m="1" x="6697"/>
        <item m="1" x="4363"/>
        <item m="1" x="3253"/>
        <item m="1" x="4209"/>
        <item m="1" x="3655"/>
        <item m="1" x="3694"/>
        <item m="1" x="5588"/>
        <item m="1" x="3727"/>
        <item m="1" x="4201"/>
        <item m="1" x="6652"/>
        <item m="1" x="7579"/>
        <item m="1" x="2848"/>
        <item m="1" x="4510"/>
        <item m="1" x="3965"/>
        <item m="1" x="4601"/>
        <item m="1" x="6751"/>
        <item m="1" x="7464"/>
        <item m="1" x="3555"/>
        <item m="1" x="6612"/>
        <item m="1" x="6564"/>
        <item m="1" x="3999"/>
        <item m="1" x="5011"/>
        <item m="1" x="5207"/>
        <item m="1" x="4026"/>
        <item m="1" x="4377"/>
        <item m="1" x="2935"/>
        <item m="1" x="6891"/>
        <item m="1" x="7112"/>
        <item m="1" x="7566"/>
        <item m="1" x="6187"/>
        <item m="1" x="4329"/>
        <item m="1" x="7191"/>
        <item m="1" x="7647"/>
        <item m="1" x="7105"/>
        <item m="1" x="6605"/>
        <item m="1" x="6184"/>
        <item m="1" x="3154"/>
        <item m="1" x="7373"/>
        <item m="1" x="7584"/>
        <item m="1" x="5781"/>
        <item m="1" x="4372"/>
        <item m="1" x="3232"/>
        <item m="1" x="4948"/>
        <item m="1" x="3638"/>
        <item m="1" x="7802"/>
        <item m="1" x="6079"/>
        <item m="1" x="5888"/>
        <item m="1" x="3495"/>
        <item m="1" x="7274"/>
        <item m="1" x="7190"/>
        <item m="1" x="7458"/>
        <item m="1" x="5858"/>
        <item m="1" x="7440"/>
        <item m="1" x="7832"/>
        <item m="1" x="7639"/>
        <item m="1" x="6566"/>
        <item m="1" x="7550"/>
        <item m="1" x="3634"/>
        <item m="1" x="6474"/>
        <item m="1" x="7675"/>
        <item m="1" x="2975"/>
        <item m="1" x="3045"/>
        <item m="1" x="4640"/>
        <item m="1" x="4015"/>
        <item m="1" x="3516"/>
        <item m="1" x="7598"/>
        <item m="1" x="7120"/>
        <item m="1" x="4520"/>
        <item m="1" x="4911"/>
        <item m="1" x="5772"/>
        <item m="1" x="5218"/>
        <item m="1" x="6981"/>
        <item m="1" x="2905"/>
        <item m="1" x="2816"/>
        <item m="1" x="4266"/>
        <item m="1" x="6733"/>
        <item m="1" x="5097"/>
        <item m="1" x="7399"/>
        <item m="1" x="5951"/>
        <item m="1" x="7622"/>
        <item m="1" x="7135"/>
        <item m="1" x="7060"/>
        <item m="1" x="4678"/>
        <item m="1" x="7400"/>
        <item m="1" x="4986"/>
        <item m="1" x="4709"/>
        <item m="1" x="5375"/>
        <item m="1" x="5971"/>
        <item m="1" x="7561"/>
        <item m="1" x="5016"/>
        <item m="1" x="4866"/>
        <item m="1" x="4152"/>
        <item m="1" x="7243"/>
        <item m="1" x="5269"/>
        <item m="1" x="3659"/>
        <item m="1" x="4652"/>
        <item m="1" x="5237"/>
        <item m="1" x="7269"/>
        <item m="1" x="4846"/>
        <item m="1" x="3872"/>
        <item m="1" x="7427"/>
        <item m="1" x="4751"/>
        <item m="1" x="4722"/>
        <item m="1" x="6322"/>
        <item m="1" x="5754"/>
        <item m="1" x="2808"/>
        <item m="1" x="4024"/>
        <item m="1" x="3270"/>
        <item m="1" x="3888"/>
        <item m="1" x="6924"/>
        <item m="1" x="7117"/>
        <item m="1" x="7601"/>
        <item m="1" x="5956"/>
        <item m="1" x="3226"/>
        <item m="1" x="2920"/>
        <item m="1" x="2899"/>
        <item m="1" x="2973"/>
        <item m="1" x="3019"/>
        <item m="1" x="4137"/>
        <item m="1" x="2874"/>
        <item m="1" x="4057"/>
        <item m="1" x="4844"/>
        <item m="1" x="6011"/>
        <item m="1" x="3947"/>
        <item m="1" x="7654"/>
        <item m="1" x="3716"/>
        <item m="1" x="6890"/>
        <item m="1" x="5695"/>
        <item m="1" x="7849"/>
        <item m="1" x="6603"/>
        <item m="1" x="5641"/>
        <item m="1" x="5791"/>
        <item m="1" x="5675"/>
        <item m="1" x="5913"/>
        <item m="1" x="6829"/>
        <item m="1" x="5618"/>
        <item m="1" x="7632"/>
        <item m="1" x="6962"/>
        <item m="1" x="6718"/>
        <item m="1" x="7181"/>
        <item m="1" x="4218"/>
        <item m="1" x="6941"/>
        <item m="1" x="5014"/>
        <item m="1" x="3631"/>
        <item m="1" x="2996"/>
        <item m="1" x="4391"/>
        <item m="1" x="5802"/>
        <item m="1" x="5569"/>
        <item m="1" x="4022"/>
        <item m="1" x="3313"/>
        <item m="1" x="3776"/>
        <item m="1" x="7079"/>
        <item m="1" x="6546"/>
        <item m="1" x="6486"/>
        <item m="1" x="6077"/>
        <item m="1" x="3747"/>
        <item m="1" x="7225"/>
        <item m="1" x="2804"/>
        <item m="1" x="5081"/>
        <item m="1" x="6520"/>
        <item m="1" x="5092"/>
        <item m="1" x="4494"/>
        <item m="1" x="3956"/>
        <item m="1" x="5317"/>
        <item m="1" x="7230"/>
        <item m="1" x="7748"/>
        <item m="1" x="3808"/>
        <item m="1" x="6793"/>
        <item m="1" x="5054"/>
        <item m="1" x="4801"/>
        <item m="1" x="3228"/>
        <item m="1" x="3319"/>
        <item m="1" x="6836"/>
        <item m="1" x="6335"/>
        <item m="1" x="4547"/>
        <item m="1" x="5306"/>
        <item m="1" x="3790"/>
        <item m="1" x="5072"/>
        <item m="1" x="5177"/>
        <item m="1" x="4196"/>
        <item m="1" x="5773"/>
        <item m="1" x="5823"/>
        <item m="1" x="4899"/>
        <item m="1" x="7322"/>
        <item m="1" x="3197"/>
        <item m="1" x="3991"/>
        <item m="1" x="5136"/>
        <item m="1" x="5486"/>
        <item m="1" x="7551"/>
        <item m="1" x="7346"/>
        <item m="1" x="6773"/>
        <item m="1" x="3513"/>
        <item m="1" x="6903"/>
        <item m="1" x="4964"/>
        <item m="1" x="7023"/>
        <item m="1" x="6700"/>
        <item m="1" x="4855"/>
        <item m="1" x="3744"/>
        <item m="1" x="3186"/>
        <item m="1" x="5210"/>
        <item m="1" x="4279"/>
        <item m="1" x="7087"/>
        <item m="1" x="4237"/>
        <item m="1" x="3450"/>
        <item m="1" x="7418"/>
        <item m="1" x="3766"/>
        <item m="1" x="6100"/>
        <item m="1" x="3880"/>
        <item m="1" x="4216"/>
        <item m="1" x="2967"/>
        <item m="1" x="3858"/>
        <item m="1" x="5337"/>
        <item m="1" x="7455"/>
        <item m="1" x="3723"/>
        <item m="1" x="7422"/>
        <item m="1" x="4186"/>
        <item m="1" x="5326"/>
        <item m="1" x="3063"/>
        <item m="1" x="3025"/>
        <item m="1" x="5740"/>
        <item m="1" x="3371"/>
        <item m="1" x="4410"/>
        <item m="1" x="4970"/>
        <item m="1" x="7692"/>
        <item m="1" x="6991"/>
        <item m="1" x="6206"/>
        <item m="1" x="3645"/>
        <item m="1" x="7472"/>
        <item m="1" x="5487"/>
        <item m="1" x="4105"/>
        <item m="1" x="3791"/>
        <item m="1" x="6058"/>
        <item m="1" x="6914"/>
        <item m="1" x="7509"/>
        <item m="1" x="6348"/>
        <item m="1" x="4607"/>
        <item m="1" x="6944"/>
        <item m="1" x="5142"/>
        <item m="1" x="4882"/>
        <item m="1" x="5614"/>
        <item m="1" x="7171"/>
        <item m="1" x="6954"/>
        <item m="1" x="7646"/>
        <item m="1" x="3733"/>
        <item m="1" x="5488"/>
        <item m="1" x="3481"/>
        <item m="1" x="5774"/>
        <item m="1" x="5601"/>
        <item m="1" x="6571"/>
        <item m="1" x="4768"/>
        <item m="1" x="7623"/>
        <item m="1" x="4987"/>
        <item m="1" x="4710"/>
        <item m="1" x="5450"/>
        <item m="1" x="6974"/>
        <item m="1" x="4769"/>
        <item m="1" x="4988"/>
        <item m="1" x="3419"/>
        <item m="1" x="4989"/>
        <item m="1" x="7312"/>
        <item m="1" x="6794"/>
        <item m="1" x="4561"/>
        <item m="1" x="5310"/>
        <item m="1" x="6714"/>
        <item m="1" x="5657"/>
        <item m="1" x="5110"/>
        <item m="1" x="6992"/>
        <item m="1" x="4153"/>
        <item m="1" x="6044"/>
        <item m="1" x="7749"/>
        <item m="1" x="4836"/>
        <item m="1" x="3426"/>
        <item m="1" x="5055"/>
        <item m="1" x="7480"/>
        <item m="1" x="4460"/>
        <item m="1" x="6055"/>
        <item m="1" x="4941"/>
        <item m="1" x="3792"/>
        <item m="1" x="3562"/>
        <item m="1" x="3432"/>
        <item m="1" x="7297"/>
        <item m="1" x="7441"/>
        <item m="1" x="7588"/>
        <item m="1" x="5775"/>
        <item m="1" x="7391"/>
        <item m="1" x="7671"/>
        <item m="1" x="4896"/>
        <item m="1" x="6978"/>
        <item m="1" x="5778"/>
        <item m="1" x="4357"/>
        <item m="1" x="7232"/>
        <item m="1" x="4251"/>
        <item m="1" x="6930"/>
        <item m="1" x="3623"/>
        <item m="1" x="4082"/>
        <item m="1" x="5137"/>
        <item m="1" x="5745"/>
        <item m="1" x="3809"/>
        <item m="1" x="7308"/>
        <item m="1" x="4802"/>
        <item m="1" x="6336"/>
        <item m="1" x="5300"/>
        <item m="1" x="5178"/>
        <item m="1" x="5170"/>
        <item m="1" x="5134"/>
        <item m="1" x="7089"/>
        <item m="1" x="4330"/>
        <item m="1" x="5678"/>
        <item m="1" x="3310"/>
        <item m="1" x="6662"/>
        <item m="1" x="4281"/>
        <item m="1" x="7151"/>
        <item m="1" x="4371"/>
        <item m="1" x="4478"/>
        <item m="1" x="4219"/>
        <item m="1" x="4495"/>
        <item m="1" x="6862"/>
        <item m="1" x="6340"/>
        <item m="1" x="7313"/>
        <item m="1" x="3420"/>
        <item m="1" x="3275"/>
        <item m="1" x="5776"/>
        <item m="1" x="4912"/>
        <item m="1" x="6212"/>
        <item m="1" x="5666"/>
        <item m="1" x="4458"/>
        <item m="1" x="6075"/>
        <item m="1" x="6824"/>
        <item m="1" x="7538"/>
        <item m="1" x="5378"/>
        <item m="1" x="5722"/>
        <item m="1" x="5696"/>
        <item m="1" x="2927"/>
        <item m="1" x="3147"/>
        <item m="1" x="4041"/>
        <item m="1" x="3206"/>
        <item m="1" x="4747"/>
        <item m="1" x="4426"/>
        <item m="1" x="6517"/>
        <item m="1" x="3199"/>
        <item m="1" x="5598"/>
        <item m="1" x="3155"/>
        <item m="1" x="2962"/>
        <item m="1" x="3329"/>
        <item m="1" x="3859"/>
        <item m="1" x="6894"/>
        <item m="1" x="4260"/>
        <item m="1" x="6749"/>
        <item m="1" x="3207"/>
        <item m="1" x="3557"/>
        <item m="1" x="5223"/>
        <item m="1" x="3337"/>
        <item m="1" x="2969"/>
        <item m="1" x="3877"/>
        <item m="1" x="6413"/>
        <item m="1" x="3738"/>
        <item m="1" x="3781"/>
        <item m="1" x="6990"/>
        <item m="1" x="3041"/>
        <item m="1" x="3660"/>
        <item m="1" x="6160"/>
        <item m="1" x="4100"/>
        <item m="1" x="6682"/>
        <item m="1" x="5514"/>
        <item m="1" x="7108"/>
        <item m="1" x="5835"/>
        <item m="1" x="3818"/>
        <item m="1" x="7276"/>
        <item m="1" x="5460"/>
        <item m="1" x="7810"/>
        <item m="1" x="3141"/>
        <item m="1" x="6777"/>
        <item m="1" x="5665"/>
        <item m="1" x="5432"/>
        <item m="1" x="7270"/>
        <item m="1" x="4302"/>
        <item m="1" x="6405"/>
        <item m="1" x="4608"/>
        <item m="1" x="7133"/>
        <item m="1" x="3541"/>
        <item m="1" x="4860"/>
        <item m="1" x="5545"/>
        <item m="1" x="4613"/>
        <item m="1" x="6799"/>
        <item m="1" x="4925"/>
        <item m="1" x="4916"/>
        <item m="1" x="6734"/>
        <item m="1" x="5036"/>
        <item m="1" x="4080"/>
        <item m="1" x="6674"/>
        <item m="1" x="4572"/>
        <item m="1" x="6997"/>
        <item m="1" x="7708"/>
        <item m="1" x="4404"/>
        <item m="1" x="7442"/>
        <item m="1" x="5737"/>
        <item m="1" x="5700"/>
        <item m="1" x="7254"/>
        <item m="1" x="3564"/>
        <item m="1" x="7736"/>
        <item m="1" x="2796"/>
        <item m="1" x="5462"/>
        <item m="1" x="3610"/>
        <item m="1" x="5659"/>
        <item m="1" x="4657"/>
        <item m="1" x="5857"/>
        <item m="1" x="3384"/>
        <item m="1" x="3635"/>
        <item m="1" x="5327"/>
        <item m="1" x="7644"/>
        <item m="1" x="5527"/>
        <item m="1" x="4256"/>
        <item m="1" x="7451"/>
        <item m="1" x="2810"/>
        <item m="1" x="4154"/>
        <item m="1" x="3378"/>
        <item m="1" x="6344"/>
        <item m="1" x="4301"/>
        <item m="1" x="5824"/>
        <item m="1" x="5046"/>
        <item m="1" x="5456"/>
        <item m="1" x="3597"/>
        <item m="1" x="3076"/>
        <item m="1" x="5846"/>
        <item m="1" x="4451"/>
        <item m="1" x="6411"/>
        <item m="1" x="4484"/>
        <item m="1" x="7064"/>
        <item m="1" x="3307"/>
        <item m="1" x="4971"/>
        <item m="1" x="6955"/>
        <item m="1" x="4757"/>
        <item m="1" x="6735"/>
        <item m="1" x="5062"/>
        <item m="1" x="5611"/>
        <item m="1" x="2811"/>
        <item m="1" x="7394"/>
        <item m="1" x="6045"/>
        <item m="1" x="7231"/>
        <item m="1" x="3741"/>
        <item m="1" x="4521"/>
        <item m="1" x="4420"/>
        <item m="1" x="2895"/>
        <item m="1" x="4883"/>
        <item m="1" x="7121"/>
        <item m="1" x="4539"/>
        <item m="1" x="4280"/>
        <item m="1" x="4027"/>
        <item m="1" x="7580"/>
        <item m="1" x="7466"/>
        <item m="1" x="4511"/>
        <item m="1" x="5782"/>
        <item m="1" x="4283"/>
        <item m="1" x="6040"/>
        <item m="1" x="7061"/>
        <item m="1" x="6572"/>
        <item m="1" x="5017"/>
        <item m="1" x="5952"/>
        <item m="1" x="4990"/>
        <item m="1" x="7062"/>
        <item m="1" x="6573"/>
        <item m="1" x="5953"/>
        <item m="1" x="5018"/>
        <item m="1" x="5019"/>
        <item m="1" x="5954"/>
        <item m="1" x="4679"/>
        <item m="1" x="4867"/>
        <item m="1" x="5417"/>
        <item m="1" x="3316"/>
        <item m="1" x="2890"/>
        <item m="1" x="7505"/>
        <item m="1" x="5734"/>
        <item m="1" x="3856"/>
        <item m="1" x="2891"/>
        <item m="1" x="6676"/>
        <item m="1" x="4361"/>
        <item m="1" x="5892"/>
        <item m="1" x="7218"/>
        <item m="1" x="4098"/>
        <item m="1" x="7774"/>
        <item m="1" x="3895"/>
        <item m="1" x="7822"/>
        <item m="1" x="3846"/>
        <item m="1" x="6563"/>
        <item m="1" x="7786"/>
        <item m="1" x="3388"/>
        <item m="1" x="6719"/>
        <item m="1" x="4760"/>
        <item m="1" x="7823"/>
        <item m="1" x="4761"/>
        <item m="1" x="6261"/>
        <item m="1" x="4431"/>
        <item m="1" x="7128"/>
        <item m="1" x="3011"/>
        <item m="1" x="4395"/>
        <item m="1" x="3669"/>
        <item m="1" x="5416"/>
        <item m="1" x="7510"/>
        <item m="1" x="3507"/>
        <item m="1" x="5733"/>
        <item m="1" x="4711"/>
        <item m="1" x="4195"/>
        <item m="1" x="3982"/>
        <item m="1" x="4331"/>
        <item m="1" x="6815"/>
        <item m="1" x="3948"/>
        <item m="1" x="7745"/>
        <item m="1" x="7063"/>
        <item m="1" x="5538"/>
        <item m="1" x="3306"/>
        <item m="1" x="3162"/>
        <item m="1" x="2961"/>
        <item m="1" x="3993"/>
        <item m="1" x="6837"/>
        <item m="1" x="6567"/>
        <item m="1" x="6685"/>
        <item m="1" x="3074"/>
        <item m="1" x="4245"/>
        <item m="1" x="3082"/>
        <item m="1" x="6678"/>
        <item m="1" x="7666"/>
        <item m="1" x="7148"/>
        <item m="1" x="4531"/>
        <item m="1" x="4915"/>
        <item m="1" x="5875"/>
        <item m="1" x="5393"/>
        <item m="1" x="6655"/>
        <item m="1" x="7000"/>
        <item m="1" x="6904"/>
        <item m="1" x="6285"/>
        <item m="1" x="4009"/>
        <item m="1" x="4505"/>
        <item m="1" x="2933"/>
        <item m="1" x="4091"/>
        <item m="1" x="6246"/>
        <item m="1" x="2984"/>
        <item m="1" x="6950"/>
        <item m="1" x="4622"/>
        <item m="1" x="4617"/>
        <item m="1" x="5004"/>
        <item m="1" x="4999"/>
        <item m="1" x="2833"/>
        <item m="1" x="5120"/>
        <item m="1" x="6514"/>
        <item m="1" x="3077"/>
        <item m="1" x="6993"/>
        <item m="1" x="4817"/>
        <item m="1" x="3793"/>
        <item m="1" x="7240"/>
        <item m="1" x="6509"/>
        <item m="1" x="6538"/>
        <item m="1" x="6758"/>
        <item m="1" x="4732"/>
        <item m="1" x="5499"/>
        <item m="1" x="4978"/>
        <item m="1" x="7017"/>
        <item m="1" x="5404"/>
        <item m="1" x="3535"/>
        <item m="1" x="6587"/>
        <item m="1" x="4044"/>
        <item m="1" x="3389"/>
        <item m="1" x="6510"/>
        <item m="1" x="5736"/>
        <item m="1" x="2845"/>
        <item m="1" x="2858"/>
        <item m="1" x="5491"/>
        <item m="1" x="3459"/>
        <item m="1" x="4785"/>
        <item m="1" x="4554"/>
        <item m="1" x="4565"/>
        <item m="1" x="6899"/>
        <item m="1" x="5312"/>
        <item m="1" x="7420"/>
        <item m="1" x="4307"/>
        <item m="1" x="4337"/>
        <item m="1" x="7049"/>
        <item m="1" x="7154"/>
        <item m="1" x="5663"/>
        <item m="1" x="5730"/>
        <item m="1" x="6657"/>
        <item m="1" x="6843"/>
        <item m="1" x="3070"/>
        <item m="1" x="5329"/>
        <item m="1" x="7450"/>
        <item m="1" x="5275"/>
        <item m="1" x="7051"/>
        <item m="1" x="7501"/>
        <item m="1" x="5648"/>
        <item m="1" x="3467"/>
        <item m="1" x="7165"/>
        <item m="1" x="5906"/>
        <item m="1" x="4338"/>
        <item m="1" x="3702"/>
        <item m="1" x="3773"/>
        <item m="1" x="4884"/>
        <item m="1" x="4448"/>
        <item m="1" x="3990"/>
        <item m="1" x="7571"/>
        <item m="1" x="5059"/>
        <item m="1" x="7599"/>
        <item m="1" x="4205"/>
        <item m="1" x="3570"/>
        <item m="1" x="5777"/>
        <item m="1" x="6866"/>
        <item m="1" x="2859"/>
        <item m="1" x="4908"/>
        <item m="1" x="6931"/>
        <item m="1" x="3799"/>
        <item m="1" x="3191"/>
        <item m="1" x="6656"/>
        <item m="1" x="4991"/>
        <item m="1" x="4680"/>
        <item m="1" x="6975"/>
        <item m="1" x="5972"/>
        <item m="1" x="5376"/>
        <item m="1" x="6574"/>
        <item m="1" x="6492"/>
        <item m="1" x="4935"/>
        <item m="1" x="5973"/>
        <item m="1" x="3271"/>
        <item m="1" x="7314"/>
        <item m="1" x="6976"/>
        <item m="1" x="6977"/>
        <item m="1" x="5974"/>
        <item m="1" x="5502"/>
        <item m="1" x="3396"/>
        <item m="1" x="4028"/>
        <item m="1" x="3900"/>
        <item m="1" x="7110"/>
        <item m="1" x="6068"/>
        <item m="1" x="3838"/>
        <item m="1" x="3435"/>
        <item m="1" x="4118"/>
        <item m="1" x="4692"/>
        <item m="1" x="7036"/>
        <item m="1" x="5253"/>
        <item m="1" x="3287"/>
        <item m="1" x="6698"/>
        <item m="1" x="3901"/>
        <item m="1" x="6069"/>
        <item m="1" x="4693"/>
        <item m="1" x="5254"/>
        <item m="1" x="3288"/>
        <item m="1" x="4119"/>
        <item m="1" x="6140"/>
        <item m="1" x="4394"/>
        <item m="1" x="3753"/>
        <item m="1" x="5690"/>
        <item m="1" x="4487"/>
        <item m="1" x="6808"/>
        <item m="1" x="3502"/>
        <item m="1" x="7507"/>
        <item m="1" x="7245"/>
        <item m="1" x="7246"/>
        <item m="1" x="3754"/>
        <item m="1" x="6809"/>
        <item m="1" x="3503"/>
        <item m="1" x="4488"/>
        <item m="1" x="7183"/>
        <item m="1" x="4061"/>
        <item m="1" x="2889"/>
        <item m="1" x="3359"/>
        <item m="1" x="7796"/>
        <item m="1" x="5220"/>
        <item m="1" x="2819"/>
        <item m="1" x="2805"/>
        <item m="1" x="5240"/>
        <item m="1" x="7826"/>
        <item m="1" x="7827"/>
        <item m="1" x="5346"/>
        <item m="1" x="5221"/>
        <item m="1" x="5241"/>
        <item m="1" x="3265"/>
        <item m="1" x="3902"/>
        <item m="1" x="2906"/>
        <item m="1" x="6161"/>
        <item m="1" x="4777"/>
        <item m="1" x="7543"/>
        <item m="1" x="6210"/>
        <item m="1" x="4164"/>
        <item m="1" x="3558"/>
        <item m="1" x="5546"/>
        <item m="1" x="3970"/>
        <item m="1" x="3091"/>
        <item m="1" x="6949"/>
        <item m="1" x="4809"/>
        <item m="1" x="6988"/>
        <item m="1" x="7581"/>
        <item m="1" x="3443"/>
        <item m="1" x="6024"/>
        <item m="1" x="3805"/>
        <item m="1" x="6630"/>
        <item m="1" x="2818"/>
        <item m="1" x="4401"/>
        <item m="1" x="4859"/>
        <item m="1" x="3843"/>
        <item m="1" x="4746"/>
        <item m="1" x="6557"/>
        <item m="1" x="6558"/>
        <item m="1" x="5542"/>
        <item m="1" x="7684"/>
        <item m="1" x="3526"/>
        <item m="1" x="6880"/>
        <item m="1" x="3816"/>
        <item m="1" x="5164"/>
        <item m="1" x="6982"/>
        <item m="1" x="4778"/>
        <item m="1" x="3216"/>
        <item m="1" x="4623"/>
        <item m="1" x="5963"/>
        <item m="1" x="7503"/>
        <item m="1" x="5200"/>
        <item m="1" x="5917"/>
        <item m="1" x="6604"/>
        <item m="1" x="4183"/>
        <item m="1" x="4354"/>
        <item m="1" x="6730"/>
        <item m="1" x="5435"/>
        <item m="1" x="5475"/>
        <item m="1" x="6453"/>
        <item m="1" x="3569"/>
        <item m="1" x="7880"/>
        <item m="1" x="5024"/>
        <item m="1" x="5918"/>
        <item m="1" x="5352"/>
        <item m="1" x="4184"/>
        <item m="1" x="5796"/>
        <item m="1" x="4351"/>
        <item m="1" x="7329"/>
        <item m="1" x="7277"/>
        <item m="1" x="4352"/>
        <item m="1" x="5436"/>
        <item m="1" x="5476"/>
        <item m="1" x="7211"/>
        <item m="1" x="6454"/>
        <item m="1" x="4516"/>
        <item m="1" x="7811"/>
        <item m="1" x="7160"/>
        <item m="1" x="6428"/>
        <item m="1" x="7374"/>
        <item m="1" x="6683"/>
        <item m="1" x="3303"/>
        <item m="1" x="6910"/>
        <item m="1" x="7899"/>
        <item m="1" x="4560"/>
        <item m="1" x="7900"/>
        <item m="1" x="7007"/>
        <item m="1" x="5645"/>
        <item m="1" x="3708"/>
        <item m="1" x="4878"/>
        <item m="1" x="7100"/>
        <item m="1" x="5025"/>
        <item m="1" x="5876"/>
        <item m="1" x="6830"/>
        <item m="1" x="7161"/>
        <item m="1" x="3064"/>
        <item m="1" x="6429"/>
        <item m="1" x="4029"/>
        <item m="1" x="6601"/>
        <item m="1" x="4682"/>
        <item m="1" x="7716"/>
        <item m="1" x="7050"/>
        <item m="1" x="6267"/>
        <item m="1" x="3488"/>
        <item m="1" x="7456"/>
        <item m="1" x="7250"/>
        <item m="1" x="3470"/>
        <item m="1" x="7981"/>
        <item m="1" x="6626"/>
        <item m="1" x="7902"/>
        <item m="1" x="7925"/>
        <item m="1" x="3381"/>
        <item m="1" x="5125"/>
        <item m="1" x="7174"/>
        <item m="1" x="3469"/>
        <item m="1" x="3593"/>
        <item m="1" x="7043"/>
        <item m="1" x="6723"/>
        <item m="1" x="7286"/>
        <item m="1" x="6367"/>
        <item m="1" x="4806"/>
        <item m="1" x="7130"/>
        <item m="1" x="6810"/>
        <item m="1" x="3236"/>
        <item m="1" x="6126"/>
        <item m="1" x="3237"/>
        <item m="1" x="3238"/>
        <item m="1" x="3239"/>
        <item m="1" x="3240"/>
        <item m="1" x="2963"/>
        <item m="1" x="7369"/>
        <item m="1" x="2964"/>
        <item m="1" x="7370"/>
        <item m="1" x="3585"/>
        <item m="1" x="6610"/>
        <item m="1" x="4270"/>
        <item m="1" x="3647"/>
        <item m="1" x="3361"/>
        <item m="1" x="5652"/>
        <item m="1" x="6811"/>
        <item m="1" x="6127"/>
        <item m="1" x="7395"/>
        <item m="1" x="3734"/>
        <item m="1" x="3756"/>
        <item x="1"/>
        <item x="2786"/>
      </items>
    </pivotField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43"/>
    <field x="5"/>
    <field x="44"/>
    <field x="11"/>
    <field x="46"/>
  </rowFields>
  <rowItems count="15">
    <i>
      <x v="2"/>
    </i>
    <i r="1">
      <x v="3"/>
    </i>
    <i r="2">
      <x v="120"/>
    </i>
    <i r="2">
      <x v="122"/>
    </i>
    <i r="2">
      <x v="123"/>
    </i>
    <i r="2">
      <x v="124"/>
    </i>
    <i r="2">
      <x v="125"/>
    </i>
    <i>
      <x v="3"/>
    </i>
    <i r="1">
      <x v="3"/>
    </i>
    <i r="2">
      <x v="120"/>
    </i>
    <i r="2">
      <x v="123"/>
    </i>
    <i r="2">
      <x v="124"/>
    </i>
    <i r="2">
      <x v="143"/>
    </i>
    <i>
      <x v="5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10">
    <pageField fld="0" item="13" hier="-1"/>
    <pageField fld="3" hier="-1"/>
    <pageField fld="1" hier="-1"/>
    <pageField fld="2" hier="-1"/>
    <pageField fld="6" hier="-1"/>
    <pageField fld="7" hier="-1"/>
    <pageField fld="8" hier="-1"/>
    <pageField fld="13" hier="-1"/>
    <pageField fld="12" hier="-1"/>
    <pageField fld="14" hier="-1"/>
  </pageFields>
  <dataFields count="18">
    <dataField name="Progress" fld="49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52" baseField="5" baseItem="37" numFmtId="9"/>
    <dataField name="Planned" fld="34" baseField="0" baseItem="0" numFmtId="167"/>
    <dataField name="Planned%" fld="51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50" baseField="0" baseItem="0" numFmtId="169"/>
    <dataField name="_Wrong Worklog" fld="24" subtotal="max" baseField="5" baseItem="8" numFmtId="167"/>
    <dataField name="Bug Estimate" fld="47" baseField="5" baseItem="8" numFmtId="167"/>
    <dataField name="Bug Worklog" fld="48" baseField="5" baseItem="8" numFmtId="167"/>
  </dataFields>
  <formats count="23">
    <format dxfId="131">
      <pivotArea field="22" type="button" dataOnly="0" labelOnly="1" outline="0" axis="axisRow" fieldPosition="0"/>
    </format>
    <format dxfId="130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129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27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126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125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124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123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22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21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12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1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18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17">
      <pivotArea outline="0" fieldPosition="0">
        <references count="1">
          <reference field="4294967294" count="1">
            <x v="14"/>
          </reference>
        </references>
      </pivotArea>
    </format>
    <format dxfId="116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15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114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13">
      <pivotArea outline="0" fieldPosition="0">
        <references count="1">
          <reference field="4294967294" count="1">
            <x v="12"/>
          </reference>
        </references>
      </pivotArea>
    </format>
    <format dxfId="112">
      <pivotArea outline="0" fieldPosition="0">
        <references count="1">
          <reference field="4294967294" count="1">
            <x v="12"/>
          </reference>
        </references>
      </pivotArea>
    </format>
    <format dxfId="111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10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09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Gantt" cacheId="2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E27" firstHeaderRow="1" firstDataRow="2" firstDataCol="1" rowPageCount="3" colPageCount="1"/>
  <pivotFields count="18">
    <pivotField axis="axisRow" showAll="0" defaultSubtotal="0">
      <items count="24">
        <item sd="0" m="1" x="20"/>
        <item sd="0" m="1" x="14"/>
        <item sd="0" m="1" x="8"/>
        <item m="1" x="9"/>
        <item sd="0" x="3"/>
        <item sd="0" m="1" x="22"/>
        <item sd="0" m="1" x="6"/>
        <item sd="0" m="1" x="23"/>
        <item sd="0" m="1" x="19"/>
        <item sd="0" m="1" x="16"/>
        <item sd="0" m="1" x="13"/>
        <item sd="0" m="1" x="4"/>
        <item sd="0" m="1" x="18"/>
        <item sd="0" m="1" x="15"/>
        <item sd="0" m="1" x="11"/>
        <item sd="0" m="1" x="7"/>
        <item sd="0" m="1" x="21"/>
        <item sd="0" m="1" x="10"/>
        <item sd="0" m="1" x="5"/>
        <item sd="0" m="1" x="17"/>
        <item sd="0" m="1" x="12"/>
        <item x="1"/>
        <item x="0"/>
        <item x="2"/>
      </items>
    </pivotField>
    <pivotField axis="axisRow" showAll="0" defaultSubtotal="0">
      <items count="57">
        <item m="1" x="12"/>
        <item sd="0" m="1" x="55"/>
        <item sd="0" m="1" x="52"/>
        <item m="1" x="50"/>
        <item m="1" x="22"/>
        <item x="5"/>
        <item m="1" x="46"/>
        <item m="1" x="33"/>
        <item m="1" x="27"/>
        <item m="1" x="48"/>
        <item m="1" x="35"/>
        <item m="1" x="24"/>
        <item m="1" x="44"/>
        <item m="1" x="47"/>
        <item m="1" x="16"/>
        <item m="1" x="23"/>
        <item m="1" x="43"/>
        <item m="1" x="26"/>
        <item m="1" x="53"/>
        <item m="1" x="20"/>
        <item m="1" x="17"/>
        <item m="1" x="14"/>
        <item m="1" x="18"/>
        <item m="1" x="37"/>
        <item m="1" x="30"/>
        <item m="1" x="28"/>
        <item m="1" x="39"/>
        <item m="1" x="40"/>
        <item m="1" x="6"/>
        <item m="1" x="29"/>
        <item m="1" x="32"/>
        <item m="1" x="51"/>
        <item m="1" x="38"/>
        <item m="1" x="31"/>
        <item m="1" x="9"/>
        <item m="1" x="42"/>
        <item m="1" x="13"/>
        <item m="1" x="45"/>
        <item m="1" x="21"/>
        <item m="1" x="11"/>
        <item m="1" x="41"/>
        <item m="1" x="25"/>
        <item m="1" x="8"/>
        <item m="1" x="56"/>
        <item m="1" x="49"/>
        <item m="1" x="10"/>
        <item m="1" x="19"/>
        <item m="1" x="15"/>
        <item m="1" x="7"/>
        <item m="1" x="34"/>
        <item m="1" x="36"/>
        <item sd="0" x="2"/>
        <item sd="0" x="0"/>
        <item sd="0" x="4"/>
        <item m="1" x="54"/>
        <item sd="0" x="1"/>
        <item sd="0" x="3"/>
      </items>
    </pivotField>
    <pivotField axis="axisRow" showAll="0" sortType="ascending" defaultSubtotal="0">
      <items count="401">
        <item m="1" x="44"/>
        <item m="1" x="251"/>
        <item m="1" x="88"/>
        <item m="1" x="241"/>
        <item m="1" x="215"/>
        <item m="1" x="87"/>
        <item m="1" x="17"/>
        <item m="1" x="152"/>
        <item m="1" x="58"/>
        <item m="1" x="317"/>
        <item m="1" x="141"/>
        <item m="1" x="385"/>
        <item m="1" x="97"/>
        <item m="1" x="355"/>
        <item m="1" x="348"/>
        <item m="1" x="119"/>
        <item m="1" x="137"/>
        <item m="1" x="301"/>
        <item m="1" x="14"/>
        <item m="1" x="297"/>
        <item m="1" x="315"/>
        <item m="1" x="99"/>
        <item m="1" x="40"/>
        <item m="1" x="243"/>
        <item m="1" x="339"/>
        <item m="1" x="233"/>
        <item m="1" x="234"/>
        <item m="1" x="50"/>
        <item m="1" x="91"/>
        <item m="1" x="96"/>
        <item m="1" x="223"/>
        <item m="1" x="155"/>
        <item m="1" x="400"/>
        <item m="1" x="16"/>
        <item m="1" x="343"/>
        <item m="1" x="346"/>
        <item m="1" x="20"/>
        <item m="1" x="396"/>
        <item m="1" x="359"/>
        <item m="1" x="128"/>
        <item m="1" x="107"/>
        <item m="1" x="46"/>
        <item m="1" x="176"/>
        <item m="1" x="257"/>
        <item m="1" x="270"/>
        <item m="1" x="68"/>
        <item m="1" x="171"/>
        <item m="1" x="109"/>
        <item m="1" x="89"/>
        <item m="1" x="264"/>
        <item m="1" x="32"/>
        <item m="1" x="159"/>
        <item m="1" x="350"/>
        <item m="1" x="283"/>
        <item m="1" x="224"/>
        <item m="1" x="253"/>
        <item m="1" x="212"/>
        <item m="1" x="246"/>
        <item m="1" x="259"/>
        <item m="1" x="261"/>
        <item m="1" x="254"/>
        <item m="1" x="56"/>
        <item m="1" x="377"/>
        <item m="1" x="62"/>
        <item m="1" x="245"/>
        <item m="1" x="158"/>
        <item m="1" x="345"/>
        <item m="1" x="388"/>
        <item m="1" x="13"/>
        <item m="1" x="295"/>
        <item m="1" x="183"/>
        <item m="1" x="130"/>
        <item m="1" x="189"/>
        <item m="1" x="12"/>
        <item m="1" x="194"/>
        <item m="1" x="232"/>
        <item m="1" x="272"/>
        <item m="1" x="83"/>
        <item m="1" x="387"/>
        <item m="1" x="391"/>
        <item m="1" x="285"/>
        <item m="1" x="340"/>
        <item m="1" x="184"/>
        <item m="1" x="318"/>
        <item m="1" x="210"/>
        <item m="1" x="116"/>
        <item m="1" x="360"/>
        <item m="1" x="380"/>
        <item m="1" x="22"/>
        <item m="1" x="148"/>
        <item m="1" x="395"/>
        <item m="1" x="71"/>
        <item m="1" x="300"/>
        <item m="1" x="266"/>
        <item m="1" x="197"/>
        <item m="1" x="191"/>
        <item m="1" x="70"/>
        <item m="1" x="77"/>
        <item m="1" x="267"/>
        <item m="1" x="236"/>
        <item m="1" x="132"/>
        <item m="1" x="162"/>
        <item m="1" x="163"/>
        <item m="1" x="204"/>
        <item m="1" x="352"/>
        <item m="1" x="95"/>
        <item m="1" x="79"/>
        <item m="1" x="47"/>
        <item m="1" x="353"/>
        <item m="1" x="364"/>
        <item m="1" x="228"/>
        <item m="1" x="73"/>
        <item m="1" x="336"/>
        <item m="1" x="374"/>
        <item m="1" x="25"/>
        <item m="1" x="275"/>
        <item m="1" x="227"/>
        <item m="1" x="85"/>
        <item m="1" x="190"/>
        <item m="1" x="286"/>
        <item m="1" x="35"/>
        <item m="1" x="180"/>
        <item m="1" x="235"/>
        <item m="1" x="61"/>
        <item m="1" x="361"/>
        <item m="1" x="75"/>
        <item m="1" x="63"/>
        <item m="1" x="252"/>
        <item m="1" x="366"/>
        <item m="1" x="24"/>
        <item m="1" x="156"/>
        <item m="1" x="216"/>
        <item m="1" x="225"/>
        <item m="1" x="262"/>
        <item m="1" x="296"/>
        <item m="1" x="244"/>
        <item m="1" x="370"/>
        <item m="1" x="127"/>
        <item m="1" x="168"/>
        <item m="1" x="378"/>
        <item m="1" x="229"/>
        <item m="1" x="304"/>
        <item m="1" x="147"/>
        <item m="1" x="258"/>
        <item m="1" x="90"/>
        <item m="1" x="239"/>
        <item m="1" x="379"/>
        <item m="1" x="36"/>
        <item m="1" x="118"/>
        <item sd="0" m="1" x="373"/>
        <item sd="0" m="1" x="112"/>
        <item sd="0" m="1" x="172"/>
        <item sd="0" m="1" x="51"/>
        <item sd="0" m="1" x="74"/>
        <item sd="0" m="1" x="41"/>
        <item sd="0" m="1" x="265"/>
        <item sd="0" m="1" x="29"/>
        <item sd="0" m="1" x="23"/>
        <item sd="0" m="1" x="263"/>
        <item m="1" x="192"/>
        <item m="1" x="145"/>
        <item sd="0" m="1" x="382"/>
        <item sd="0" m="1" x="324"/>
        <item m="1" x="135"/>
        <item m="1" x="365"/>
        <item m="1" x="120"/>
        <item sd="0" m="1" x="226"/>
        <item m="1" x="49"/>
        <item m="1" x="166"/>
        <item m="1" x="375"/>
        <item m="1" x="303"/>
        <item m="1" x="133"/>
        <item sd="0" m="1" x="277"/>
        <item m="1" x="76"/>
        <item m="1" x="344"/>
        <item sd="0" m="1" x="142"/>
        <item m="1" x="66"/>
        <item m="1" x="113"/>
        <item m="1" x="43"/>
        <item sd="0" m="1" x="389"/>
        <item m="1" x="27"/>
        <item m="1" x="187"/>
        <item m="1" x="335"/>
        <item sd="0" m="1" x="240"/>
        <item m="1" x="309"/>
        <item m="1" x="393"/>
        <item sd="0" m="1" x="98"/>
        <item m="1" x="178"/>
        <item m="1" x="173"/>
        <item sd="0" m="1" x="205"/>
        <item m="1" x="278"/>
        <item m="1" x="138"/>
        <item sd="0" m="1" x="273"/>
        <item m="1" x="42"/>
        <item m="1" x="175"/>
        <item m="1" x="80"/>
        <item m="1" x="284"/>
        <item m="1" x="218"/>
        <item m="1" x="248"/>
        <item m="1" x="59"/>
        <item m="1" x="11"/>
        <item m="1" x="199"/>
        <item m="1" x="174"/>
        <item m="1" x="188"/>
        <item m="1" x="186"/>
        <item m="1" x="9"/>
        <item m="1" x="290"/>
        <item m="1" x="222"/>
        <item m="1" x="357"/>
        <item m="1" x="57"/>
        <item m="1" x="157"/>
        <item m="1" x="313"/>
        <item m="1" x="376"/>
        <item m="1" x="356"/>
        <item m="1" x="331"/>
        <item m="1" x="39"/>
        <item m="1" x="280"/>
        <item m="1" x="219"/>
        <item m="1" x="341"/>
        <item m="1" x="121"/>
        <item m="1" x="125"/>
        <item m="1" x="310"/>
        <item m="1" x="214"/>
        <item m="1" x="319"/>
        <item m="1" x="144"/>
        <item m="1" x="328"/>
        <item m="1" x="289"/>
        <item m="1" x="21"/>
        <item m="1" x="26"/>
        <item m="1" x="72"/>
        <item m="1" x="54"/>
        <item m="1" x="105"/>
        <item m="1" x="207"/>
        <item m="1" x="386"/>
        <item m="1" x="293"/>
        <item m="1" x="126"/>
        <item m="1" x="94"/>
        <item m="1" x="363"/>
        <item m="1" x="149"/>
        <item m="1" x="53"/>
        <item m="1" x="37"/>
        <item m="1" x="209"/>
        <item m="1" x="305"/>
        <item m="1" x="185"/>
        <item m="1" x="302"/>
        <item m="1" x="397"/>
        <item m="1" x="291"/>
        <item m="1" x="329"/>
        <item m="1" x="333"/>
        <item m="1" x="347"/>
        <item m="1" x="282"/>
        <item m="1" x="164"/>
        <item m="1" x="143"/>
        <item m="1" x="101"/>
        <item m="1" x="30"/>
        <item m="1" x="67"/>
        <item m="1" x="177"/>
        <item m="1" x="34"/>
        <item m="1" x="146"/>
        <item m="1" x="399"/>
        <item m="1" x="238"/>
        <item m="1" x="390"/>
        <item m="1" x="332"/>
        <item m="1" x="383"/>
        <item m="1" x="354"/>
        <item m="1" x="256"/>
        <item m="1" x="78"/>
        <item m="1" x="124"/>
        <item m="1" x="392"/>
        <item m="1" x="167"/>
        <item m="1" x="134"/>
        <item m="1" x="206"/>
        <item m="1" x="342"/>
        <item m="1" x="28"/>
        <item m="1" x="181"/>
        <item m="1" x="249"/>
        <item m="1" x="165"/>
        <item m="1" x="242"/>
        <item m="1" x="202"/>
        <item m="1" x="294"/>
        <item m="1" x="38"/>
        <item m="1" x="60"/>
        <item m="1" x="279"/>
        <item m="1" x="169"/>
        <item m="1" x="136"/>
        <item m="1" x="139"/>
        <item m="1" x="281"/>
        <item m="1" x="371"/>
        <item m="1" x="276"/>
        <item m="1" x="268"/>
        <item m="1" x="358"/>
        <item m="1" x="81"/>
        <item m="1" x="213"/>
        <item m="1" x="231"/>
        <item m="1" x="45"/>
        <item m="1" x="321"/>
        <item m="1" x="320"/>
        <item m="1" x="287"/>
        <item m="1" x="327"/>
        <item m="1" x="129"/>
        <item m="1" x="84"/>
        <item m="1" x="269"/>
        <item m="1" x="86"/>
        <item m="1" x="369"/>
        <item m="1" x="195"/>
        <item m="1" x="160"/>
        <item m="1" x="106"/>
        <item m="1" x="351"/>
        <item m="1" x="15"/>
        <item m="1" x="123"/>
        <item m="1" x="326"/>
        <item m="1" x="93"/>
        <item m="1" x="114"/>
        <item m="1" x="64"/>
        <item m="1" x="19"/>
        <item m="1" x="316"/>
        <item m="1" x="260"/>
        <item m="1" x="100"/>
        <item m="1" x="314"/>
        <item m="1" x="299"/>
        <item m="1" x="18"/>
        <item m="1" x="161"/>
        <item m="1" x="349"/>
        <item m="1" x="198"/>
        <item m="1" x="10"/>
        <item m="1" x="325"/>
        <item m="1" x="337"/>
        <item m="1" x="323"/>
        <item m="1" x="108"/>
        <item m="1" x="104"/>
        <item sd="0" m="1" x="217"/>
        <item sd="0" x="6"/>
        <item sd="0" m="1" x="381"/>
        <item sd="0" m="1" x="384"/>
        <item sd="0" m="1" x="196"/>
        <item sd="0" x="5"/>
        <item sd="0" x="0"/>
        <item sd="0" m="1" x="274"/>
        <item sd="0" m="1" x="250"/>
        <item sd="0" x="2"/>
        <item sd="0" x="1"/>
        <item sd="0" x="4"/>
        <item x="7"/>
        <item sd="0" m="1" x="306"/>
        <item sd="0" m="1" x="55"/>
        <item m="1" x="334"/>
        <item m="1" x="131"/>
        <item sd="0" m="1" x="220"/>
        <item m="1" x="255"/>
        <item sd="0" m="1" x="203"/>
        <item m="1" x="237"/>
        <item m="1" x="368"/>
        <item m="1" x="367"/>
        <item m="1" x="200"/>
        <item m="1" x="115"/>
        <item m="1" x="307"/>
        <item m="1" x="298"/>
        <item m="1" x="288"/>
        <item m="1" x="182"/>
        <item m="1" x="33"/>
        <item m="1" x="271"/>
        <item m="1" x="372"/>
        <item m="1" x="211"/>
        <item m="1" x="362"/>
        <item m="1" x="102"/>
        <item m="1" x="247"/>
        <item m="1" x="65"/>
        <item m="1" x="140"/>
        <item m="1" x="230"/>
        <item m="1" x="312"/>
        <item m="1" x="193"/>
        <item m="1" x="150"/>
        <item m="1" x="154"/>
        <item m="1" x="394"/>
        <item m="1" x="221"/>
        <item m="1" x="110"/>
        <item m="1" x="151"/>
        <item m="1" x="117"/>
        <item m="1" x="179"/>
        <item m="1" x="330"/>
        <item m="1" x="338"/>
        <item m="1" x="170"/>
        <item m="1" x="153"/>
        <item m="1" x="31"/>
        <item m="1" x="103"/>
        <item m="1" x="48"/>
        <item m="1" x="398"/>
        <item m="1" x="308"/>
        <item m="1" x="311"/>
        <item m="1" x="92"/>
        <item m="1" x="52"/>
        <item m="1" x="111"/>
        <item m="1" x="122"/>
        <item m="1" x="201"/>
        <item m="1" x="208"/>
        <item m="1" x="292"/>
        <item m="1" x="82"/>
        <item m="1" x="69"/>
        <item m="1" x="322"/>
        <item x="3"/>
        <item x="8"/>
      </items>
    </pivotField>
    <pivotField axis="axisRow" showAll="0" defaultSubtotal="0">
      <items count="934">
        <item m="1" x="145"/>
        <item m="1" x="103"/>
        <item m="1" x="508"/>
        <item m="1" x="226"/>
        <item sd="0" m="1" x="551"/>
        <item m="1" x="177"/>
        <item m="1" x="369"/>
        <item m="1" x="375"/>
        <item m="1" x="601"/>
        <item m="1" x="85"/>
        <item m="1" x="49"/>
        <item m="1" x="306"/>
        <item m="1" x="763"/>
        <item m="1" x="478"/>
        <item m="1" x="846"/>
        <item m="1" x="307"/>
        <item m="1" x="465"/>
        <item m="1" x="308"/>
        <item sd="0" m="1" x="66"/>
        <item m="1" x="377"/>
        <item m="1" x="89"/>
        <item m="1" x="73"/>
        <item m="1" x="719"/>
        <item m="1" x="549"/>
        <item m="1" x="76"/>
        <item m="1" x="84"/>
        <item m="1" x="544"/>
        <item m="1" x="558"/>
        <item m="1" x="208"/>
        <item m="1" x="149"/>
        <item m="1" x="666"/>
        <item m="1" x="466"/>
        <item x="14"/>
        <item m="1" x="232"/>
        <item m="1" x="842"/>
        <item m="1" x="86"/>
        <item m="1" x="55"/>
        <item m="1" x="216"/>
        <item m="1" x="147"/>
        <item m="1" x="21"/>
        <item m="1" x="151"/>
        <item m="1" x="420"/>
        <item m="1" x="25"/>
        <item m="1" x="659"/>
        <item m="1" x="624"/>
        <item m="1" x="230"/>
        <item m="1" x="15"/>
        <item m="1" x="334"/>
        <item m="1" x="29"/>
        <item m="1" x="399"/>
        <item m="1" x="135"/>
        <item m="1" x="836"/>
        <item m="1" x="886"/>
        <item m="1" x="340"/>
        <item m="1" x="246"/>
        <item m="1" x="221"/>
        <item m="1" x="325"/>
        <item m="1" x="855"/>
        <item m="1" x="922"/>
        <item m="1" x="460"/>
        <item m="1" x="304"/>
        <item m="1" x="398"/>
        <item m="1" x="143"/>
        <item m="1" x="734"/>
        <item m="1" x="856"/>
        <item m="1" x="727"/>
        <item m="1" x="484"/>
        <item m="1" x="384"/>
        <item m="1" x="526"/>
        <item m="1" x="648"/>
        <item m="1" x="762"/>
        <item m="1" x="841"/>
        <item m="1" x="828"/>
        <item m="1" x="330"/>
        <item m="1" x="501"/>
        <item m="1" x="749"/>
        <item m="1" x="548"/>
        <item m="1" x="217"/>
        <item m="1" x="204"/>
        <item m="1" x="690"/>
        <item m="1" x="258"/>
        <item m="1" x="625"/>
        <item m="1" x="301"/>
        <item m="1" x="579"/>
        <item m="1" x="183"/>
        <item m="1" x="201"/>
        <item m="1" x="393"/>
        <item m="1" x="847"/>
        <item m="1" x="167"/>
        <item m="1" x="664"/>
        <item m="1" x="312"/>
        <item m="1" x="631"/>
        <item m="1" x="726"/>
        <item m="1" x="806"/>
        <item m="1" x="470"/>
        <item m="1" x="540"/>
        <item m="1" x="17"/>
        <item m="1" x="237"/>
        <item m="1" x="139"/>
        <item m="1" x="525"/>
        <item m="1" x="647"/>
        <item m="1" x="882"/>
        <item m="1" x="265"/>
        <item m="1" x="822"/>
        <item m="1" x="683"/>
        <item m="1" x="255"/>
        <item m="1" x="689"/>
        <item m="1" x="342"/>
        <item m="1" x="351"/>
        <item m="1" x="33"/>
        <item m="1" x="138"/>
        <item m="1" x="173"/>
        <item m="1" x="235"/>
        <item m="1" x="113"/>
        <item m="1" x="300"/>
        <item m="1" x="562"/>
        <item m="1" x="344"/>
        <item m="1" x="523"/>
        <item m="1" x="907"/>
        <item m="1" x="174"/>
        <item m="1" x="370"/>
        <item m="1" x="854"/>
        <item m="1" x="454"/>
        <item m="1" x="873"/>
        <item m="1" x="418"/>
        <item m="1" x="419"/>
        <item m="1" x="493"/>
        <item m="1" x="877"/>
        <item m="1" x="827"/>
        <item m="1" x="788"/>
        <item m="1" x="604"/>
        <item m="1" x="83"/>
        <item m="1" x="594"/>
        <item m="1" x="748"/>
        <item m="1" x="547"/>
        <item m="1" x="904"/>
        <item m="1" x="582"/>
        <item m="1" x="405"/>
        <item m="1" x="203"/>
        <item m="1" x="700"/>
        <item m="1" x="504"/>
        <item m="1" x="18"/>
        <item m="1" x="678"/>
        <item m="1" x="44"/>
        <item m="1" x="520"/>
        <item m="1" x="485"/>
        <item m="1" x="229"/>
        <item m="1" x="397"/>
        <item m="1" x="853"/>
        <item m="1" x="194"/>
        <item m="1" x="676"/>
        <item m="1" x="786"/>
        <item m="1" x="675"/>
        <item m="1" x="185"/>
        <item m="1" x="849"/>
        <item m="1" x="122"/>
        <item m="1" x="696"/>
        <item m="1" x="436"/>
        <item m="1" x="778"/>
        <item m="1" x="281"/>
        <item m="1" x="612"/>
        <item m="1" x="22"/>
        <item m="1" x="667"/>
        <item m="1" x="668"/>
        <item m="1" x="606"/>
        <item m="1" x="630"/>
        <item m="1" x="309"/>
        <item m="1" x="721"/>
        <item m="1" x="271"/>
        <item m="1" x="722"/>
        <item m="1" x="36"/>
        <item m="1" x="345"/>
        <item m="1" x="923"/>
        <item m="1" x="563"/>
        <item m="1" x="638"/>
        <item m="1" x="761"/>
        <item m="1" x="905"/>
        <item m="1" x="77"/>
        <item m="1" x="110"/>
        <item m="1" x="753"/>
        <item m="1" x="108"/>
        <item m="1" x="346"/>
        <item m="1" x="75"/>
        <item m="1" x="769"/>
        <item m="1" x="851"/>
        <item m="1" x="486"/>
        <item m="1" x="574"/>
        <item m="1" x="341"/>
        <item m="1" x="495"/>
        <item m="1" x="629"/>
        <item m="1" x="427"/>
        <item m="1" x="628"/>
        <item m="1" x="94"/>
        <item m="1" x="168"/>
        <item m="1" x="414"/>
        <item m="1" x="19"/>
        <item m="1" x="637"/>
        <item m="1" x="71"/>
        <item m="1" x="165"/>
        <item m="1" x="339"/>
        <item m="1" x="385"/>
        <item m="1" x="299"/>
        <item m="1" x="467"/>
        <item m="1" x="267"/>
        <item m="1" x="61"/>
        <item m="1" x="391"/>
        <item m="1" x="402"/>
        <item m="1" x="492"/>
        <item m="1" x="157"/>
        <item m="1" x="695"/>
        <item m="1" x="560"/>
        <item m="1" x="273"/>
        <item m="1" x="107"/>
        <item m="1" x="524"/>
        <item m="1" x="39"/>
        <item m="1" x="70"/>
        <item m="1" x="765"/>
        <item m="1" x="735"/>
        <item m="1" x="863"/>
        <item m="1" x="872"/>
        <item m="1" x="27"/>
        <item m="1" x="652"/>
        <item m="1" x="191"/>
        <item m="1" x="431"/>
        <item m="1" x="875"/>
        <item m="1" x="133"/>
        <item m="1" x="279"/>
        <item m="1" x="451"/>
        <item m="1" x="200"/>
        <item m="1" x="800"/>
        <item m="1" x="441"/>
        <item m="1" x="718"/>
        <item m="1" x="528"/>
        <item m="1" x="45"/>
        <item m="1" x="406"/>
        <item m="1" x="910"/>
        <item m="1" x="125"/>
        <item m="1" x="711"/>
        <item m="1" x="878"/>
        <item m="1" x="333"/>
        <item m="1" x="743"/>
        <item m="1" x="326"/>
        <item m="1" x="603"/>
        <item m="1" x="54"/>
        <item m="1" x="728"/>
        <item m="1" x="759"/>
        <item m="1" x="590"/>
        <item m="1" x="223"/>
        <item m="1" x="88"/>
        <item m="1" x="205"/>
        <item m="1" x="919"/>
        <item m="1" x="72"/>
        <item m="1" x="834"/>
        <item m="1" x="592"/>
        <item m="1" x="350"/>
        <item m="1" x="26"/>
        <item m="1" x="65"/>
        <item m="1" x="160"/>
        <item m="1" x="645"/>
        <item m="1" x="43"/>
        <item m="1" x="175"/>
        <item m="1" x="890"/>
        <item m="1" x="715"/>
        <item m="1" x="607"/>
        <item m="1" x="473"/>
        <item m="1" x="123"/>
        <item m="1" x="358"/>
        <item m="1" x="275"/>
        <item m="1" x="114"/>
        <item m="1" x="34"/>
        <item m="1" x="95"/>
        <item m="1" x="60"/>
        <item m="1" x="927"/>
        <item m="1" x="270"/>
        <item m="1" x="357"/>
        <item m="1" x="895"/>
        <item m="1" x="706"/>
        <item m="1" x="50"/>
        <item m="1" x="109"/>
        <item m="1" x="74"/>
        <item m="1" x="415"/>
        <item m="1" x="278"/>
        <item m="1" x="573"/>
        <item m="1" x="209"/>
        <item m="1" x="106"/>
        <item m="1" x="87"/>
        <item m="1" x="316"/>
        <item m="1" x="627"/>
        <item m="1" x="688"/>
        <item m="1" x="79"/>
        <item m="1" x="211"/>
        <item m="1" x="321"/>
        <item m="1" x="93"/>
        <item m="1" x="475"/>
        <item m="1" x="586"/>
        <item m="1" x="593"/>
        <item m="1" x="35"/>
        <item m="1" x="338"/>
        <item m="1" x="30"/>
        <item m="1" x="354"/>
        <item m="1" x="426"/>
        <item m="1" x="894"/>
        <item m="1" x="831"/>
        <item m="1" x="411"/>
        <item m="1" x="387"/>
        <item m="1" x="764"/>
        <item m="1" x="335"/>
        <item m="1" x="602"/>
        <item m="1" x="144"/>
        <item m="1" x="294"/>
        <item m="1" x="767"/>
        <item m="1" x="826"/>
        <item m="1" x="159"/>
        <item m="1" x="754"/>
        <item m="1" x="833"/>
        <item m="1" x="681"/>
        <item m="1" x="251"/>
        <item m="1" x="469"/>
        <item m="1" x="181"/>
        <item m="1" x="623"/>
        <item m="1" x="736"/>
        <item m="1" x="673"/>
        <item m="1" x="584"/>
        <item m="1" x="202"/>
        <item m="1" x="660"/>
        <item m="1" x="48"/>
        <item m="1" x="170"/>
        <item m="1" x="516"/>
        <item m="1" x="541"/>
        <item m="1" x="98"/>
        <item m="1" x="158"/>
        <item m="1" x="634"/>
        <item m="1" x="738"/>
        <item m="1" x="600"/>
        <item m="1" x="901"/>
        <item m="1" x="236"/>
        <item m="1" x="771"/>
        <item m="1" x="737"/>
        <item m="1" x="81"/>
        <item m="1" x="507"/>
        <item m="1" x="248"/>
        <item m="1" x="207"/>
        <item m="1" x="733"/>
        <item m="1" x="610"/>
        <item m="1" x="421"/>
        <item m="1" x="555"/>
        <item m="1" x="287"/>
        <item m="1" x="729"/>
        <item m="1" x="517"/>
        <item m="1" x="437"/>
        <item m="1" x="801"/>
        <item m="1" x="745"/>
        <item m="1" x="313"/>
        <item m="1" x="124"/>
        <item m="1" x="557"/>
        <item m="1" x="464"/>
        <item m="1" x="256"/>
        <item m="1" x="152"/>
        <item m="1" x="817"/>
        <item m="1" x="386"/>
        <item m="1" x="896"/>
        <item m="1" x="559"/>
        <item m="1" x="58"/>
        <item m="1" x="809"/>
        <item m="1" x="163"/>
        <item m="1" x="677"/>
        <item m="1" x="141"/>
        <item m="1" x="577"/>
        <item m="1" x="453"/>
        <item m="1" x="38"/>
        <item m="1" x="80"/>
        <item m="1" x="888"/>
        <item m="1" x="244"/>
        <item m="1" x="62"/>
        <item m="1" x="97"/>
        <item m="1" x="911"/>
        <item m="1" x="303"/>
        <item m="1" x="840"/>
        <item m="1" x="701"/>
        <item m="1" x="760"/>
        <item m="1" x="450"/>
        <item m="1" x="510"/>
        <item m="1" x="694"/>
        <item m="1" x="527"/>
        <item m="1" x="348"/>
        <item m="1" x="67"/>
        <item m="1" x="222"/>
        <item m="1" x="635"/>
        <item m="1" x="245"/>
        <item m="1" x="283"/>
        <item m="1" x="288"/>
        <item m="1" x="889"/>
        <item m="1" x="591"/>
        <item m="1" x="456"/>
        <item m="1" x="461"/>
        <item m="1" x="378"/>
        <item m="1" x="483"/>
        <item m="1" x="522"/>
        <item m="1" x="617"/>
        <item m="1" x="747"/>
        <item m="1" x="618"/>
        <item m="1" x="649"/>
        <item m="1" x="353"/>
        <item m="1" x="331"/>
        <item m="1" x="118"/>
        <item m="1" x="880"/>
        <item m="1" x="373"/>
        <item m="1" x="532"/>
        <item m="1" x="372"/>
        <item m="1" x="531"/>
        <item m="1" x="215"/>
        <item m="1" x="536"/>
        <item m="1" x="442"/>
        <item m="1" x="569"/>
        <item m="1" x="241"/>
        <item m="1" x="146"/>
        <item m="1" x="404"/>
        <item m="1" x="692"/>
        <item m="1" x="774"/>
        <item m="1" x="571"/>
        <item m="1" x="131"/>
        <item m="1" x="616"/>
        <item m="1" x="730"/>
        <item m="1" x="716"/>
        <item m="1" x="598"/>
        <item m="1" x="519"/>
        <item m="1" x="231"/>
        <item m="1" x="438"/>
        <item m="1" x="680"/>
        <item m="1" x="490"/>
        <item m="1" x="589"/>
        <item m="1" x="355"/>
        <item m="1" x="188"/>
        <item m="1" x="403"/>
        <item m="1" x="347"/>
        <item m="1" x="870"/>
        <item m="1" x="280"/>
        <item m="1" x="261"/>
        <item m="1" x="457"/>
        <item m="1" x="599"/>
        <item m="1" x="320"/>
        <item m="1" x="78"/>
        <item m="1" x="197"/>
        <item m="1" x="328"/>
        <item m="1" x="401"/>
        <item m="1" x="400"/>
        <item m="1" x="766"/>
        <item m="1" x="119"/>
        <item m="1" x="691"/>
        <item m="1" x="773"/>
        <item m="1" x="164"/>
        <item m="1" x="570"/>
        <item m="1" x="142"/>
        <item m="1" x="105"/>
        <item m="1" x="51"/>
        <item m="1" x="553"/>
        <item m="1" x="91"/>
        <item m="1" x="757"/>
        <item m="1" x="565"/>
        <item m="1" x="383"/>
        <item m="1" x="611"/>
        <item m="1" x="543"/>
        <item m="1" x="672"/>
        <item m="1" x="365"/>
        <item m="1" x="663"/>
        <item m="1" x="871"/>
        <item m="1" x="134"/>
        <item m="1" x="447"/>
        <item m="1" x="263"/>
        <item m="1" x="820"/>
        <item m="1" x="791"/>
        <item m="1" x="790"/>
        <item m="1" x="646"/>
        <item m="1" x="262"/>
        <item m="1" x="266"/>
        <item m="1" x="511"/>
        <item m="1" x="918"/>
        <item m="1" x="104"/>
        <item m="1" x="552"/>
        <item m="1" x="90"/>
        <item m="1" x="756"/>
        <item m="1" x="564"/>
        <item m="1" x="382"/>
        <item m="1" x="53"/>
        <item m="1" x="282"/>
        <item m="1" x="542"/>
        <item m="1" x="671"/>
        <item m="1" x="837"/>
        <item m="1" x="364"/>
        <item m="1" x="662"/>
        <item m="1" x="838"/>
        <item m="1" x="596"/>
        <item m="1" x="839"/>
        <item m="1" x="425"/>
        <item m="1" x="787"/>
        <item m="1" x="893"/>
        <item m="1" x="909"/>
        <item m="1" x="670"/>
        <item m="1" x="505"/>
        <item m="1" x="665"/>
        <item m="1" x="608"/>
        <item m="1" x="521"/>
        <item m="1" x="775"/>
        <item m="1" x="468"/>
        <item m="1" x="867"/>
        <item m="1" x="789"/>
        <item m="1" x="768"/>
        <item m="1" x="924"/>
        <item m="1" x="707"/>
        <item m="1" x="581"/>
        <item m="1" x="908"/>
        <item m="1" x="830"/>
        <item m="1" x="731"/>
        <item m="1" x="770"/>
        <item m="1" x="693"/>
        <item m="1" x="272"/>
        <item m="1" x="929"/>
        <item m="1" x="858"/>
        <item m="1" x="776"/>
        <item m="1" x="186"/>
        <item m="1" x="368"/>
        <item m="1" x="805"/>
        <item m="1" x="920"/>
        <item m="1" x="704"/>
        <item m="1" x="82"/>
        <item m="1" x="819"/>
        <item m="1" x="228"/>
        <item m="1" x="64"/>
        <item m="1" x="130"/>
        <item m="1" x="588"/>
        <item m="1" x="148"/>
        <item m="1" x="741"/>
        <item m="1" x="669"/>
        <item m="1" x="636"/>
        <item m="1" x="580"/>
        <item m="1" x="931"/>
        <item m="1" x="424"/>
        <item m="1" x="651"/>
        <item m="1" x="928"/>
        <item m="1" x="932"/>
        <item m="1" x="360"/>
        <item m="1" x="213"/>
        <item m="1" x="866"/>
        <item m="1" x="59"/>
        <item m="1" x="640"/>
        <item m="1" x="744"/>
        <item m="1" x="439"/>
        <item m="1" x="679"/>
        <item m="1" x="154"/>
        <item m="1" x="96"/>
        <item m="1" x="699"/>
        <item m="1" x="498"/>
        <item m="1" x="535"/>
        <item m="1" x="302"/>
        <item m="1" x="816"/>
        <item m="1" x="389"/>
        <item m="1" x="812"/>
        <item m="1" x="445"/>
        <item m="1" x="705"/>
        <item m="1" x="257"/>
        <item m="1" x="161"/>
        <item m="1" x="797"/>
        <item m="1" x="546"/>
        <item m="1" x="317"/>
        <item m="1" x="422"/>
        <item m="1" x="371"/>
        <item m="1" x="260"/>
        <item m="1" x="903"/>
        <item m="1" x="362"/>
        <item m="1" x="857"/>
        <item m="1" x="481"/>
        <item m="1" x="92"/>
        <item m="1" x="459"/>
        <item m="1" x="206"/>
        <item m="1" x="458"/>
        <item m="1" x="289"/>
        <item m="1" x="674"/>
        <item m="1" x="240"/>
        <item m="1" x="810"/>
        <item m="1" x="750"/>
        <item m="1" x="199"/>
        <item m="1" x="433"/>
        <item m="1" x="529"/>
        <item m="1" x="655"/>
        <item m="1" x="390"/>
        <item m="1" x="869"/>
        <item m="1" x="925"/>
        <item m="1" x="37"/>
        <item m="1" x="650"/>
        <item m="1" x="848"/>
        <item m="1" x="568"/>
        <item m="1" x="327"/>
        <item m="1" x="480"/>
        <item m="1" x="417"/>
        <item m="1" x="821"/>
        <item m="1" x="917"/>
        <item m="1" x="835"/>
        <item m="1" x="126"/>
        <item m="1" x="198"/>
        <item m="1" x="394"/>
        <item m="1" x="843"/>
        <item m="1" x="171"/>
        <item m="1" x="314"/>
        <item m="1" x="463"/>
        <item m="1" x="818"/>
        <item m="1" x="24"/>
        <item m="1" x="359"/>
        <item m="1" x="410"/>
        <item m="1" x="795"/>
        <item m="1" x="52"/>
        <item m="1" x="844"/>
        <item m="1" x="792"/>
        <item m="1" x="539"/>
        <item m="1" x="32"/>
        <item m="1" x="430"/>
        <item m="1" x="824"/>
        <item m="1" x="575"/>
        <item m="1" x="212"/>
        <item m="1" x="619"/>
        <item m="1" x="915"/>
        <item m="1" x="116"/>
        <item m="1" x="852"/>
        <item m="1" x="609"/>
        <item m="1" x="595"/>
        <item m="1" x="859"/>
        <item m="1" x="489"/>
        <item m="1" x="799"/>
        <item m="1" x="898"/>
        <item m="1" x="291"/>
        <item m="1" x="150"/>
        <item m="1" x="423"/>
        <item m="1" x="249"/>
        <item m="1" x="297"/>
        <item m="1" x="845"/>
        <item m="1" x="56"/>
        <item m="1" x="180"/>
        <item m="1" x="658"/>
        <item m="1" x="274"/>
        <item m="1" x="518"/>
        <item m="1" x="497"/>
        <item m="1" x="253"/>
        <item m="1" x="210"/>
        <item m="1" x="31"/>
        <item m="1" x="868"/>
        <item m="1" x="717"/>
        <item m="1" x="487"/>
        <item m="1" x="891"/>
        <item m="1" x="443"/>
        <item m="1" x="472"/>
        <item m="1" x="725"/>
        <item m="1" x="392"/>
        <item m="1" x="277"/>
        <item m="1" x="367"/>
        <item m="1" x="409"/>
        <item m="1" x="488"/>
        <item m="1" x="566"/>
        <item m="1" x="190"/>
        <item m="1" x="187"/>
        <item m="1" x="798"/>
        <item m="1" x="897"/>
        <item m="1" x="290"/>
        <item m="1" x="179"/>
        <item m="1" x="657"/>
        <item m="1" x="556"/>
        <item m="1" x="374"/>
        <item m="1" x="739"/>
        <item m="1" x="881"/>
        <item m="1" x="811"/>
        <item m="1" x="28"/>
        <item m="1" x="184"/>
        <item m="1" x="803"/>
        <item m="1" x="491"/>
        <item m="1" x="16"/>
        <item m="1" x="376"/>
        <item m="1" x="567"/>
        <item m="1" x="804"/>
        <item m="1" x="120"/>
        <item m="1" x="408"/>
        <item m="1" x="243"/>
        <item m="1" x="703"/>
        <item m="1" x="515"/>
        <item m="1" x="503"/>
        <item m="1" x="709"/>
        <item m="1" x="496"/>
        <item m="1" x="252"/>
        <item m="1" x="396"/>
        <item m="1" x="813"/>
        <item m="1" x="435"/>
        <item m="1" x="68"/>
        <item m="1" x="779"/>
        <item m="1" x="102"/>
        <item m="1" x="782"/>
        <item m="1" x="349"/>
        <item m="1" x="356"/>
        <item m="1" x="724"/>
        <item m="1" x="781"/>
        <item m="1" x="153"/>
        <item m="1" x="474"/>
        <item m="1" x="101"/>
        <item m="1" x="860"/>
        <item m="1" x="268"/>
        <item m="1" x="388"/>
        <item m="1" x="132"/>
        <item m="1" x="900"/>
        <item m="1" x="413"/>
        <item m="1" x="189"/>
        <item m="1" x="429"/>
        <item m="1" x="710"/>
        <item m="1" x="802"/>
        <item m="1" x="182"/>
        <item m="1" x="538"/>
        <item m="1" x="166"/>
        <item m="1" x="883"/>
        <item m="1" x="654"/>
        <item m="1" x="777"/>
        <item m="1" x="884"/>
        <item m="1" x="343"/>
        <item m="1" x="514"/>
        <item m="1" x="502"/>
        <item m="1" x="702"/>
        <item m="1" x="379"/>
        <item m="1" x="395"/>
        <item m="1" x="732"/>
        <item m="1" x="808"/>
        <item m="1" x="509"/>
        <item m="1" x="366"/>
        <item m="1" x="121"/>
        <item m="1" x="783"/>
        <item m="1" x="172"/>
        <item m="1" x="807"/>
        <item m="1" x="412"/>
        <item m="1" x="293"/>
        <item m="1" x="861"/>
        <item m="1" x="530"/>
        <item m="1" x="162"/>
        <item m="1" x="440"/>
        <item m="1" x="714"/>
        <item m="1" x="723"/>
        <item m="1" x="698"/>
        <item m="1" x="178"/>
        <item m="1" x="892"/>
        <item m="1" x="865"/>
        <item m="1" x="684"/>
        <item m="1" x="219"/>
        <item m="1" x="587"/>
        <item m="1" x="57"/>
        <item m="1" x="214"/>
        <item m="1" x="534"/>
        <item m="1" x="742"/>
        <item m="1" x="512"/>
        <item m="1" x="322"/>
        <item m="1" x="169"/>
        <item m="1" x="129"/>
        <item m="1" x="578"/>
        <item m="1" x="264"/>
        <item m="1" x="479"/>
        <item m="1" x="352"/>
        <item m="1" x="292"/>
        <item m="1" x="407"/>
        <item m="1" x="234"/>
        <item m="1" x="639"/>
        <item m="1" x="876"/>
        <item m="1" x="926"/>
        <item m="1" x="785"/>
        <item m="1" x="751"/>
        <item m="1" x="112"/>
        <item m="1" x="550"/>
        <item m="1" x="63"/>
        <item m="1" x="653"/>
        <item m="1" x="572"/>
        <item m="1" x="752"/>
        <item m="1" x="23"/>
        <item m="1" x="626"/>
        <item m="1" x="361"/>
        <item m="1" x="242"/>
        <item m="1" x="755"/>
        <item m="1" x="933"/>
        <item m="1" x="930"/>
        <item m="1" x="336"/>
        <item m="1" x="902"/>
        <item m="1" x="137"/>
        <item m="1" x="247"/>
        <item m="1" x="218"/>
        <item m="1" x="554"/>
        <item m="1" x="746"/>
        <item m="1" x="887"/>
        <item m="1" x="46"/>
        <item m="1" x="323"/>
        <item m="1" x="47"/>
        <item m="1" x="825"/>
        <item m="1" x="224"/>
        <item m="1" x="254"/>
        <item m="1" x="621"/>
        <item m="1" x="225"/>
        <item m="1" x="324"/>
        <item m="1" x="99"/>
        <item m="1" x="583"/>
        <item m="1" x="310"/>
        <item m="1" x="864"/>
        <item m="1" x="912"/>
        <item m="1" x="40"/>
        <item m="1" x="906"/>
        <item m="1" x="434"/>
        <item m="1" x="117"/>
        <item m="1" x="576"/>
        <item m="1" x="176"/>
        <item m="1" x="259"/>
        <item m="1" x="687"/>
        <item m="1" x="462"/>
        <item m="1" x="482"/>
        <item m="1" x="128"/>
        <item m="1" x="311"/>
        <item m="1" x="100"/>
        <item m="1" x="913"/>
        <item m="1" x="41"/>
        <item m="1" x="195"/>
        <item m="1" x="220"/>
        <item m="1" x="452"/>
        <item m="1" x="879"/>
        <item m="1" x="69"/>
        <item m="1" x="500"/>
        <item m="1" x="874"/>
        <item m="1" x="499"/>
        <item m="1" x="708"/>
        <item m="1" x="196"/>
        <item m="1" x="682"/>
        <item m="1" x="561"/>
        <item m="1" x="444"/>
        <item m="1" x="720"/>
        <item m="1" x="298"/>
        <item m="1" x="814"/>
        <item m="1" x="533"/>
        <item m="1" x="506"/>
        <item m="1" x="233"/>
        <item m="1" x="862"/>
        <item m="1" x="432"/>
        <item m="1" x="537"/>
        <item m="1" x="476"/>
        <item m="1" x="471"/>
        <item m="1" x="914"/>
        <item m="1" x="597"/>
        <item m="1" x="832"/>
        <item x="10"/>
        <item m="1" x="656"/>
        <item m="1" x="42"/>
        <item m="1" x="622"/>
        <item m="1" x="428"/>
        <item m="1" x="284"/>
        <item m="1" x="823"/>
        <item m="1" x="794"/>
        <item m="1" x="643"/>
        <item m="1" x="227"/>
        <item m="1" x="238"/>
        <item m="1" x="585"/>
        <item m="1" x="285"/>
        <item m="1" x="644"/>
        <item m="1" x="239"/>
        <item m="1" x="318"/>
        <item m="1" x="448"/>
        <item m="1" x="319"/>
        <item m="1" x="337"/>
        <item m="1" x="685"/>
        <item m="1" x="661"/>
        <item m="1" x="381"/>
        <item m="1" x="780"/>
        <item m="1" x="276"/>
        <item m="1" x="850"/>
        <item m="1" x="793"/>
        <item m="1" x="620"/>
        <item m="1" x="380"/>
        <item m="1" x="111"/>
        <item m="1" x="916"/>
        <item m="1" x="449"/>
        <item m="1" x="686"/>
        <item m="1" x="713"/>
        <item m="1" x="115"/>
        <item m="1" x="712"/>
        <item m="1" x="155"/>
        <item m="1" x="740"/>
        <item m="1" x="513"/>
        <item x="7"/>
        <item m="1" x="250"/>
        <item m="1" x="156"/>
        <item m="1" x="614"/>
        <item m="1" x="296"/>
        <item m="1" x="613"/>
        <item m="1" x="796"/>
        <item m="1" x="697"/>
        <item m="1" x="295"/>
        <item m="1" x="632"/>
        <item m="1" x="192"/>
        <item m="1" x="363"/>
        <item m="1" x="633"/>
        <item m="1" x="193"/>
        <item m="1" x="305"/>
        <item m="1" x="545"/>
        <item m="1" x="885"/>
        <item m="1" x="329"/>
        <item m="1" x="615"/>
        <item m="1" x="416"/>
        <item x="1"/>
        <item m="1" x="286"/>
        <item x="6"/>
        <item m="1" x="315"/>
        <item m="1" x="641"/>
        <item x="8"/>
        <item m="1" x="921"/>
        <item m="1" x="829"/>
        <item m="1" x="455"/>
        <item m="1" x="494"/>
        <item m="1" x="899"/>
        <item x="11"/>
        <item m="1" x="815"/>
        <item m="1" x="446"/>
        <item m="1" x="332"/>
        <item m="1" x="136"/>
        <item m="1" x="772"/>
        <item m="1" x="758"/>
        <item m="1" x="784"/>
        <item m="1" x="140"/>
        <item m="1" x="269"/>
        <item m="1" x="477"/>
        <item m="1" x="20"/>
        <item m="1" x="605"/>
        <item m="1" x="642"/>
        <item x="3"/>
        <item m="1" x="127"/>
        <item x="0"/>
        <item x="2"/>
        <item x="4"/>
        <item x="5"/>
        <item x="9"/>
        <item x="12"/>
        <item x="13"/>
      </items>
    </pivotField>
    <pivotField axis="axisRow" showAll="0" defaultSubtotal="0">
      <items count="7">
        <item x="0"/>
        <item m="1" x="6"/>
        <item x="2"/>
        <item m="1" x="4"/>
        <item m="1" x="3"/>
        <item x="1"/>
        <item m="1" x="5"/>
      </items>
    </pivotField>
    <pivotField axis="axisPage" showAll="0" defaultSubtotal="0">
      <items count="20">
        <item m="1" x="8"/>
        <item m="1" x="16"/>
        <item m="1" x="19"/>
        <item m="1" x="9"/>
        <item m="1" x="17"/>
        <item x="5"/>
        <item x="7"/>
        <item m="1" x="13"/>
        <item x="0"/>
        <item x="3"/>
        <item x="4"/>
        <item x="6"/>
        <item m="1" x="14"/>
        <item m="1" x="10"/>
        <item x="1"/>
        <item m="1" x="11"/>
        <item m="1" x="12"/>
        <item x="2"/>
        <item m="1" x="18"/>
        <item m="1" x="15"/>
      </items>
    </pivotField>
    <pivotField axis="axisPage" showAll="0" defaultSubtotal="0">
      <items count="4">
        <item x="0"/>
        <item x="2"/>
        <item m="1" x="3"/>
        <item x="1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8">
        <item x="1"/>
        <item x="0"/>
        <item x="3"/>
        <item m="1" x="6"/>
        <item m="1" x="5"/>
        <item m="1" x="7"/>
        <item m="1" x="4"/>
        <item x="2"/>
      </items>
    </pivotField>
    <pivotField axis="axisCol" showAll="0" defaultSubtotal="0">
      <items count="50">
        <item x="2"/>
        <item m="1" x="7"/>
        <item m="1" x="4"/>
        <item m="1" x="3"/>
        <item m="1" x="48"/>
        <item m="1" x="36"/>
        <item m="1" x="34"/>
        <item m="1" x="33"/>
        <item m="1" x="31"/>
        <item m="1" x="32"/>
        <item m="1" x="30"/>
        <item m="1" x="28"/>
        <item m="1" x="26"/>
        <item m="1" x="21"/>
        <item m="1" x="18"/>
        <item m="1" x="14"/>
        <item m="1" x="10"/>
        <item m="1" x="23"/>
        <item m="1" x="22"/>
        <item m="1" x="19"/>
        <item m="1" x="15"/>
        <item m="1" x="11"/>
        <item m="1" x="46"/>
        <item m="1" x="43"/>
        <item x="0"/>
        <item x="1"/>
        <item m="1" x="49"/>
        <item m="1" x="47"/>
        <item m="1" x="44"/>
        <item m="1" x="40"/>
        <item m="1" x="38"/>
        <item m="1" x="29"/>
        <item m="1" x="27"/>
        <item m="1" x="25"/>
        <item m="1" x="24"/>
        <item m="1" x="16"/>
        <item m="1" x="12"/>
        <item m="1" x="8"/>
        <item m="1" x="5"/>
        <item m="1" x="20"/>
        <item m="1" x="17"/>
        <item m="1" x="13"/>
        <item m="1" x="9"/>
        <item m="1" x="6"/>
        <item m="1" x="41"/>
        <item m="1" x="39"/>
        <item m="1" x="37"/>
        <item m="1" x="35"/>
        <item m="1" x="45"/>
        <item m="1" x="42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1">
    <i>
      <x v="4"/>
    </i>
    <i>
      <x v="21"/>
    </i>
    <i r="1">
      <x/>
    </i>
    <i r="2">
      <x v="51"/>
    </i>
    <i r="1">
      <x v="5"/>
    </i>
    <i r="2">
      <x v="51"/>
    </i>
    <i r="2">
      <x v="56"/>
    </i>
    <i>
      <x v="22"/>
    </i>
    <i r="1">
      <x/>
    </i>
    <i r="2">
      <x v="52"/>
    </i>
    <i r="2">
      <x v="53"/>
    </i>
    <i r="2">
      <x v="55"/>
    </i>
    <i r="1">
      <x v="5"/>
    </i>
    <i r="2">
      <x v="51"/>
    </i>
    <i r="2">
      <x v="52"/>
    </i>
    <i>
      <x v="23"/>
    </i>
    <i r="1">
      <x v="5"/>
    </i>
    <i r="2">
      <x v="5"/>
    </i>
    <i r="3">
      <x v="342"/>
    </i>
    <i r="4">
      <x v="933"/>
    </i>
    <i t="grand">
      <x/>
    </i>
  </rowItems>
  <colFields count="1">
    <field x="12"/>
  </colFields>
  <colItems count="4">
    <i>
      <x/>
    </i>
    <i>
      <x v="24"/>
    </i>
    <i>
      <x v="25"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56">
    <format dxfId="83">
      <pivotArea dataOnly="0" labelOnly="1" grandCol="1" outline="0" fieldPosition="0"/>
    </format>
    <format dxfId="82">
      <pivotArea dataOnly="0" labelOnly="1" grandCol="1" outline="0" fieldPosition="0"/>
    </format>
    <format dxfId="81">
      <pivotArea dataOnly="0" labelOnly="1" grandCol="1" outline="0" fieldPosition="0"/>
    </format>
    <format dxfId="80">
      <pivotArea dataOnly="0" labelOnly="1" grandCol="1" outline="0" fieldPosition="0"/>
    </format>
    <format dxfId="79">
      <pivotArea dataOnly="0" labelOnly="1" grandCol="1" outline="0" fieldPosition="0"/>
    </format>
    <format dxfId="78">
      <pivotArea dataOnly="0" labelOnly="1" grandCol="1" outline="0" fieldPosition="0"/>
    </format>
    <format dxfId="77">
      <pivotArea dataOnly="0" labelOnly="1" grandCol="1" outline="0" fieldPosition="0"/>
    </format>
    <format dxfId="76">
      <pivotArea dataOnly="0" labelOnly="1" grandCol="1" outline="0" fieldPosition="0"/>
    </format>
    <format dxfId="75">
      <pivotArea type="origin" dataOnly="0" labelOnly="1" outline="0" fieldPosition="0"/>
    </format>
    <format dxfId="74">
      <pivotArea type="topRight" dataOnly="0" labelOnly="1" outline="0" fieldPosition="0"/>
    </format>
    <format dxfId="73">
      <pivotArea type="origin" dataOnly="0" labelOnly="1" outline="0" fieldPosition="0"/>
    </format>
    <format dxfId="72">
      <pivotArea type="topRight" dataOnly="0" labelOnly="1" outline="0" fieldPosition="0"/>
    </format>
    <format dxfId="71">
      <pivotArea type="origin" dataOnly="0" labelOnly="1" outline="0" fieldPosition="0"/>
    </format>
    <format dxfId="70">
      <pivotArea type="topRight" dataOnly="0" labelOnly="1" outline="0" fieldPosition="0"/>
    </format>
    <format dxfId="69">
      <pivotArea type="origin" dataOnly="0" labelOnly="1" outline="0" fieldPosition="0"/>
    </format>
    <format dxfId="68">
      <pivotArea type="topRight" dataOnly="0" labelOnly="1" outline="0" fieldPosition="0"/>
    </format>
    <format dxfId="67">
      <pivotArea field="0" type="button" dataOnly="0" labelOnly="1" outline="0" axis="axisRow" fieldPosition="0"/>
    </format>
    <format dxfId="66">
      <pivotArea dataOnly="0" labelOnly="1" fieldPosition="0">
        <references count="1">
          <reference field="12" count="0"/>
        </references>
      </pivotArea>
    </format>
    <format dxfId="65">
      <pivotArea dataOnly="0" labelOnly="1" grandCol="1" outline="0" fieldPosition="0"/>
    </format>
    <format dxfId="64">
      <pivotArea field="0" type="button" dataOnly="0" labelOnly="1" outline="0" axis="axisRow" fieldPosition="0"/>
    </format>
    <format dxfId="63">
      <pivotArea dataOnly="0" labelOnly="1" fieldPosition="0">
        <references count="1">
          <reference field="12" count="0"/>
        </references>
      </pivotArea>
    </format>
    <format dxfId="62">
      <pivotArea dataOnly="0" labelOnly="1" grandCol="1" outline="0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12" count="0"/>
        </references>
      </pivotArea>
    </format>
    <format dxfId="59">
      <pivotArea dataOnly="0" labelOnly="1" grandCol="1" outline="0" fieldPosition="0"/>
    </format>
    <format dxfId="58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4">
        <item m="1" x="2"/>
        <item m="1"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0"/>
        <item sd="0" m="1" x="5"/>
        <item sd="0" x="1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item="2" hier="-1"/>
  </pageFields>
  <dataFields count="1">
    <dataField name="Sum of Group %" fld="8" baseField="0" baseItem="0" numFmtId="10"/>
  </dataFields>
  <formats count="14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1" type="button" dataOnly="0" labelOnly="1" outline="0" axis="axisRow" fieldPosition="0"/>
    </format>
    <format dxfId="54">
      <pivotArea dataOnly="0" labelOnly="1" outline="0" axis="axisValues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grandRow="1" outline="0" fieldPosition="0"/>
    </format>
    <format dxfId="51">
      <pivotArea dataOnly="0" labelOnly="1" outline="0" axis="axisValues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1" type="button" dataOnly="0" labelOnly="1" outline="0" axis="axisRow" fieldPosition="0"/>
    </format>
    <format dxfId="47">
      <pivotArea dataOnly="0" labelOnly="1" outline="0" axis="axisValues" fieldPosition="0"/>
    </format>
    <format dxfId="46">
      <pivotArea dataOnly="0" labelOnly="1" fieldPosition="0">
        <references count="1">
          <reference field="1" count="0"/>
        </references>
      </pivotArea>
    </format>
    <format dxfId="45">
      <pivotArea dataOnly="0" labelOnly="1" grandRow="1" outline="0" fieldPosition="0"/>
    </format>
    <format dxfId="4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jira all_issues_1" backgroundRefresh="0" connectionId="1" autoFormatId="16" applyNumberFormats="0" applyBorderFormats="0" applyFontFormats="0" applyPatternFormats="0" applyAlignmentFormats="0" applyWidthHeightFormats="0">
  <queryTableRefresh nextId="98" unboundColumnsRight="20">
    <queryTableFields count="49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43" dataBound="0" tableColumnId="42"/>
      <queryTableField id="44" dataBound="0" tableColumnId="43"/>
      <queryTableField id="45" dataBound="0" tableColumnId="44"/>
      <queryTableField id="46" dataBound="0" tableColumnId="45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Holydays" displayName="Holydays" ref="K1:L4" totalsRowShown="0" dataDxfId="108">
  <autoFilter ref="K1:L4"/>
  <tableColumns count="2">
    <tableColumn id="1" name="Holyday" dataDxfId="107"/>
    <tableColumn id="2" name="Date" dataDxfId="106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5" name="Releases" displayName="Releases" ref="N1:P10" totalsRowShown="0" dataDxfId="105">
  <autoFilter ref="N1:P10"/>
  <tableColumns count="3">
    <tableColumn id="1" name="Release Date" dataDxfId="104"/>
    <tableColumn id="3" name="Week" dataDxfId="103">
      <calculatedColumnFormula>Releases[[#This Row],[Release Date]]-WEEKDAY(Releases[[#This Row],[Release Date]],3)</calculatedColumnFormula>
    </tableColumn>
    <tableColumn id="2" name="Release Name" dataDxfId="102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imeline" displayName="Timeline" ref="A9:I16" totalsRowCount="1" headerRowDxfId="101">
  <tableColumns count="9">
    <tableColumn id="1" name="Role" totalsRowLabel="Grand Total"/>
    <tableColumn id="2" name="People" totalsRowFunction="sum" dataDxfId="100" totalsRowDxfId="99"/>
    <tableColumn id="3" name="Individual Daily Effort (net)" dataDxfId="98" totalsRowDxfId="97"/>
    <tableColumn id="4" name="Team Daily Capability" totalsRowFunction="sum" dataDxfId="96" totalsRowDxfId="95"/>
    <tableColumn id="5" name="Cycle Hours  on Backlog" totalsRowFunction="sum" dataDxfId="94" totalsRowDxfId="93"/>
    <tableColumn id="6" name="Risk" totalsRowFunction="sum" dataDxfId="92" totalsRowDxfId="91">
      <calculatedColumnFormula>Timeline[[#This Row],[Cycle Hours  on Backlog]]*$B$1</calculatedColumnFormula>
    </tableColumn>
    <tableColumn id="7" name="Total" totalsRowFunction="sum" dataDxfId="90" totalsRowDxfId="89">
      <calculatedColumnFormula>Timeline[[#This Row],[Cycle Hours  on Backlog]]+Timeline[[#This Row],[Risk]]</calculatedColumnFormula>
    </tableColumn>
    <tableColumn id="11" name="Working Days" totalsRowFunction="max" dataDxfId="88" totalsRowDxfId="87">
      <calculatedColumnFormula>IF(D10=0,0,G10/D10)</calculatedColumnFormula>
    </tableColumn>
    <tableColumn id="12" name="Last Day of Work" totalsRowFunction="max" dataDxfId="86" totalsRowDxfId="85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" name="IssueTypeVsRoleMapping" displayName="IssueTypeVsRoleMapping" ref="A1:I32" totalsRowCount="1" headerRowDxfId="43" dataDxfId="42" totalsRowDxfId="41">
  <sortState ref="A2:H36">
    <sortCondition ref="B2:B36"/>
    <sortCondition ref="C2:C36"/>
    <sortCondition ref="D2:D36"/>
  </sortState>
  <tableColumns count="9">
    <tableColumn id="1" name="Project" totalsRowLabel="Total" dataDxfId="40" totalsRowDxfId="39"/>
    <tableColumn id="2" name="Group" totalsRowFunction="count" dataDxfId="38" totalsRowDxfId="37">
      <calculatedColumnFormula>IF(ISERROR(FIND("Ballpark",C2)), "Plan", "Ballpark")</calculatedColumnFormula>
    </tableColumn>
    <tableColumn id="4" name="Issue Type" dataDxfId="36" totalsRowDxfId="35"/>
    <tableColumn id="5" name="Role" dataDxfId="34" totalsRowDxfId="33"/>
    <tableColumn id="3" name="Role Allocation" dataDxfId="32" totalsRowDxfId="31"/>
    <tableColumn id="6" name="Issue Type Allocation" dataDxfId="30" totalsRowDxfId="29">
      <calculatedColumnFormula>SUMIFS(IssueTypeVsRoleMapping[Role Allocation],IssueTypeVsRoleMapping[Issue Type],IssueTypeVsRoleMapping[[#This Row],[Issue Type]])</calculatedColumnFormula>
    </tableColumn>
    <tableColumn id="9" name="Cycle on Backlog" totalsRowFunction="sum" dataDxfId="28" totalsRowDxfId="27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name="Effort on Backlog" totalsRowFunction="sum" dataDxfId="26" totalsRowDxfId="25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name="Group %" dataDxfId="24" totalsRowDxfId="23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6" name="EffortDistribution" displayName="EffortDistribution" ref="G1:J22" totalsRowShown="0">
  <autoFilter ref="G1:J22"/>
  <sortState ref="G2:J22">
    <sortCondition ref="G2:G22"/>
    <sortCondition ref="H2:H22"/>
    <sortCondition descending="1" ref="I2:I22"/>
  </sortState>
  <tableColumns count="4">
    <tableColumn id="3" name="Group"/>
    <tableColumn id="1" name="IssueType"/>
    <tableColumn id="2" name="Distribution"/>
    <tableColumn id="4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8" name="Clusters" displayName="Clusters" ref="A1:E101" totalsRowShown="0" headerRowDxfId="22">
  <autoFilter ref="A1:E101"/>
  <sortState ref="A2:E55">
    <sortCondition ref="A2:A55"/>
    <sortCondition ref="D2:D55"/>
  </sortState>
  <tableColumns count="5">
    <tableColumn id="2" name="Cluster Name"/>
    <tableColumn id="3" name="T-Shirt Size"/>
    <tableColumn id="5" name="Type"/>
    <tableColumn id="4" name="Effort" dataDxfId="21"/>
    <tableColumn id="1" name="Cycle" dataDxfId="20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" name="AllIssues" displayName="AllIssues" ref="A1:AW3665" tableType="queryTable" totalsRowShown="0">
  <autoFilter ref="A1:AW3665"/>
  <tableColumns count="49">
    <tableColumn id="1" uniqueName="1" name="project" queryTableFieldId="1"/>
    <tableColumn id="2" uniqueName="2" name="demand_type" queryTableFieldId="2"/>
    <tableColumn id="3" uniqueName="3" name="demand_status" queryTableFieldId="3"/>
    <tableColumn id="4" uniqueName="4" name="demand_num" queryTableFieldId="4"/>
    <tableColumn id="5" uniqueName="5" name="DEMAND_SUMMARY" queryTableFieldId="5"/>
    <tableColumn id="6" uniqueName="6" name="demand_description" queryTableFieldId="6"/>
    <tableColumn id="8" uniqueName="8" name="TASK_TYPE" queryTableFieldId="8"/>
    <tableColumn id="9" uniqueName="9" name="TASK_STATUS" queryTableFieldId="9"/>
    <tableColumn id="10" uniqueName="10" name="TASK_NUM" queryTableFieldId="10"/>
    <tableColumn id="11" uniqueName="11" name="TASK_SUMMARY" queryTableFieldId="11"/>
    <tableColumn id="12" uniqueName="12" name="TASK_DESCRIPTION" queryTableFieldId="12"/>
    <tableColumn id="13" uniqueName="13" name="TASK_FULL_DESCRIPTION" queryTableFieldId="13"/>
    <tableColumn id="15" uniqueName="15" name="SUBTASK_TYPE" queryTableFieldId="15"/>
    <tableColumn id="16" uniqueName="16" name="SUBTASK_STATUS" queryTableFieldId="16"/>
    <tableColumn id="17" uniqueName="17" name="SUBTASK_NUM" queryTableFieldId="17"/>
    <tableColumn id="18" uniqueName="18" name="SUBTASK_SUMMARY" queryTableFieldId="18"/>
    <tableColumn id="19" uniqueName="19" name="SUBTASK_DESCRIPTION" queryTableFieldId="19"/>
    <tableColumn id="20" uniqueName="20" name="SUBTASK_FULL_DESCRIPTION" queryTableFieldId="20"/>
    <tableColumn id="23" uniqueName="23" name="DEMAND_ID" queryTableFieldId="61"/>
    <tableColumn id="32" uniqueName="32" name="TASK_ID" queryTableFieldId="62"/>
    <tableColumn id="59" uniqueName="59" name="SUBTASK_ID" queryTableFieldId="72"/>
    <tableColumn id="50" uniqueName="50" name="planning_type" queryTableFieldId="73"/>
    <tableColumn id="7" uniqueName="7" name="task_release" queryTableFieldId="74"/>
    <tableColumn id="22" uniqueName="22" name="worklog" queryTableFieldId="77"/>
    <tableColumn id="33" uniqueName="33" name="wrong_worklog" queryTableFieldId="83"/>
    <tableColumn id="35" uniqueName="35" name="Demand_ballpark" queryTableFieldId="85"/>
    <tableColumn id="39" uniqueName="39" name="TASK_BALLPARK" queryTableFieldId="86"/>
    <tableColumn id="40" uniqueName="40" name="tshirt_size" queryTableFieldId="87"/>
    <tableColumn id="41" uniqueName="41" name="Query_Type" queryTableFieldId="92"/>
    <tableColumn id="24" uniqueName="24" name="EffortEstimate" queryTableFieldId="78" dataDxfId="19"/>
    <tableColumn id="26" uniqueName="26" name="CycleEstimate" queryTableFieldId="84" dataDxfId="18"/>
    <tableColumn id="14" uniqueName="14" name="EffortOnBacklog" queryTableFieldId="88" dataDxfId="17"/>
    <tableColumn id="48" uniqueName="48" name="CycleOnBacklog" queryTableFieldId="93" dataDxfId="16"/>
    <tableColumn id="31" uniqueName="31" name="BallparkEffort" queryTableFieldId="52" dataDxfId="15"/>
    <tableColumn id="30" uniqueName="30" name="PlannedEffort" queryTableFieldId="51" dataDxfId="14"/>
    <tableColumn id="25" uniqueName="25" name="EffortDone" queryTableFieldId="25" dataDxfId="13"/>
    <tableColumn id="49" uniqueName="49" name="CycleDone" queryTableFieldId="94" dataDxfId="12"/>
    <tableColumn id="21" uniqueName="21" name="WorklogDone" queryTableFieldId="96" dataDxfId="11"/>
    <tableColumn id="27" uniqueName="27" name="WorklogDoing" queryTableFieldId="97" dataDxfId="10"/>
    <tableColumn id="37" uniqueName="37" name="CountTasks" queryTableFieldId="37" dataDxfId="9"/>
    <tableColumn id="36" uniqueName="36" name="CountDemands" queryTableFieldId="36" dataDxfId="8"/>
    <tableColumn id="38" uniqueName="38" name="CountSubtasks" queryTableFieldId="38" dataDxfId="7"/>
    <tableColumn id="34" uniqueName="34" name="SubtaskEstimativeForEEPCalculation" queryTableFieldId="34" dataDxfId="6"/>
    <tableColumn id="42" uniqueName="42" name="DemandOrderedStatus" queryTableFieldId="43" dataDxfId="5"/>
    <tableColumn id="43" uniqueName="43" name="TaskOrderedStatus" queryTableFieldId="44" dataDxfId="4"/>
    <tableColumn id="44" uniqueName="44" name="SubtaskOrderedStatus" queryTableFieldId="45" dataDxfId="3"/>
    <tableColumn id="45" uniqueName="45" name="SubtaskOrderedFullDescription" queryTableFieldId="46" dataDxfId="2"/>
    <tableColumn id="46" uniqueName="46" name="PlannedEffortOnBug" queryTableFieldId="57" dataDxfId="1"/>
    <tableColumn id="47" uniqueName="47" name="WorklogOnBug" queryTableFieldId="5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2060"/>
  </sheetPr>
  <dimension ref="A1:G837"/>
  <sheetViews>
    <sheetView tabSelected="1" zoomScaleNormal="100" zoomScalePageLayoutView="130" workbookViewId="0">
      <selection activeCell="J12" sqref="J12"/>
    </sheetView>
  </sheetViews>
  <sheetFormatPr defaultColWidth="10.7109375" defaultRowHeight="15" x14ac:dyDescent="0.25"/>
  <cols>
    <col min="1" max="1" width="44.140625" customWidth="1"/>
    <col min="2" max="2" width="25.28515625" style="38" bestFit="1" customWidth="1"/>
    <col min="3" max="3" width="7.28515625" style="38" customWidth="1"/>
    <col min="4" max="4" width="5.5703125" style="38" customWidth="1"/>
    <col min="5" max="7" width="11.28515625" style="38" customWidth="1"/>
    <col min="8" max="8" width="11.28515625" bestFit="1" customWidth="1"/>
    <col min="9" max="9" width="11.28515625" customWidth="1"/>
    <col min="10" max="10" width="10.7109375" bestFit="1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A1" s="1" t="s">
        <v>0</v>
      </c>
      <c r="B1" s="125" t="s">
        <v>182</v>
      </c>
    </row>
    <row r="2" spans="1:7" x14ac:dyDescent="0.25">
      <c r="A2" s="1" t="s">
        <v>44</v>
      </c>
      <c r="B2" s="125" t="s">
        <v>244</v>
      </c>
    </row>
    <row r="4" spans="1:7" x14ac:dyDescent="0.25">
      <c r="A4" s="39" t="s">
        <v>132</v>
      </c>
      <c r="B4" s="39" t="s">
        <v>139</v>
      </c>
      <c r="C4" s="125"/>
      <c r="D4" s="125"/>
      <c r="E4" s="125"/>
      <c r="F4" s="125"/>
      <c r="G4"/>
    </row>
    <row r="5" spans="1:7" x14ac:dyDescent="0.25">
      <c r="A5" s="39" t="s">
        <v>246</v>
      </c>
      <c r="B5" s="33" t="s">
        <v>58</v>
      </c>
      <c r="C5" s="33" t="s">
        <v>245</v>
      </c>
      <c r="D5" s="33" t="s">
        <v>243</v>
      </c>
      <c r="E5" s="33" t="s">
        <v>126</v>
      </c>
      <c r="F5" s="33" t="s">
        <v>3</v>
      </c>
      <c r="G5"/>
    </row>
    <row r="6" spans="1:7" x14ac:dyDescent="0.25">
      <c r="A6" s="2" t="s">
        <v>211</v>
      </c>
      <c r="B6" s="40">
        <v>1</v>
      </c>
      <c r="C6" s="40">
        <v>76</v>
      </c>
      <c r="D6" s="40">
        <v>6</v>
      </c>
      <c r="E6" s="40">
        <v>7</v>
      </c>
      <c r="F6" s="40">
        <v>90</v>
      </c>
      <c r="G6"/>
    </row>
    <row r="7" spans="1:7" x14ac:dyDescent="0.25">
      <c r="A7" s="118" t="s">
        <v>218</v>
      </c>
      <c r="B7" s="40">
        <v>1</v>
      </c>
      <c r="C7" s="40">
        <v>36</v>
      </c>
      <c r="D7" s="40">
        <v>3</v>
      </c>
      <c r="E7" s="40">
        <v>0</v>
      </c>
      <c r="F7" s="40">
        <v>40</v>
      </c>
      <c r="G7"/>
    </row>
    <row r="8" spans="1:7" x14ac:dyDescent="0.25">
      <c r="A8" s="118" t="s">
        <v>239</v>
      </c>
      <c r="B8" s="40">
        <v>0</v>
      </c>
      <c r="C8" s="40">
        <v>11</v>
      </c>
      <c r="D8" s="40">
        <v>0</v>
      </c>
      <c r="E8" s="40">
        <v>0</v>
      </c>
      <c r="F8" s="40">
        <v>11</v>
      </c>
      <c r="G8"/>
    </row>
    <row r="9" spans="1:7" x14ac:dyDescent="0.25">
      <c r="A9" s="118" t="s">
        <v>222</v>
      </c>
      <c r="B9" s="40">
        <v>0</v>
      </c>
      <c r="C9" s="40">
        <v>11</v>
      </c>
      <c r="D9" s="40">
        <v>1</v>
      </c>
      <c r="E9" s="40">
        <v>0</v>
      </c>
      <c r="F9" s="40">
        <v>12</v>
      </c>
      <c r="G9"/>
    </row>
    <row r="10" spans="1:7" x14ac:dyDescent="0.25">
      <c r="A10" s="118" t="s">
        <v>224</v>
      </c>
      <c r="B10" s="40">
        <v>0</v>
      </c>
      <c r="C10" s="40">
        <v>12</v>
      </c>
      <c r="D10" s="40">
        <v>0</v>
      </c>
      <c r="E10" s="40">
        <v>5</v>
      </c>
      <c r="F10" s="40">
        <v>17</v>
      </c>
      <c r="G10"/>
    </row>
    <row r="11" spans="1:7" x14ac:dyDescent="0.25">
      <c r="A11" s="118" t="s">
        <v>226</v>
      </c>
      <c r="B11" s="40">
        <v>0</v>
      </c>
      <c r="C11" s="40">
        <v>6</v>
      </c>
      <c r="D11" s="40">
        <v>2</v>
      </c>
      <c r="E11" s="40">
        <v>2</v>
      </c>
      <c r="F11" s="40">
        <v>10</v>
      </c>
      <c r="G11"/>
    </row>
    <row r="12" spans="1:7" x14ac:dyDescent="0.25">
      <c r="A12" s="2" t="s">
        <v>212</v>
      </c>
      <c r="B12" s="40">
        <v>15</v>
      </c>
      <c r="C12" s="40">
        <v>2</v>
      </c>
      <c r="D12" s="40">
        <v>4</v>
      </c>
      <c r="E12" s="40">
        <v>0</v>
      </c>
      <c r="F12" s="40">
        <v>21</v>
      </c>
      <c r="G12"/>
    </row>
    <row r="13" spans="1:7" x14ac:dyDescent="0.25">
      <c r="A13" s="118" t="s">
        <v>218</v>
      </c>
      <c r="B13" s="40">
        <v>3</v>
      </c>
      <c r="C13" s="40">
        <v>1</v>
      </c>
      <c r="D13" s="40">
        <v>3</v>
      </c>
      <c r="E13" s="40">
        <v>0</v>
      </c>
      <c r="F13" s="40">
        <v>7</v>
      </c>
      <c r="G13"/>
    </row>
    <row r="14" spans="1:7" x14ac:dyDescent="0.25">
      <c r="A14" s="118" t="s">
        <v>222</v>
      </c>
      <c r="B14" s="40">
        <v>1</v>
      </c>
      <c r="C14" s="40">
        <v>0</v>
      </c>
      <c r="D14" s="40">
        <v>0</v>
      </c>
      <c r="E14" s="40">
        <v>0</v>
      </c>
      <c r="F14" s="40">
        <v>1</v>
      </c>
      <c r="G14"/>
    </row>
    <row r="15" spans="1:7" x14ac:dyDescent="0.25">
      <c r="A15" s="118" t="s">
        <v>224</v>
      </c>
      <c r="B15" s="40">
        <v>4</v>
      </c>
      <c r="C15" s="40">
        <v>1</v>
      </c>
      <c r="D15" s="40">
        <v>1</v>
      </c>
      <c r="E15" s="40">
        <v>0</v>
      </c>
      <c r="F15" s="40">
        <v>6</v>
      </c>
      <c r="G15"/>
    </row>
    <row r="16" spans="1:7" x14ac:dyDescent="0.25">
      <c r="A16" s="118" t="s">
        <v>228</v>
      </c>
      <c r="B16" s="40">
        <v>7</v>
      </c>
      <c r="C16" s="40">
        <v>0</v>
      </c>
      <c r="D16" s="40">
        <v>0</v>
      </c>
      <c r="E16" s="40">
        <v>0</v>
      </c>
      <c r="F16" s="40">
        <v>7</v>
      </c>
      <c r="G16"/>
    </row>
    <row r="17" spans="1:7" x14ac:dyDescent="0.25">
      <c r="A17" s="2" t="s">
        <v>231</v>
      </c>
      <c r="B17" s="40">
        <v>3</v>
      </c>
      <c r="C17" s="40">
        <v>15</v>
      </c>
      <c r="D17" s="40">
        <v>3</v>
      </c>
      <c r="E17" s="40">
        <v>0</v>
      </c>
      <c r="F17" s="40">
        <v>21</v>
      </c>
      <c r="G17"/>
    </row>
    <row r="18" spans="1:7" x14ac:dyDescent="0.25">
      <c r="A18" s="118" t="s">
        <v>242</v>
      </c>
      <c r="B18" s="40">
        <v>3</v>
      </c>
      <c r="C18" s="40">
        <v>15</v>
      </c>
      <c r="D18" s="40">
        <v>3</v>
      </c>
      <c r="E18" s="40">
        <v>0</v>
      </c>
      <c r="F18" s="40">
        <v>21</v>
      </c>
      <c r="G18"/>
    </row>
    <row r="19" spans="1:7" x14ac:dyDescent="0.25">
      <c r="A19" s="2" t="s">
        <v>3</v>
      </c>
      <c r="B19" s="40">
        <v>19</v>
      </c>
      <c r="C19" s="40">
        <v>93</v>
      </c>
      <c r="D19" s="40">
        <v>13</v>
      </c>
      <c r="E19" s="40">
        <v>7</v>
      </c>
      <c r="F19" s="40">
        <v>132</v>
      </c>
      <c r="G19"/>
    </row>
    <row r="20" spans="1:7" x14ac:dyDescent="0.25">
      <c r="B20"/>
      <c r="C20"/>
      <c r="D20"/>
      <c r="E20"/>
      <c r="F20"/>
      <c r="G20"/>
    </row>
    <row r="21" spans="1:7" x14ac:dyDescent="0.25">
      <c r="B21"/>
      <c r="C21"/>
      <c r="D21"/>
      <c r="E21"/>
      <c r="F21"/>
      <c r="G21"/>
    </row>
    <row r="22" spans="1:7" x14ac:dyDescent="0.25">
      <c r="B22"/>
      <c r="C22"/>
      <c r="D22"/>
      <c r="E22"/>
      <c r="F22"/>
      <c r="G22"/>
    </row>
    <row r="23" spans="1:7" x14ac:dyDescent="0.25">
      <c r="B23"/>
      <c r="C23"/>
      <c r="D23"/>
      <c r="E23"/>
      <c r="F23"/>
      <c r="G23"/>
    </row>
    <row r="24" spans="1:7" x14ac:dyDescent="0.25">
      <c r="B24"/>
      <c r="C24"/>
      <c r="D24"/>
      <c r="E24"/>
      <c r="F24"/>
      <c r="G24"/>
    </row>
    <row r="25" spans="1:7" x14ac:dyDescent="0.25">
      <c r="B25"/>
      <c r="C25"/>
      <c r="D25"/>
      <c r="E25"/>
      <c r="F25"/>
      <c r="G25"/>
    </row>
    <row r="26" spans="1:7" x14ac:dyDescent="0.25">
      <c r="B26"/>
      <c r="C26"/>
      <c r="D26"/>
      <c r="E26"/>
      <c r="F26"/>
      <c r="G26"/>
    </row>
    <row r="27" spans="1:7" x14ac:dyDescent="0.25">
      <c r="B27"/>
      <c r="C27"/>
      <c r="D27"/>
      <c r="E27"/>
      <c r="F27"/>
      <c r="G27"/>
    </row>
    <row r="28" spans="1:7" x14ac:dyDescent="0.25">
      <c r="B28"/>
      <c r="C28"/>
      <c r="D28"/>
      <c r="E28"/>
      <c r="F28"/>
      <c r="G28"/>
    </row>
    <row r="29" spans="1:7" x14ac:dyDescent="0.25">
      <c r="B29"/>
      <c r="C29"/>
      <c r="D29"/>
      <c r="E29"/>
      <c r="F29"/>
      <c r="G29"/>
    </row>
    <row r="30" spans="1:7" x14ac:dyDescent="0.25">
      <c r="B30"/>
      <c r="C30"/>
      <c r="D30"/>
      <c r="E30"/>
      <c r="F30"/>
      <c r="G30"/>
    </row>
    <row r="31" spans="1:7" x14ac:dyDescent="0.25">
      <c r="B31"/>
      <c r="C31"/>
      <c r="D31"/>
      <c r="E31"/>
      <c r="F31"/>
      <c r="G31"/>
    </row>
    <row r="32" spans="1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  <row r="512" spans="2:7" x14ac:dyDescent="0.25">
      <c r="B512"/>
      <c r="C512"/>
      <c r="D512"/>
      <c r="E512"/>
      <c r="F512"/>
      <c r="G512"/>
    </row>
    <row r="513" spans="2:7" x14ac:dyDescent="0.25">
      <c r="B513"/>
      <c r="C513"/>
      <c r="D513"/>
      <c r="E513"/>
      <c r="F513"/>
      <c r="G513"/>
    </row>
    <row r="514" spans="2:7" x14ac:dyDescent="0.25">
      <c r="B514"/>
      <c r="C514"/>
      <c r="D514"/>
      <c r="E514"/>
      <c r="F514"/>
      <c r="G514"/>
    </row>
    <row r="515" spans="2:7" x14ac:dyDescent="0.25">
      <c r="B515"/>
      <c r="C515"/>
      <c r="D515"/>
      <c r="E515"/>
      <c r="F515"/>
      <c r="G515"/>
    </row>
    <row r="516" spans="2:7" x14ac:dyDescent="0.25">
      <c r="B516"/>
      <c r="C516"/>
      <c r="D516"/>
      <c r="E516"/>
      <c r="F516"/>
      <c r="G516"/>
    </row>
    <row r="517" spans="2:7" x14ac:dyDescent="0.25">
      <c r="B517"/>
      <c r="C517"/>
      <c r="D517"/>
      <c r="E517"/>
      <c r="F517"/>
      <c r="G517"/>
    </row>
    <row r="518" spans="2:7" x14ac:dyDescent="0.25">
      <c r="B518"/>
      <c r="C518"/>
      <c r="D518"/>
      <c r="E518"/>
      <c r="F518"/>
      <c r="G518"/>
    </row>
    <row r="519" spans="2:7" x14ac:dyDescent="0.25">
      <c r="B519"/>
      <c r="C519"/>
      <c r="D519"/>
      <c r="E519"/>
      <c r="F519"/>
      <c r="G519"/>
    </row>
    <row r="520" spans="2:7" x14ac:dyDescent="0.25">
      <c r="B520"/>
      <c r="C520"/>
      <c r="D520"/>
      <c r="E520"/>
      <c r="F520"/>
      <c r="G520"/>
    </row>
    <row r="521" spans="2:7" x14ac:dyDescent="0.25">
      <c r="B521"/>
      <c r="C521"/>
      <c r="D521"/>
      <c r="E521"/>
      <c r="F521"/>
      <c r="G521"/>
    </row>
    <row r="522" spans="2:7" x14ac:dyDescent="0.25">
      <c r="B522"/>
      <c r="C522"/>
      <c r="D522"/>
      <c r="E522"/>
      <c r="F522"/>
      <c r="G522"/>
    </row>
    <row r="523" spans="2:7" x14ac:dyDescent="0.25">
      <c r="B523"/>
      <c r="C523"/>
      <c r="D523"/>
      <c r="E523"/>
      <c r="F523"/>
      <c r="G523"/>
    </row>
    <row r="524" spans="2:7" x14ac:dyDescent="0.25">
      <c r="B524"/>
      <c r="C524"/>
      <c r="D524"/>
      <c r="E524"/>
      <c r="F524"/>
      <c r="G524"/>
    </row>
    <row r="525" spans="2:7" x14ac:dyDescent="0.25">
      <c r="B525"/>
      <c r="C525"/>
      <c r="D525"/>
      <c r="E525"/>
      <c r="F525"/>
      <c r="G525"/>
    </row>
    <row r="526" spans="2:7" x14ac:dyDescent="0.25">
      <c r="B526"/>
      <c r="C526"/>
      <c r="D526"/>
      <c r="E526"/>
      <c r="F526"/>
      <c r="G526"/>
    </row>
    <row r="527" spans="2:7" x14ac:dyDescent="0.25">
      <c r="B527"/>
      <c r="C527"/>
      <c r="D527"/>
      <c r="E527"/>
      <c r="F527"/>
      <c r="G527"/>
    </row>
    <row r="528" spans="2:7" x14ac:dyDescent="0.25">
      <c r="B528"/>
      <c r="C528"/>
      <c r="D528"/>
      <c r="E528"/>
      <c r="F528"/>
      <c r="G528"/>
    </row>
    <row r="529" spans="2:7" x14ac:dyDescent="0.25">
      <c r="B529"/>
      <c r="C529"/>
      <c r="D529"/>
      <c r="E529"/>
      <c r="F529"/>
      <c r="G529"/>
    </row>
    <row r="530" spans="2:7" x14ac:dyDescent="0.25">
      <c r="B530"/>
      <c r="C530"/>
      <c r="D530"/>
      <c r="E530"/>
      <c r="F530"/>
      <c r="G530"/>
    </row>
    <row r="531" spans="2:7" x14ac:dyDescent="0.25">
      <c r="B531"/>
      <c r="C531"/>
      <c r="D531"/>
      <c r="E531"/>
      <c r="F531"/>
      <c r="G531"/>
    </row>
    <row r="532" spans="2:7" x14ac:dyDescent="0.25">
      <c r="B532"/>
      <c r="C532"/>
      <c r="D532"/>
      <c r="E532"/>
      <c r="F532"/>
      <c r="G532"/>
    </row>
    <row r="533" spans="2:7" x14ac:dyDescent="0.25">
      <c r="B533"/>
      <c r="C533"/>
      <c r="D533"/>
      <c r="E533"/>
      <c r="F533"/>
      <c r="G533"/>
    </row>
    <row r="534" spans="2:7" x14ac:dyDescent="0.25">
      <c r="B534"/>
      <c r="C534"/>
      <c r="D534"/>
      <c r="E534"/>
      <c r="F534"/>
      <c r="G534"/>
    </row>
    <row r="535" spans="2:7" x14ac:dyDescent="0.25">
      <c r="B535"/>
      <c r="C535"/>
      <c r="D535"/>
      <c r="E535"/>
      <c r="F535"/>
      <c r="G535"/>
    </row>
    <row r="536" spans="2:7" x14ac:dyDescent="0.25">
      <c r="B536"/>
      <c r="C536"/>
      <c r="D536"/>
      <c r="E536"/>
      <c r="F536"/>
      <c r="G536"/>
    </row>
    <row r="537" spans="2:7" x14ac:dyDescent="0.25">
      <c r="B537"/>
      <c r="C537"/>
      <c r="D537"/>
      <c r="E537"/>
      <c r="F537"/>
      <c r="G537"/>
    </row>
    <row r="538" spans="2:7" x14ac:dyDescent="0.25">
      <c r="B538"/>
      <c r="C538"/>
      <c r="D538"/>
      <c r="E538"/>
      <c r="F538"/>
      <c r="G538"/>
    </row>
    <row r="539" spans="2:7" x14ac:dyDescent="0.25">
      <c r="B539"/>
      <c r="C539"/>
      <c r="D539"/>
      <c r="E539"/>
      <c r="F539"/>
      <c r="G539"/>
    </row>
    <row r="540" spans="2:7" x14ac:dyDescent="0.25">
      <c r="B540"/>
      <c r="C540"/>
      <c r="D540"/>
      <c r="E540"/>
      <c r="F540"/>
      <c r="G540"/>
    </row>
    <row r="541" spans="2:7" x14ac:dyDescent="0.25">
      <c r="B541"/>
      <c r="C541"/>
      <c r="D541"/>
      <c r="E541"/>
      <c r="F541"/>
      <c r="G541"/>
    </row>
    <row r="542" spans="2:7" x14ac:dyDescent="0.25">
      <c r="B542"/>
      <c r="C542"/>
      <c r="D542"/>
      <c r="E542"/>
      <c r="F542"/>
      <c r="G542"/>
    </row>
    <row r="543" spans="2:7" x14ac:dyDescent="0.25">
      <c r="B543"/>
      <c r="C543"/>
      <c r="D543"/>
      <c r="E543"/>
      <c r="F543"/>
      <c r="G543"/>
    </row>
    <row r="544" spans="2:7" x14ac:dyDescent="0.25">
      <c r="B544"/>
      <c r="C544"/>
      <c r="D544"/>
      <c r="E544"/>
      <c r="F544"/>
      <c r="G544"/>
    </row>
    <row r="545" spans="2:7" x14ac:dyDescent="0.25">
      <c r="B545"/>
      <c r="C545"/>
      <c r="D545"/>
      <c r="E545"/>
      <c r="F545"/>
      <c r="G545"/>
    </row>
    <row r="546" spans="2:7" x14ac:dyDescent="0.25">
      <c r="B546"/>
      <c r="C546"/>
      <c r="D546"/>
      <c r="E546"/>
      <c r="F546"/>
      <c r="G546"/>
    </row>
    <row r="547" spans="2:7" x14ac:dyDescent="0.25">
      <c r="B547"/>
      <c r="C547"/>
      <c r="D547"/>
      <c r="E547"/>
      <c r="F547"/>
      <c r="G547"/>
    </row>
    <row r="548" spans="2:7" x14ac:dyDescent="0.25">
      <c r="B548"/>
      <c r="C548"/>
      <c r="D548"/>
      <c r="E548"/>
      <c r="F548"/>
      <c r="G548"/>
    </row>
    <row r="549" spans="2:7" x14ac:dyDescent="0.25">
      <c r="B549"/>
      <c r="C549"/>
      <c r="D549"/>
      <c r="E549"/>
      <c r="F549"/>
      <c r="G549"/>
    </row>
    <row r="550" spans="2:7" x14ac:dyDescent="0.25">
      <c r="B550"/>
      <c r="C550"/>
      <c r="D550"/>
      <c r="E550"/>
      <c r="F550"/>
      <c r="G550"/>
    </row>
    <row r="551" spans="2:7" x14ac:dyDescent="0.25">
      <c r="B551"/>
      <c r="C551"/>
      <c r="D551"/>
      <c r="E551"/>
      <c r="F551"/>
      <c r="G551"/>
    </row>
    <row r="552" spans="2:7" x14ac:dyDescent="0.25">
      <c r="B552"/>
      <c r="C552"/>
      <c r="D552"/>
      <c r="E552"/>
      <c r="F552"/>
      <c r="G552"/>
    </row>
    <row r="553" spans="2:7" x14ac:dyDescent="0.25">
      <c r="B553"/>
      <c r="C553"/>
      <c r="D553"/>
      <c r="E553"/>
      <c r="F553"/>
      <c r="G553"/>
    </row>
    <row r="554" spans="2:7" x14ac:dyDescent="0.25">
      <c r="B554"/>
      <c r="C554"/>
      <c r="D554"/>
      <c r="E554"/>
      <c r="F554"/>
      <c r="G554"/>
    </row>
    <row r="555" spans="2:7" x14ac:dyDescent="0.25">
      <c r="B555"/>
      <c r="C555"/>
      <c r="D555"/>
      <c r="E555"/>
      <c r="F555"/>
      <c r="G555"/>
    </row>
    <row r="556" spans="2:7" x14ac:dyDescent="0.25">
      <c r="B556"/>
      <c r="C556"/>
      <c r="D556"/>
      <c r="E556"/>
      <c r="F556"/>
      <c r="G556"/>
    </row>
    <row r="557" spans="2:7" x14ac:dyDescent="0.25">
      <c r="B557"/>
      <c r="C557"/>
      <c r="D557"/>
      <c r="E557"/>
      <c r="F557"/>
      <c r="G557"/>
    </row>
    <row r="558" spans="2:7" x14ac:dyDescent="0.25">
      <c r="B558"/>
      <c r="C558"/>
      <c r="D558"/>
      <c r="E558"/>
      <c r="F558"/>
      <c r="G558"/>
    </row>
    <row r="559" spans="2:7" x14ac:dyDescent="0.25">
      <c r="B559"/>
      <c r="C559"/>
      <c r="D559"/>
      <c r="E559"/>
      <c r="F559"/>
      <c r="G559"/>
    </row>
    <row r="560" spans="2:7" x14ac:dyDescent="0.25">
      <c r="B560"/>
      <c r="C560"/>
      <c r="D560"/>
      <c r="E560"/>
      <c r="F560"/>
      <c r="G560"/>
    </row>
    <row r="561" spans="2:7" x14ac:dyDescent="0.25">
      <c r="B561"/>
      <c r="C561"/>
      <c r="D561"/>
      <c r="E561"/>
      <c r="F561"/>
      <c r="G561"/>
    </row>
    <row r="562" spans="2:7" x14ac:dyDescent="0.25">
      <c r="B562"/>
      <c r="C562"/>
      <c r="D562"/>
      <c r="E562"/>
      <c r="F562"/>
      <c r="G562"/>
    </row>
    <row r="563" spans="2:7" x14ac:dyDescent="0.25">
      <c r="B563"/>
      <c r="C563"/>
      <c r="D563"/>
      <c r="E563"/>
      <c r="F563"/>
      <c r="G563"/>
    </row>
    <row r="564" spans="2:7" x14ac:dyDescent="0.25">
      <c r="B564"/>
      <c r="C564"/>
      <c r="D564"/>
      <c r="E564"/>
      <c r="F564"/>
      <c r="G564"/>
    </row>
    <row r="565" spans="2:7" x14ac:dyDescent="0.25">
      <c r="B565"/>
      <c r="C565"/>
      <c r="D565"/>
      <c r="E565"/>
      <c r="F565"/>
      <c r="G565"/>
    </row>
    <row r="566" spans="2:7" x14ac:dyDescent="0.25">
      <c r="B566"/>
      <c r="C566"/>
      <c r="D566"/>
      <c r="E566"/>
      <c r="F566"/>
      <c r="G566"/>
    </row>
    <row r="567" spans="2:7" x14ac:dyDescent="0.25">
      <c r="B567"/>
      <c r="C567"/>
      <c r="D567"/>
      <c r="E567"/>
      <c r="F567"/>
      <c r="G567"/>
    </row>
    <row r="568" spans="2:7" x14ac:dyDescent="0.25">
      <c r="B568"/>
      <c r="C568"/>
      <c r="D568"/>
      <c r="E568"/>
      <c r="F568"/>
      <c r="G568"/>
    </row>
    <row r="569" spans="2:7" x14ac:dyDescent="0.25">
      <c r="B569"/>
      <c r="C569"/>
      <c r="D569"/>
      <c r="E569"/>
      <c r="F569"/>
      <c r="G569"/>
    </row>
    <row r="570" spans="2:7" x14ac:dyDescent="0.25">
      <c r="B570"/>
      <c r="C570"/>
      <c r="D570"/>
      <c r="E570"/>
      <c r="F570"/>
      <c r="G570"/>
    </row>
    <row r="571" spans="2:7" x14ac:dyDescent="0.25">
      <c r="B571"/>
      <c r="C571"/>
      <c r="D571"/>
      <c r="E571"/>
      <c r="F571"/>
      <c r="G571"/>
    </row>
    <row r="572" spans="2:7" x14ac:dyDescent="0.25">
      <c r="B572"/>
      <c r="C572"/>
      <c r="D572"/>
      <c r="E572"/>
      <c r="F572"/>
      <c r="G572"/>
    </row>
    <row r="573" spans="2:7" x14ac:dyDescent="0.25">
      <c r="B573"/>
      <c r="C573"/>
      <c r="D573"/>
      <c r="E573"/>
      <c r="F573"/>
      <c r="G573"/>
    </row>
    <row r="574" spans="2:7" x14ac:dyDescent="0.25">
      <c r="B574"/>
      <c r="C574"/>
      <c r="D574"/>
      <c r="E574"/>
      <c r="F574"/>
      <c r="G574"/>
    </row>
    <row r="575" spans="2:7" x14ac:dyDescent="0.25">
      <c r="B575"/>
      <c r="C575"/>
      <c r="D575"/>
      <c r="E575"/>
      <c r="F575"/>
      <c r="G575"/>
    </row>
    <row r="576" spans="2:7" x14ac:dyDescent="0.25">
      <c r="B576"/>
      <c r="C576"/>
      <c r="D576"/>
      <c r="E576"/>
      <c r="F576"/>
      <c r="G576"/>
    </row>
    <row r="577" spans="2:7" x14ac:dyDescent="0.25">
      <c r="B577"/>
      <c r="C577"/>
      <c r="D577"/>
      <c r="E577"/>
      <c r="F577"/>
      <c r="G577"/>
    </row>
    <row r="578" spans="2:7" x14ac:dyDescent="0.25">
      <c r="B578"/>
      <c r="C578"/>
      <c r="D578"/>
      <c r="E578"/>
      <c r="F578"/>
      <c r="G578"/>
    </row>
    <row r="579" spans="2:7" x14ac:dyDescent="0.25">
      <c r="B579"/>
      <c r="C579"/>
      <c r="D579"/>
      <c r="E579"/>
      <c r="F579"/>
      <c r="G579"/>
    </row>
    <row r="580" spans="2:7" x14ac:dyDescent="0.25">
      <c r="B580"/>
      <c r="C580"/>
      <c r="D580"/>
      <c r="E580"/>
      <c r="F580"/>
      <c r="G580"/>
    </row>
    <row r="581" spans="2:7" x14ac:dyDescent="0.25">
      <c r="B581"/>
      <c r="C581"/>
      <c r="D581"/>
      <c r="E581"/>
      <c r="F581"/>
      <c r="G581"/>
    </row>
    <row r="582" spans="2:7" x14ac:dyDescent="0.25">
      <c r="B582"/>
      <c r="C582"/>
      <c r="D582"/>
      <c r="E582"/>
      <c r="F582"/>
      <c r="G582"/>
    </row>
    <row r="583" spans="2:7" x14ac:dyDescent="0.25">
      <c r="B583"/>
      <c r="C583"/>
      <c r="D583"/>
      <c r="E583"/>
      <c r="F583"/>
      <c r="G583"/>
    </row>
    <row r="584" spans="2:7" x14ac:dyDescent="0.25">
      <c r="B584"/>
      <c r="C584"/>
      <c r="D584"/>
      <c r="E584"/>
      <c r="F584"/>
      <c r="G584"/>
    </row>
    <row r="585" spans="2:7" x14ac:dyDescent="0.25">
      <c r="B585"/>
      <c r="C585"/>
      <c r="D585"/>
      <c r="E585"/>
      <c r="F585"/>
      <c r="G585"/>
    </row>
    <row r="586" spans="2:7" x14ac:dyDescent="0.25">
      <c r="B586"/>
      <c r="C586"/>
      <c r="D586"/>
      <c r="E586"/>
      <c r="F586"/>
      <c r="G586"/>
    </row>
    <row r="587" spans="2:7" x14ac:dyDescent="0.25">
      <c r="B587"/>
      <c r="C587"/>
      <c r="D587"/>
      <c r="E587"/>
      <c r="F587"/>
      <c r="G587"/>
    </row>
    <row r="588" spans="2:7" x14ac:dyDescent="0.25">
      <c r="B588"/>
      <c r="C588"/>
      <c r="D588"/>
      <c r="E588"/>
      <c r="F588"/>
      <c r="G588"/>
    </row>
    <row r="589" spans="2:7" x14ac:dyDescent="0.25">
      <c r="B589"/>
      <c r="C589"/>
      <c r="D589"/>
      <c r="E589"/>
      <c r="F589"/>
      <c r="G589"/>
    </row>
    <row r="590" spans="2:7" x14ac:dyDescent="0.25">
      <c r="B590"/>
      <c r="C590"/>
      <c r="D590"/>
      <c r="E590"/>
      <c r="F590"/>
      <c r="G590"/>
    </row>
    <row r="591" spans="2:7" x14ac:dyDescent="0.25">
      <c r="B591"/>
      <c r="C591"/>
      <c r="D591"/>
      <c r="E591"/>
      <c r="F591"/>
      <c r="G591"/>
    </row>
    <row r="592" spans="2:7" x14ac:dyDescent="0.25">
      <c r="B592"/>
      <c r="C592"/>
      <c r="D592"/>
      <c r="E592"/>
      <c r="F592"/>
      <c r="G592"/>
    </row>
    <row r="593" spans="2:7" x14ac:dyDescent="0.25">
      <c r="B593"/>
      <c r="C593"/>
      <c r="D593"/>
      <c r="E593"/>
      <c r="F593"/>
      <c r="G593"/>
    </row>
    <row r="594" spans="2:7" x14ac:dyDescent="0.25">
      <c r="B594"/>
      <c r="C594"/>
      <c r="D594"/>
      <c r="E594"/>
      <c r="F594"/>
      <c r="G594"/>
    </row>
    <row r="595" spans="2:7" x14ac:dyDescent="0.25">
      <c r="B595"/>
      <c r="C595"/>
      <c r="D595"/>
      <c r="E595"/>
      <c r="F595"/>
      <c r="G595"/>
    </row>
    <row r="596" spans="2:7" x14ac:dyDescent="0.25">
      <c r="B596"/>
      <c r="C596"/>
      <c r="D596"/>
      <c r="E596"/>
      <c r="F596"/>
      <c r="G596"/>
    </row>
    <row r="597" spans="2:7" x14ac:dyDescent="0.25">
      <c r="B597"/>
      <c r="C597"/>
      <c r="D597"/>
      <c r="E597"/>
      <c r="F597"/>
      <c r="G597"/>
    </row>
    <row r="598" spans="2:7" x14ac:dyDescent="0.25">
      <c r="B598"/>
      <c r="C598"/>
      <c r="D598"/>
      <c r="E598"/>
      <c r="F598"/>
      <c r="G598"/>
    </row>
    <row r="599" spans="2:7" x14ac:dyDescent="0.25">
      <c r="B599"/>
      <c r="C599"/>
      <c r="D599"/>
      <c r="E599"/>
      <c r="F599"/>
      <c r="G599"/>
    </row>
    <row r="600" spans="2:7" x14ac:dyDescent="0.25">
      <c r="B600"/>
      <c r="C600"/>
      <c r="D600"/>
      <c r="E600"/>
      <c r="F600"/>
      <c r="G600"/>
    </row>
    <row r="601" spans="2:7" x14ac:dyDescent="0.25">
      <c r="B601"/>
      <c r="C601"/>
      <c r="D601"/>
      <c r="E601"/>
      <c r="F601"/>
      <c r="G601"/>
    </row>
    <row r="602" spans="2:7" x14ac:dyDescent="0.25">
      <c r="B602"/>
      <c r="C602"/>
      <c r="D602"/>
      <c r="E602"/>
      <c r="F602"/>
      <c r="G602"/>
    </row>
    <row r="603" spans="2:7" x14ac:dyDescent="0.25">
      <c r="B603"/>
      <c r="C603"/>
      <c r="D603"/>
      <c r="E603"/>
      <c r="F603"/>
      <c r="G603"/>
    </row>
    <row r="604" spans="2:7" x14ac:dyDescent="0.25">
      <c r="B604"/>
      <c r="C604"/>
      <c r="D604"/>
      <c r="E604"/>
      <c r="F604"/>
      <c r="G604"/>
    </row>
    <row r="605" spans="2:7" x14ac:dyDescent="0.25">
      <c r="B605"/>
      <c r="C605"/>
      <c r="D605"/>
      <c r="E605"/>
      <c r="F605"/>
      <c r="G605"/>
    </row>
    <row r="606" spans="2:7" x14ac:dyDescent="0.25">
      <c r="B606"/>
      <c r="C606"/>
      <c r="D606"/>
      <c r="E606"/>
      <c r="F606"/>
      <c r="G606"/>
    </row>
    <row r="607" spans="2:7" x14ac:dyDescent="0.25">
      <c r="B607"/>
      <c r="C607"/>
      <c r="D607"/>
      <c r="E607"/>
      <c r="F607"/>
      <c r="G607"/>
    </row>
    <row r="608" spans="2:7" x14ac:dyDescent="0.25">
      <c r="B608"/>
      <c r="C608"/>
      <c r="D608"/>
      <c r="E608"/>
      <c r="F608"/>
      <c r="G608"/>
    </row>
    <row r="609" spans="2:7" x14ac:dyDescent="0.25">
      <c r="B609"/>
      <c r="C609"/>
      <c r="D609"/>
      <c r="E609"/>
      <c r="F609"/>
      <c r="G609"/>
    </row>
    <row r="610" spans="2:7" x14ac:dyDescent="0.25">
      <c r="B610"/>
      <c r="C610"/>
      <c r="D610"/>
      <c r="E610"/>
      <c r="F610"/>
      <c r="G610"/>
    </row>
    <row r="611" spans="2:7" x14ac:dyDescent="0.25">
      <c r="B611"/>
      <c r="C611"/>
      <c r="D611"/>
      <c r="E611"/>
      <c r="F611"/>
      <c r="G611"/>
    </row>
    <row r="612" spans="2:7" x14ac:dyDescent="0.25">
      <c r="B612"/>
      <c r="C612"/>
      <c r="D612"/>
      <c r="E612"/>
      <c r="F612"/>
      <c r="G612"/>
    </row>
    <row r="613" spans="2:7" x14ac:dyDescent="0.25">
      <c r="B613"/>
      <c r="C613"/>
      <c r="D613"/>
      <c r="E613"/>
      <c r="F613"/>
      <c r="G613"/>
    </row>
    <row r="614" spans="2:7" x14ac:dyDescent="0.25">
      <c r="B614"/>
      <c r="C614"/>
      <c r="D614"/>
      <c r="E614"/>
      <c r="F614"/>
      <c r="G614"/>
    </row>
    <row r="615" spans="2:7" x14ac:dyDescent="0.25">
      <c r="B615"/>
      <c r="C615"/>
      <c r="D615"/>
      <c r="E615"/>
      <c r="F615"/>
      <c r="G615"/>
    </row>
    <row r="616" spans="2:7" x14ac:dyDescent="0.25">
      <c r="B616"/>
      <c r="C616"/>
      <c r="D616"/>
      <c r="E616"/>
      <c r="F616"/>
      <c r="G616"/>
    </row>
    <row r="617" spans="2:7" x14ac:dyDescent="0.25">
      <c r="B617"/>
      <c r="C617"/>
      <c r="D617"/>
      <c r="E617"/>
      <c r="F617"/>
      <c r="G617"/>
    </row>
    <row r="618" spans="2:7" x14ac:dyDescent="0.25">
      <c r="B618"/>
      <c r="C618"/>
      <c r="D618"/>
      <c r="E618"/>
      <c r="F618"/>
      <c r="G618"/>
    </row>
    <row r="619" spans="2:7" x14ac:dyDescent="0.25">
      <c r="B619"/>
      <c r="C619"/>
      <c r="D619"/>
      <c r="E619"/>
      <c r="F619"/>
      <c r="G619"/>
    </row>
    <row r="620" spans="2:7" x14ac:dyDescent="0.25">
      <c r="B620"/>
      <c r="C620"/>
      <c r="D620"/>
      <c r="E620"/>
      <c r="F620"/>
      <c r="G620"/>
    </row>
    <row r="621" spans="2:7" x14ac:dyDescent="0.25">
      <c r="B621"/>
      <c r="C621"/>
      <c r="D621"/>
      <c r="E621"/>
      <c r="F621"/>
      <c r="G621"/>
    </row>
    <row r="622" spans="2:7" x14ac:dyDescent="0.25">
      <c r="B622"/>
      <c r="C622"/>
      <c r="D622"/>
      <c r="E622"/>
      <c r="F622"/>
      <c r="G622"/>
    </row>
    <row r="623" spans="2:7" x14ac:dyDescent="0.25">
      <c r="B623"/>
      <c r="C623"/>
      <c r="D623"/>
      <c r="E623"/>
      <c r="F623"/>
      <c r="G623"/>
    </row>
    <row r="624" spans="2:7" x14ac:dyDescent="0.25">
      <c r="B624"/>
      <c r="C624"/>
      <c r="D624"/>
      <c r="E624"/>
      <c r="F624"/>
      <c r="G624"/>
    </row>
    <row r="625" spans="2:7" x14ac:dyDescent="0.25">
      <c r="B625"/>
      <c r="C625"/>
      <c r="D625"/>
      <c r="E625"/>
      <c r="F625"/>
      <c r="G625"/>
    </row>
    <row r="626" spans="2:7" x14ac:dyDescent="0.25">
      <c r="B626"/>
      <c r="C626"/>
      <c r="D626"/>
      <c r="E626"/>
      <c r="F626"/>
      <c r="G626"/>
    </row>
    <row r="627" spans="2:7" x14ac:dyDescent="0.25">
      <c r="B627"/>
      <c r="C627"/>
      <c r="D627"/>
      <c r="E627"/>
      <c r="F627"/>
      <c r="G627"/>
    </row>
    <row r="628" spans="2:7" x14ac:dyDescent="0.25">
      <c r="B628"/>
      <c r="C628"/>
      <c r="D628"/>
      <c r="E628"/>
      <c r="F628"/>
      <c r="G628"/>
    </row>
    <row r="629" spans="2:7" x14ac:dyDescent="0.25">
      <c r="B629"/>
      <c r="C629"/>
      <c r="D629"/>
      <c r="E629"/>
      <c r="F629"/>
      <c r="G629"/>
    </row>
    <row r="630" spans="2:7" x14ac:dyDescent="0.25">
      <c r="B630"/>
      <c r="C630"/>
      <c r="D630"/>
      <c r="E630"/>
      <c r="F630"/>
      <c r="G630"/>
    </row>
    <row r="631" spans="2:7" x14ac:dyDescent="0.25">
      <c r="B631"/>
      <c r="C631"/>
      <c r="D631"/>
      <c r="E631"/>
      <c r="F631"/>
      <c r="G631"/>
    </row>
    <row r="632" spans="2:7" x14ac:dyDescent="0.25">
      <c r="B632"/>
      <c r="C632"/>
      <c r="D632"/>
      <c r="E632"/>
      <c r="F632"/>
      <c r="G632"/>
    </row>
    <row r="633" spans="2:7" x14ac:dyDescent="0.25">
      <c r="B633"/>
      <c r="C633"/>
      <c r="D633"/>
      <c r="E633"/>
      <c r="F633"/>
      <c r="G633"/>
    </row>
    <row r="634" spans="2:7" x14ac:dyDescent="0.25">
      <c r="B634"/>
      <c r="C634"/>
      <c r="D634"/>
      <c r="E634"/>
      <c r="F634"/>
      <c r="G634"/>
    </row>
    <row r="635" spans="2:7" x14ac:dyDescent="0.25">
      <c r="B635"/>
      <c r="C635"/>
      <c r="D635"/>
      <c r="E635"/>
      <c r="F635"/>
      <c r="G635"/>
    </row>
    <row r="636" spans="2:7" x14ac:dyDescent="0.25">
      <c r="B636"/>
      <c r="C636"/>
      <c r="D636"/>
      <c r="E636"/>
      <c r="F636"/>
      <c r="G636"/>
    </row>
    <row r="637" spans="2:7" x14ac:dyDescent="0.25">
      <c r="B637"/>
      <c r="C637"/>
      <c r="D637"/>
      <c r="E637"/>
      <c r="F637"/>
      <c r="G637"/>
    </row>
    <row r="638" spans="2:7" x14ac:dyDescent="0.25">
      <c r="B638"/>
      <c r="C638"/>
      <c r="D638"/>
      <c r="E638"/>
      <c r="F638"/>
      <c r="G638"/>
    </row>
    <row r="639" spans="2:7" x14ac:dyDescent="0.25">
      <c r="B639"/>
      <c r="C639"/>
      <c r="D639"/>
      <c r="E639"/>
      <c r="F639"/>
      <c r="G639"/>
    </row>
    <row r="640" spans="2:7" x14ac:dyDescent="0.25">
      <c r="B640"/>
      <c r="C640"/>
      <c r="D640"/>
      <c r="E640"/>
      <c r="F640"/>
      <c r="G640"/>
    </row>
    <row r="641" spans="2:7" x14ac:dyDescent="0.25">
      <c r="B641"/>
      <c r="C641"/>
      <c r="D641"/>
      <c r="E641"/>
      <c r="F641"/>
      <c r="G641"/>
    </row>
    <row r="642" spans="2:7" x14ac:dyDescent="0.25">
      <c r="B642"/>
      <c r="C642"/>
      <c r="D642"/>
      <c r="E642"/>
      <c r="F642"/>
      <c r="G642"/>
    </row>
    <row r="643" spans="2:7" x14ac:dyDescent="0.25">
      <c r="B643"/>
      <c r="C643"/>
      <c r="D643"/>
      <c r="E643"/>
      <c r="F643"/>
      <c r="G643"/>
    </row>
    <row r="644" spans="2:7" x14ac:dyDescent="0.25">
      <c r="B644"/>
      <c r="C644"/>
      <c r="D644"/>
      <c r="E644"/>
      <c r="F644"/>
      <c r="G644"/>
    </row>
    <row r="645" spans="2:7" x14ac:dyDescent="0.25">
      <c r="B645"/>
      <c r="C645"/>
      <c r="D645"/>
      <c r="E645"/>
      <c r="F645"/>
      <c r="G645"/>
    </row>
    <row r="646" spans="2:7" x14ac:dyDescent="0.25">
      <c r="B646"/>
      <c r="C646"/>
      <c r="D646"/>
      <c r="E646"/>
      <c r="F646"/>
      <c r="G646"/>
    </row>
    <row r="647" spans="2:7" x14ac:dyDescent="0.25">
      <c r="B647"/>
      <c r="C647"/>
      <c r="D647"/>
      <c r="E647"/>
      <c r="F647"/>
      <c r="G647"/>
    </row>
    <row r="648" spans="2:7" x14ac:dyDescent="0.25">
      <c r="B648"/>
      <c r="C648"/>
      <c r="D648"/>
      <c r="E648"/>
      <c r="F648"/>
      <c r="G648"/>
    </row>
    <row r="649" spans="2:7" x14ac:dyDescent="0.25">
      <c r="B649"/>
      <c r="C649"/>
      <c r="D649"/>
      <c r="E649"/>
      <c r="F649"/>
      <c r="G649"/>
    </row>
    <row r="650" spans="2:7" x14ac:dyDescent="0.25">
      <c r="B650"/>
      <c r="C650"/>
      <c r="D650"/>
      <c r="E650"/>
      <c r="F650"/>
      <c r="G650"/>
    </row>
    <row r="651" spans="2:7" x14ac:dyDescent="0.25">
      <c r="B651"/>
      <c r="C651"/>
      <c r="D651"/>
      <c r="E651"/>
      <c r="F651"/>
      <c r="G651"/>
    </row>
    <row r="652" spans="2:7" x14ac:dyDescent="0.25">
      <c r="B652"/>
      <c r="C652"/>
      <c r="D652"/>
      <c r="E652"/>
      <c r="F652"/>
      <c r="G652"/>
    </row>
    <row r="653" spans="2:7" x14ac:dyDescent="0.25">
      <c r="B653"/>
      <c r="C653"/>
      <c r="D653"/>
      <c r="E653"/>
      <c r="F653"/>
      <c r="G653"/>
    </row>
    <row r="654" spans="2:7" x14ac:dyDescent="0.25">
      <c r="B654"/>
      <c r="C654"/>
      <c r="D654"/>
      <c r="E654"/>
      <c r="F654"/>
      <c r="G654"/>
    </row>
    <row r="655" spans="2:7" x14ac:dyDescent="0.25">
      <c r="B655"/>
      <c r="C655"/>
      <c r="D655"/>
      <c r="E655"/>
      <c r="F655"/>
      <c r="G655"/>
    </row>
    <row r="656" spans="2:7" x14ac:dyDescent="0.25">
      <c r="B656"/>
      <c r="C656"/>
      <c r="D656"/>
      <c r="E656"/>
      <c r="F656"/>
      <c r="G656"/>
    </row>
    <row r="657" spans="2:7" x14ac:dyDescent="0.25">
      <c r="B657"/>
      <c r="C657"/>
      <c r="D657"/>
      <c r="E657"/>
      <c r="F657"/>
      <c r="G657"/>
    </row>
    <row r="658" spans="2:7" x14ac:dyDescent="0.25">
      <c r="B658"/>
      <c r="C658"/>
      <c r="D658"/>
      <c r="E658"/>
      <c r="F658"/>
      <c r="G658"/>
    </row>
    <row r="659" spans="2:7" x14ac:dyDescent="0.25">
      <c r="B659"/>
      <c r="C659"/>
      <c r="D659"/>
      <c r="E659"/>
      <c r="F659"/>
      <c r="G659"/>
    </row>
    <row r="660" spans="2:7" x14ac:dyDescent="0.25">
      <c r="B660"/>
      <c r="C660"/>
      <c r="D660"/>
      <c r="E660"/>
      <c r="F660"/>
      <c r="G660"/>
    </row>
    <row r="661" spans="2:7" x14ac:dyDescent="0.25">
      <c r="B661"/>
      <c r="C661"/>
      <c r="D661"/>
      <c r="E661"/>
      <c r="F661"/>
      <c r="G661"/>
    </row>
    <row r="662" spans="2:7" x14ac:dyDescent="0.25">
      <c r="B662"/>
      <c r="C662"/>
      <c r="D662"/>
      <c r="E662"/>
      <c r="F662"/>
      <c r="G662"/>
    </row>
    <row r="663" spans="2:7" x14ac:dyDescent="0.25">
      <c r="B663"/>
      <c r="C663"/>
      <c r="D663"/>
      <c r="E663"/>
      <c r="F663"/>
      <c r="G663"/>
    </row>
    <row r="664" spans="2:7" x14ac:dyDescent="0.25">
      <c r="B664"/>
      <c r="C664"/>
      <c r="D664"/>
      <c r="E664"/>
      <c r="F664"/>
      <c r="G664"/>
    </row>
    <row r="665" spans="2:7" x14ac:dyDescent="0.25">
      <c r="B665"/>
      <c r="C665"/>
      <c r="D665"/>
      <c r="E665"/>
      <c r="F665"/>
      <c r="G665"/>
    </row>
    <row r="666" spans="2:7" x14ac:dyDescent="0.25">
      <c r="B666"/>
      <c r="C666"/>
      <c r="D666"/>
      <c r="E666"/>
      <c r="F666"/>
      <c r="G666"/>
    </row>
    <row r="667" spans="2:7" x14ac:dyDescent="0.25">
      <c r="B667"/>
      <c r="C667"/>
      <c r="D667"/>
      <c r="E667"/>
      <c r="F667"/>
      <c r="G667"/>
    </row>
    <row r="668" spans="2:7" x14ac:dyDescent="0.25">
      <c r="B668"/>
      <c r="C668"/>
      <c r="D668"/>
      <c r="E668"/>
      <c r="F668"/>
      <c r="G668"/>
    </row>
    <row r="669" spans="2:7" x14ac:dyDescent="0.25">
      <c r="B669"/>
      <c r="C669"/>
      <c r="D669"/>
      <c r="E669"/>
      <c r="F669"/>
      <c r="G669"/>
    </row>
    <row r="670" spans="2:7" x14ac:dyDescent="0.25">
      <c r="B670"/>
      <c r="C670"/>
      <c r="D670"/>
      <c r="E670"/>
      <c r="F670"/>
      <c r="G670"/>
    </row>
    <row r="671" spans="2:7" x14ac:dyDescent="0.25">
      <c r="B671"/>
      <c r="C671"/>
      <c r="D671"/>
      <c r="E671"/>
      <c r="F671"/>
      <c r="G671"/>
    </row>
    <row r="672" spans="2:7" x14ac:dyDescent="0.25">
      <c r="B672"/>
      <c r="C672"/>
      <c r="D672"/>
      <c r="E672"/>
      <c r="F672"/>
      <c r="G672"/>
    </row>
    <row r="673" spans="2:7" x14ac:dyDescent="0.25">
      <c r="B673"/>
      <c r="C673"/>
      <c r="D673"/>
      <c r="E673"/>
      <c r="F673"/>
      <c r="G673"/>
    </row>
    <row r="674" spans="2:7" x14ac:dyDescent="0.25">
      <c r="B674"/>
      <c r="C674"/>
      <c r="D674"/>
      <c r="E674"/>
      <c r="F674"/>
      <c r="G674"/>
    </row>
    <row r="675" spans="2:7" x14ac:dyDescent="0.25">
      <c r="B675"/>
      <c r="C675"/>
      <c r="D675"/>
      <c r="E675"/>
      <c r="F675"/>
      <c r="G675"/>
    </row>
    <row r="676" spans="2:7" x14ac:dyDescent="0.25">
      <c r="B676"/>
      <c r="C676"/>
      <c r="D676"/>
      <c r="E676"/>
      <c r="F676"/>
      <c r="G676"/>
    </row>
    <row r="677" spans="2:7" x14ac:dyDescent="0.25">
      <c r="B677"/>
      <c r="C677"/>
      <c r="D677"/>
      <c r="E677"/>
      <c r="F677"/>
      <c r="G677"/>
    </row>
    <row r="678" spans="2:7" x14ac:dyDescent="0.25">
      <c r="B678"/>
      <c r="C678"/>
      <c r="D678"/>
      <c r="E678"/>
      <c r="F678"/>
      <c r="G678"/>
    </row>
    <row r="679" spans="2:7" x14ac:dyDescent="0.25">
      <c r="B679"/>
      <c r="C679"/>
      <c r="D679"/>
      <c r="E679"/>
      <c r="F679"/>
      <c r="G679"/>
    </row>
    <row r="680" spans="2:7" x14ac:dyDescent="0.25">
      <c r="B680"/>
      <c r="C680"/>
      <c r="D680"/>
      <c r="E680"/>
      <c r="F680"/>
      <c r="G680"/>
    </row>
    <row r="681" spans="2:7" x14ac:dyDescent="0.25">
      <c r="B681"/>
      <c r="C681"/>
      <c r="D681"/>
      <c r="E681"/>
      <c r="F681"/>
      <c r="G681"/>
    </row>
    <row r="682" spans="2:7" x14ac:dyDescent="0.25">
      <c r="B682"/>
      <c r="C682"/>
      <c r="D682"/>
      <c r="E682"/>
      <c r="F682"/>
      <c r="G682"/>
    </row>
    <row r="683" spans="2:7" x14ac:dyDescent="0.25">
      <c r="B683"/>
      <c r="C683"/>
      <c r="D683"/>
      <c r="E683"/>
      <c r="F683"/>
      <c r="G683"/>
    </row>
    <row r="684" spans="2:7" x14ac:dyDescent="0.25">
      <c r="B684"/>
      <c r="C684"/>
      <c r="D684"/>
      <c r="E684"/>
      <c r="F684"/>
      <c r="G684"/>
    </row>
    <row r="685" spans="2:7" x14ac:dyDescent="0.25">
      <c r="B685"/>
      <c r="C685"/>
      <c r="D685"/>
      <c r="E685"/>
      <c r="F685"/>
      <c r="G685"/>
    </row>
    <row r="686" spans="2:7" x14ac:dyDescent="0.25">
      <c r="B686"/>
      <c r="C686"/>
      <c r="D686"/>
      <c r="E686"/>
      <c r="F686"/>
      <c r="G686"/>
    </row>
    <row r="687" spans="2:7" x14ac:dyDescent="0.25">
      <c r="B687"/>
      <c r="C687"/>
      <c r="D687"/>
      <c r="E687"/>
      <c r="F687"/>
      <c r="G687"/>
    </row>
    <row r="688" spans="2:7" x14ac:dyDescent="0.25">
      <c r="B688"/>
      <c r="C688"/>
      <c r="D688"/>
      <c r="E688"/>
      <c r="F688"/>
      <c r="G688"/>
    </row>
    <row r="689" spans="2:7" x14ac:dyDescent="0.25">
      <c r="B689"/>
      <c r="C689"/>
      <c r="D689"/>
      <c r="E689"/>
      <c r="F689"/>
      <c r="G689"/>
    </row>
    <row r="690" spans="2:7" x14ac:dyDescent="0.25">
      <c r="B690"/>
      <c r="C690"/>
      <c r="D690"/>
      <c r="E690"/>
      <c r="F690"/>
      <c r="G690"/>
    </row>
    <row r="691" spans="2:7" x14ac:dyDescent="0.25">
      <c r="B691"/>
      <c r="C691"/>
      <c r="D691"/>
      <c r="E691"/>
      <c r="F691"/>
      <c r="G691"/>
    </row>
    <row r="692" spans="2:7" x14ac:dyDescent="0.25">
      <c r="B692"/>
      <c r="C692"/>
      <c r="D692"/>
      <c r="E692"/>
      <c r="F692"/>
      <c r="G692"/>
    </row>
    <row r="693" spans="2:7" x14ac:dyDescent="0.25">
      <c r="B693"/>
      <c r="C693"/>
      <c r="D693"/>
      <c r="E693"/>
      <c r="F693"/>
      <c r="G693"/>
    </row>
    <row r="694" spans="2:7" x14ac:dyDescent="0.25">
      <c r="B694"/>
      <c r="C694"/>
      <c r="D694"/>
      <c r="E694"/>
      <c r="F694"/>
      <c r="G694"/>
    </row>
    <row r="695" spans="2:7" x14ac:dyDescent="0.25">
      <c r="B695"/>
      <c r="C695"/>
      <c r="D695"/>
      <c r="E695"/>
      <c r="F695"/>
      <c r="G695"/>
    </row>
    <row r="696" spans="2:7" x14ac:dyDescent="0.25">
      <c r="B696"/>
      <c r="C696"/>
      <c r="D696"/>
      <c r="E696"/>
      <c r="F696"/>
      <c r="G696"/>
    </row>
    <row r="697" spans="2:7" x14ac:dyDescent="0.25">
      <c r="B697"/>
      <c r="C697"/>
      <c r="D697"/>
      <c r="E697"/>
      <c r="F697"/>
      <c r="G697"/>
    </row>
    <row r="698" spans="2:7" x14ac:dyDescent="0.25">
      <c r="B698"/>
      <c r="C698"/>
      <c r="D698"/>
      <c r="E698"/>
      <c r="F698"/>
      <c r="G698"/>
    </row>
    <row r="699" spans="2:7" x14ac:dyDescent="0.25">
      <c r="B699"/>
      <c r="C699"/>
      <c r="D699"/>
      <c r="E699"/>
      <c r="F699"/>
      <c r="G699"/>
    </row>
    <row r="700" spans="2:7" x14ac:dyDescent="0.25">
      <c r="B700"/>
      <c r="C700"/>
      <c r="D700"/>
      <c r="E700"/>
      <c r="F700"/>
      <c r="G700"/>
    </row>
    <row r="701" spans="2:7" x14ac:dyDescent="0.25">
      <c r="B701"/>
      <c r="C701"/>
      <c r="D701"/>
      <c r="E701"/>
      <c r="F701"/>
      <c r="G701"/>
    </row>
    <row r="702" spans="2:7" x14ac:dyDescent="0.25">
      <c r="B702"/>
      <c r="C702"/>
      <c r="D702"/>
      <c r="E702"/>
      <c r="F702"/>
      <c r="G702"/>
    </row>
    <row r="703" spans="2:7" x14ac:dyDescent="0.25">
      <c r="B703"/>
      <c r="C703"/>
      <c r="D703"/>
      <c r="E703"/>
      <c r="F703"/>
      <c r="G703"/>
    </row>
    <row r="704" spans="2:7" x14ac:dyDescent="0.25">
      <c r="B704"/>
      <c r="C704"/>
      <c r="D704"/>
      <c r="E704"/>
      <c r="F704"/>
      <c r="G704"/>
    </row>
    <row r="705" spans="2:7" x14ac:dyDescent="0.25">
      <c r="B705"/>
      <c r="C705"/>
      <c r="D705"/>
      <c r="E705"/>
      <c r="F705"/>
      <c r="G705"/>
    </row>
    <row r="706" spans="2:7" x14ac:dyDescent="0.25">
      <c r="B706"/>
      <c r="C706"/>
      <c r="D706"/>
      <c r="E706"/>
      <c r="F706"/>
      <c r="G706"/>
    </row>
    <row r="707" spans="2:7" x14ac:dyDescent="0.25">
      <c r="B707"/>
      <c r="C707"/>
      <c r="D707"/>
      <c r="E707"/>
      <c r="F707"/>
      <c r="G707"/>
    </row>
    <row r="708" spans="2:7" x14ac:dyDescent="0.25">
      <c r="B708"/>
      <c r="C708"/>
      <c r="D708"/>
      <c r="E708"/>
      <c r="F708"/>
      <c r="G708"/>
    </row>
    <row r="709" spans="2:7" x14ac:dyDescent="0.25">
      <c r="B709"/>
      <c r="C709"/>
      <c r="D709"/>
      <c r="E709"/>
      <c r="F709"/>
      <c r="G709"/>
    </row>
    <row r="710" spans="2:7" x14ac:dyDescent="0.25">
      <c r="B710"/>
      <c r="C710"/>
      <c r="D710"/>
      <c r="E710"/>
      <c r="F710"/>
      <c r="G710"/>
    </row>
    <row r="711" spans="2:7" x14ac:dyDescent="0.25">
      <c r="B711"/>
      <c r="C711"/>
      <c r="D711"/>
      <c r="E711"/>
      <c r="F711"/>
      <c r="G711"/>
    </row>
    <row r="712" spans="2:7" x14ac:dyDescent="0.25">
      <c r="B712"/>
      <c r="C712"/>
      <c r="D712"/>
      <c r="E712"/>
      <c r="F712"/>
      <c r="G712"/>
    </row>
    <row r="713" spans="2:7" x14ac:dyDescent="0.25">
      <c r="B713"/>
      <c r="C713"/>
      <c r="D713"/>
      <c r="E713"/>
      <c r="F713"/>
      <c r="G713"/>
    </row>
    <row r="714" spans="2:7" x14ac:dyDescent="0.25">
      <c r="B714"/>
      <c r="C714"/>
      <c r="D714"/>
      <c r="E714"/>
      <c r="F714"/>
      <c r="G714"/>
    </row>
    <row r="715" spans="2:7" x14ac:dyDescent="0.25">
      <c r="B715"/>
      <c r="C715"/>
      <c r="D715"/>
      <c r="E715"/>
      <c r="F715"/>
      <c r="G715"/>
    </row>
    <row r="716" spans="2:7" x14ac:dyDescent="0.25">
      <c r="B716"/>
      <c r="C716"/>
      <c r="D716"/>
      <c r="E716"/>
      <c r="F716"/>
      <c r="G716"/>
    </row>
    <row r="717" spans="2:7" x14ac:dyDescent="0.25">
      <c r="B717"/>
      <c r="C717"/>
      <c r="D717"/>
      <c r="E717"/>
      <c r="F717"/>
      <c r="G717"/>
    </row>
    <row r="718" spans="2:7" x14ac:dyDescent="0.25">
      <c r="B718"/>
      <c r="C718"/>
      <c r="D718"/>
      <c r="E718"/>
      <c r="F718"/>
      <c r="G718"/>
    </row>
    <row r="719" spans="2:7" x14ac:dyDescent="0.25">
      <c r="B719"/>
      <c r="C719"/>
      <c r="D719"/>
      <c r="E719"/>
      <c r="F719"/>
      <c r="G719"/>
    </row>
    <row r="720" spans="2:7" x14ac:dyDescent="0.25">
      <c r="B720"/>
      <c r="C720"/>
      <c r="D720"/>
      <c r="E720"/>
      <c r="F720"/>
      <c r="G720"/>
    </row>
    <row r="721" spans="2:7" x14ac:dyDescent="0.25">
      <c r="B721"/>
      <c r="C721"/>
      <c r="D721"/>
      <c r="E721"/>
      <c r="F721"/>
      <c r="G721"/>
    </row>
    <row r="722" spans="2:7" x14ac:dyDescent="0.25">
      <c r="B722"/>
      <c r="C722"/>
      <c r="D722"/>
      <c r="E722"/>
      <c r="F722"/>
      <c r="G722"/>
    </row>
    <row r="723" spans="2:7" x14ac:dyDescent="0.25">
      <c r="B723"/>
      <c r="C723"/>
      <c r="D723"/>
      <c r="E723"/>
      <c r="F723"/>
      <c r="G723"/>
    </row>
    <row r="724" spans="2:7" x14ac:dyDescent="0.25">
      <c r="B724"/>
      <c r="C724"/>
      <c r="D724"/>
      <c r="E724"/>
      <c r="F724"/>
      <c r="G724"/>
    </row>
    <row r="725" spans="2:7" x14ac:dyDescent="0.25">
      <c r="B725"/>
      <c r="C725"/>
      <c r="D725"/>
      <c r="E725"/>
      <c r="F725"/>
      <c r="G725"/>
    </row>
    <row r="726" spans="2:7" x14ac:dyDescent="0.25">
      <c r="B726"/>
      <c r="C726"/>
      <c r="D726"/>
      <c r="E726"/>
      <c r="F726"/>
      <c r="G726"/>
    </row>
    <row r="727" spans="2:7" x14ac:dyDescent="0.25">
      <c r="B727"/>
      <c r="C727"/>
      <c r="D727"/>
      <c r="E727"/>
      <c r="F727"/>
      <c r="G727"/>
    </row>
    <row r="728" spans="2:7" x14ac:dyDescent="0.25">
      <c r="B728"/>
      <c r="C728"/>
      <c r="D728"/>
      <c r="E728"/>
      <c r="F728"/>
      <c r="G728"/>
    </row>
    <row r="729" spans="2:7" x14ac:dyDescent="0.25">
      <c r="B729"/>
      <c r="C729"/>
      <c r="D729"/>
      <c r="E729"/>
      <c r="F729"/>
      <c r="G729"/>
    </row>
    <row r="730" spans="2:7" x14ac:dyDescent="0.25">
      <c r="B730"/>
      <c r="C730"/>
      <c r="D730"/>
      <c r="E730"/>
      <c r="F730"/>
      <c r="G730"/>
    </row>
    <row r="731" spans="2:7" x14ac:dyDescent="0.25">
      <c r="B731"/>
      <c r="C731"/>
      <c r="D731"/>
      <c r="E731"/>
      <c r="F731"/>
      <c r="G731"/>
    </row>
    <row r="732" spans="2:7" x14ac:dyDescent="0.25">
      <c r="B732"/>
      <c r="C732"/>
      <c r="D732"/>
      <c r="E732"/>
      <c r="F732"/>
      <c r="G732"/>
    </row>
    <row r="733" spans="2:7" x14ac:dyDescent="0.25">
      <c r="B733"/>
      <c r="C733"/>
      <c r="D733"/>
      <c r="E733"/>
      <c r="F733"/>
      <c r="G733"/>
    </row>
    <row r="734" spans="2:7" x14ac:dyDescent="0.25">
      <c r="B734"/>
      <c r="C734"/>
      <c r="D734"/>
      <c r="E734"/>
      <c r="F734"/>
      <c r="G734"/>
    </row>
    <row r="735" spans="2:7" x14ac:dyDescent="0.25">
      <c r="B735"/>
      <c r="C735"/>
      <c r="D735"/>
      <c r="E735"/>
      <c r="F735"/>
      <c r="G735"/>
    </row>
    <row r="736" spans="2:7" x14ac:dyDescent="0.25">
      <c r="B736"/>
      <c r="C736"/>
      <c r="D736"/>
      <c r="E736"/>
      <c r="F736"/>
      <c r="G736"/>
    </row>
    <row r="737" spans="2:7" x14ac:dyDescent="0.25">
      <c r="B737"/>
      <c r="C737"/>
      <c r="D737"/>
      <c r="E737"/>
      <c r="F737"/>
      <c r="G737"/>
    </row>
    <row r="738" spans="2:7" x14ac:dyDescent="0.25">
      <c r="B738"/>
      <c r="C738"/>
      <c r="D738"/>
      <c r="E738"/>
      <c r="F738"/>
      <c r="G738"/>
    </row>
    <row r="739" spans="2:7" x14ac:dyDescent="0.25">
      <c r="B739"/>
      <c r="C739"/>
      <c r="D739"/>
      <c r="E739"/>
      <c r="F739"/>
      <c r="G739"/>
    </row>
    <row r="740" spans="2:7" x14ac:dyDescent="0.25">
      <c r="B740"/>
      <c r="C740"/>
      <c r="D740"/>
      <c r="E740"/>
      <c r="F740"/>
      <c r="G740"/>
    </row>
    <row r="741" spans="2:7" x14ac:dyDescent="0.25">
      <c r="B741"/>
      <c r="C741"/>
      <c r="D741"/>
      <c r="E741"/>
      <c r="F741"/>
      <c r="G741"/>
    </row>
    <row r="742" spans="2:7" x14ac:dyDescent="0.25">
      <c r="B742"/>
      <c r="C742"/>
      <c r="D742"/>
      <c r="E742"/>
      <c r="F742"/>
      <c r="G742"/>
    </row>
    <row r="743" spans="2:7" x14ac:dyDescent="0.25">
      <c r="B743"/>
      <c r="C743"/>
      <c r="D743"/>
      <c r="E743"/>
      <c r="F743"/>
      <c r="G743"/>
    </row>
    <row r="744" spans="2:7" x14ac:dyDescent="0.25">
      <c r="B744"/>
      <c r="C744"/>
      <c r="D744"/>
      <c r="E744"/>
      <c r="F744"/>
      <c r="G744"/>
    </row>
    <row r="745" spans="2:7" x14ac:dyDescent="0.25">
      <c r="B745"/>
      <c r="C745"/>
      <c r="D745"/>
      <c r="E745"/>
      <c r="F745"/>
      <c r="G745"/>
    </row>
    <row r="746" spans="2:7" x14ac:dyDescent="0.25">
      <c r="B746"/>
      <c r="C746"/>
      <c r="D746"/>
      <c r="E746"/>
      <c r="F746"/>
      <c r="G746"/>
    </row>
    <row r="747" spans="2:7" x14ac:dyDescent="0.25">
      <c r="B747"/>
      <c r="C747"/>
      <c r="D747"/>
      <c r="E747"/>
      <c r="F747"/>
      <c r="G747"/>
    </row>
    <row r="748" spans="2:7" x14ac:dyDescent="0.25">
      <c r="B748"/>
      <c r="C748"/>
      <c r="D748"/>
      <c r="E748"/>
      <c r="F748"/>
      <c r="G748"/>
    </row>
    <row r="749" spans="2:7" x14ac:dyDescent="0.25">
      <c r="B749"/>
      <c r="C749"/>
      <c r="D749"/>
      <c r="E749"/>
      <c r="F749"/>
      <c r="G749"/>
    </row>
    <row r="750" spans="2:7" x14ac:dyDescent="0.25">
      <c r="B750"/>
      <c r="C750"/>
      <c r="D750"/>
      <c r="E750"/>
      <c r="F750"/>
      <c r="G750"/>
    </row>
    <row r="751" spans="2:7" x14ac:dyDescent="0.25">
      <c r="B751"/>
      <c r="C751"/>
      <c r="D751"/>
      <c r="E751"/>
      <c r="F751"/>
      <c r="G751"/>
    </row>
    <row r="752" spans="2:7" x14ac:dyDescent="0.25">
      <c r="B752"/>
      <c r="C752"/>
      <c r="D752"/>
      <c r="E752"/>
      <c r="F752"/>
      <c r="G752"/>
    </row>
    <row r="753" spans="2:7" x14ac:dyDescent="0.25">
      <c r="B753"/>
      <c r="C753"/>
      <c r="D753"/>
      <c r="E753"/>
      <c r="F753"/>
      <c r="G753"/>
    </row>
    <row r="754" spans="2:7" x14ac:dyDescent="0.25">
      <c r="B754"/>
      <c r="C754"/>
      <c r="D754"/>
      <c r="E754"/>
      <c r="F754"/>
      <c r="G754"/>
    </row>
    <row r="755" spans="2:7" x14ac:dyDescent="0.25">
      <c r="B755"/>
      <c r="C755"/>
      <c r="D755"/>
      <c r="E755"/>
      <c r="F755"/>
      <c r="G755"/>
    </row>
    <row r="756" spans="2:7" x14ac:dyDescent="0.25">
      <c r="B756"/>
      <c r="C756"/>
      <c r="D756"/>
      <c r="E756"/>
      <c r="F756"/>
      <c r="G756"/>
    </row>
    <row r="757" spans="2:7" x14ac:dyDescent="0.25">
      <c r="B757"/>
      <c r="C757"/>
      <c r="D757"/>
      <c r="E757"/>
      <c r="F757"/>
      <c r="G757"/>
    </row>
    <row r="758" spans="2:7" x14ac:dyDescent="0.25">
      <c r="B758"/>
      <c r="C758"/>
      <c r="D758"/>
      <c r="E758"/>
      <c r="F758"/>
      <c r="G758"/>
    </row>
    <row r="759" spans="2:7" x14ac:dyDescent="0.25">
      <c r="B759"/>
      <c r="C759"/>
      <c r="D759"/>
      <c r="E759"/>
      <c r="F759"/>
      <c r="G759"/>
    </row>
    <row r="760" spans="2:7" x14ac:dyDescent="0.25">
      <c r="B760"/>
      <c r="C760"/>
      <c r="D760"/>
      <c r="E760"/>
      <c r="F760"/>
      <c r="G760"/>
    </row>
    <row r="761" spans="2:7" x14ac:dyDescent="0.25">
      <c r="B761"/>
      <c r="C761"/>
      <c r="D761"/>
      <c r="E761"/>
      <c r="F761"/>
      <c r="G761"/>
    </row>
    <row r="762" spans="2:7" x14ac:dyDescent="0.25">
      <c r="B762"/>
      <c r="C762"/>
      <c r="D762"/>
      <c r="E762"/>
      <c r="F762"/>
      <c r="G762"/>
    </row>
    <row r="763" spans="2:7" x14ac:dyDescent="0.25">
      <c r="B763"/>
      <c r="C763"/>
      <c r="D763"/>
      <c r="E763"/>
      <c r="F763"/>
      <c r="G763"/>
    </row>
    <row r="764" spans="2:7" x14ac:dyDescent="0.25">
      <c r="B764"/>
      <c r="C764"/>
      <c r="D764"/>
      <c r="E764"/>
      <c r="F764"/>
      <c r="G764"/>
    </row>
    <row r="765" spans="2:7" x14ac:dyDescent="0.25">
      <c r="B765"/>
      <c r="C765"/>
      <c r="D765"/>
      <c r="E765"/>
      <c r="F765"/>
      <c r="G765"/>
    </row>
    <row r="766" spans="2:7" x14ac:dyDescent="0.25">
      <c r="B766"/>
      <c r="C766"/>
      <c r="D766"/>
      <c r="E766"/>
      <c r="F766"/>
      <c r="G766"/>
    </row>
    <row r="767" spans="2:7" x14ac:dyDescent="0.25">
      <c r="B767"/>
      <c r="C767"/>
      <c r="D767"/>
      <c r="E767"/>
      <c r="F767"/>
      <c r="G767"/>
    </row>
    <row r="768" spans="2:7" x14ac:dyDescent="0.25">
      <c r="B768"/>
      <c r="C768"/>
      <c r="D768"/>
      <c r="E768"/>
      <c r="F768"/>
      <c r="G768"/>
    </row>
    <row r="769" spans="2:7" x14ac:dyDescent="0.25">
      <c r="B769"/>
      <c r="C769"/>
      <c r="D769"/>
      <c r="E769"/>
      <c r="F769"/>
      <c r="G769"/>
    </row>
    <row r="770" spans="2:7" x14ac:dyDescent="0.25">
      <c r="B770"/>
      <c r="C770"/>
      <c r="D770"/>
      <c r="E770"/>
      <c r="F770"/>
      <c r="G770"/>
    </row>
    <row r="771" spans="2:7" x14ac:dyDescent="0.25">
      <c r="B771"/>
      <c r="C771"/>
      <c r="D771"/>
      <c r="E771"/>
      <c r="F771"/>
      <c r="G771"/>
    </row>
    <row r="772" spans="2:7" x14ac:dyDescent="0.25">
      <c r="B772"/>
      <c r="C772"/>
      <c r="D772"/>
      <c r="E772"/>
      <c r="F772"/>
      <c r="G772"/>
    </row>
    <row r="773" spans="2:7" x14ac:dyDescent="0.25">
      <c r="B773"/>
      <c r="C773"/>
      <c r="D773"/>
      <c r="E773"/>
      <c r="F773"/>
      <c r="G773"/>
    </row>
    <row r="774" spans="2:7" x14ac:dyDescent="0.25">
      <c r="B774"/>
      <c r="C774"/>
      <c r="D774"/>
      <c r="E774"/>
      <c r="F774"/>
      <c r="G774"/>
    </row>
    <row r="775" spans="2:7" x14ac:dyDescent="0.25">
      <c r="B775"/>
      <c r="C775"/>
      <c r="D775"/>
      <c r="E775"/>
      <c r="F775"/>
      <c r="G775"/>
    </row>
    <row r="776" spans="2:7" x14ac:dyDescent="0.25">
      <c r="B776"/>
      <c r="C776"/>
      <c r="D776"/>
      <c r="E776"/>
      <c r="F776"/>
      <c r="G776"/>
    </row>
    <row r="777" spans="2:7" x14ac:dyDescent="0.25">
      <c r="B777"/>
      <c r="C777"/>
      <c r="D777"/>
      <c r="E777"/>
      <c r="F777"/>
      <c r="G777"/>
    </row>
    <row r="778" spans="2:7" x14ac:dyDescent="0.25">
      <c r="B778"/>
      <c r="C778"/>
      <c r="D778"/>
      <c r="E778"/>
      <c r="F778"/>
      <c r="G778"/>
    </row>
    <row r="779" spans="2:7" x14ac:dyDescent="0.25">
      <c r="B779"/>
      <c r="C779"/>
      <c r="D779"/>
      <c r="E779"/>
      <c r="F779"/>
      <c r="G779"/>
    </row>
    <row r="780" spans="2:7" x14ac:dyDescent="0.25">
      <c r="B780"/>
      <c r="C780"/>
      <c r="D780"/>
      <c r="E780"/>
      <c r="F780"/>
      <c r="G780"/>
    </row>
    <row r="781" spans="2:7" x14ac:dyDescent="0.25">
      <c r="B781"/>
      <c r="C781"/>
      <c r="D781"/>
      <c r="E781"/>
      <c r="F781"/>
      <c r="G781"/>
    </row>
    <row r="782" spans="2:7" x14ac:dyDescent="0.25">
      <c r="B782"/>
      <c r="C782"/>
      <c r="D782"/>
      <c r="E782"/>
      <c r="F782"/>
      <c r="G782"/>
    </row>
    <row r="783" spans="2:7" x14ac:dyDescent="0.25">
      <c r="B783"/>
      <c r="C783"/>
      <c r="D783"/>
      <c r="E783"/>
      <c r="F783"/>
      <c r="G783"/>
    </row>
    <row r="784" spans="2:7" x14ac:dyDescent="0.25">
      <c r="B784"/>
      <c r="C784"/>
      <c r="D784"/>
      <c r="E784"/>
      <c r="F784"/>
      <c r="G784"/>
    </row>
    <row r="785" spans="2:7" x14ac:dyDescent="0.25">
      <c r="B785"/>
      <c r="C785"/>
      <c r="D785"/>
      <c r="E785"/>
      <c r="F785"/>
      <c r="G785"/>
    </row>
    <row r="786" spans="2:7" x14ac:dyDescent="0.25">
      <c r="B786"/>
      <c r="C786"/>
      <c r="D786"/>
      <c r="E786"/>
      <c r="F786"/>
      <c r="G786"/>
    </row>
    <row r="787" spans="2:7" x14ac:dyDescent="0.25">
      <c r="B787"/>
      <c r="C787"/>
      <c r="D787"/>
      <c r="E787"/>
      <c r="F787"/>
      <c r="G787"/>
    </row>
    <row r="788" spans="2:7" x14ac:dyDescent="0.25">
      <c r="B788"/>
      <c r="C788"/>
      <c r="D788"/>
      <c r="E788"/>
      <c r="F788"/>
      <c r="G788"/>
    </row>
    <row r="789" spans="2:7" x14ac:dyDescent="0.25">
      <c r="B789"/>
      <c r="C789"/>
      <c r="D789"/>
      <c r="E789"/>
      <c r="F789"/>
      <c r="G789"/>
    </row>
    <row r="790" spans="2:7" x14ac:dyDescent="0.25">
      <c r="B790"/>
      <c r="C790"/>
      <c r="D790"/>
      <c r="E790"/>
      <c r="F790"/>
      <c r="G790"/>
    </row>
    <row r="791" spans="2:7" x14ac:dyDescent="0.25">
      <c r="B791"/>
      <c r="C791"/>
      <c r="D791"/>
      <c r="E791"/>
      <c r="F791"/>
      <c r="G791"/>
    </row>
    <row r="792" spans="2:7" x14ac:dyDescent="0.25">
      <c r="B792"/>
      <c r="C792"/>
      <c r="D792"/>
      <c r="E792"/>
      <c r="F792"/>
      <c r="G792"/>
    </row>
    <row r="793" spans="2:7" x14ac:dyDescent="0.25">
      <c r="B793"/>
      <c r="C793"/>
      <c r="D793"/>
      <c r="E793"/>
      <c r="F793"/>
      <c r="G793"/>
    </row>
    <row r="794" spans="2:7" x14ac:dyDescent="0.25">
      <c r="B794"/>
      <c r="C794"/>
      <c r="D794"/>
      <c r="E794"/>
      <c r="F794"/>
      <c r="G794"/>
    </row>
    <row r="795" spans="2:7" x14ac:dyDescent="0.25">
      <c r="B795"/>
      <c r="C795"/>
      <c r="D795"/>
      <c r="E795"/>
      <c r="F795"/>
      <c r="G795"/>
    </row>
    <row r="796" spans="2:7" x14ac:dyDescent="0.25">
      <c r="B796"/>
      <c r="C796"/>
      <c r="D796"/>
      <c r="E796"/>
      <c r="F796"/>
      <c r="G796"/>
    </row>
    <row r="797" spans="2:7" x14ac:dyDescent="0.25">
      <c r="B797"/>
      <c r="C797"/>
      <c r="D797"/>
      <c r="E797"/>
      <c r="F797"/>
      <c r="G797"/>
    </row>
    <row r="798" spans="2:7" x14ac:dyDescent="0.25">
      <c r="B798"/>
      <c r="C798"/>
      <c r="D798"/>
      <c r="E798"/>
      <c r="F798"/>
      <c r="G798"/>
    </row>
    <row r="799" spans="2:7" x14ac:dyDescent="0.25">
      <c r="B799"/>
      <c r="C799"/>
      <c r="D799"/>
      <c r="E799"/>
      <c r="F799"/>
      <c r="G799"/>
    </row>
    <row r="800" spans="2:7" x14ac:dyDescent="0.25">
      <c r="B800"/>
      <c r="C800"/>
      <c r="D800"/>
      <c r="E800"/>
      <c r="F800"/>
      <c r="G800"/>
    </row>
    <row r="801" spans="2:7" x14ac:dyDescent="0.25">
      <c r="B801"/>
      <c r="C801"/>
      <c r="D801"/>
      <c r="E801"/>
      <c r="F801"/>
      <c r="G801"/>
    </row>
    <row r="802" spans="2:7" x14ac:dyDescent="0.25">
      <c r="B802"/>
      <c r="C802"/>
      <c r="D802"/>
      <c r="E802"/>
      <c r="F802"/>
      <c r="G802"/>
    </row>
    <row r="803" spans="2:7" x14ac:dyDescent="0.25">
      <c r="B803"/>
      <c r="C803"/>
      <c r="D803"/>
      <c r="E803"/>
      <c r="F803"/>
      <c r="G803"/>
    </row>
    <row r="804" spans="2:7" x14ac:dyDescent="0.25">
      <c r="B804"/>
      <c r="C804"/>
      <c r="D804"/>
      <c r="E804"/>
      <c r="F804"/>
      <c r="G804"/>
    </row>
    <row r="805" spans="2:7" x14ac:dyDescent="0.25">
      <c r="B805"/>
      <c r="C805"/>
      <c r="D805"/>
      <c r="E805"/>
      <c r="F805"/>
      <c r="G805"/>
    </row>
    <row r="806" spans="2:7" x14ac:dyDescent="0.25">
      <c r="B806"/>
      <c r="C806"/>
      <c r="D806"/>
      <c r="E806"/>
      <c r="F806"/>
      <c r="G806"/>
    </row>
    <row r="807" spans="2:7" x14ac:dyDescent="0.25">
      <c r="B807"/>
      <c r="C807"/>
      <c r="D807"/>
      <c r="E807"/>
      <c r="F807"/>
      <c r="G807"/>
    </row>
    <row r="808" spans="2:7" x14ac:dyDescent="0.25">
      <c r="B808"/>
      <c r="C808"/>
      <c r="D808"/>
      <c r="E808"/>
      <c r="F808"/>
      <c r="G808"/>
    </row>
    <row r="809" spans="2:7" x14ac:dyDescent="0.25">
      <c r="B809"/>
      <c r="C809"/>
      <c r="D809"/>
      <c r="E809"/>
      <c r="F809"/>
      <c r="G809"/>
    </row>
    <row r="810" spans="2:7" x14ac:dyDescent="0.25">
      <c r="B810"/>
      <c r="C810"/>
      <c r="D810"/>
      <c r="E810"/>
      <c r="F810"/>
      <c r="G810"/>
    </row>
    <row r="811" spans="2:7" x14ac:dyDescent="0.25">
      <c r="B811"/>
      <c r="C811"/>
      <c r="D811"/>
      <c r="E811"/>
      <c r="F811"/>
      <c r="G811"/>
    </row>
    <row r="812" spans="2:7" x14ac:dyDescent="0.25">
      <c r="B812"/>
      <c r="C812"/>
      <c r="D812"/>
      <c r="E812"/>
      <c r="F812"/>
      <c r="G812"/>
    </row>
    <row r="813" spans="2:7" x14ac:dyDescent="0.25">
      <c r="B813"/>
      <c r="C813"/>
      <c r="D813"/>
      <c r="E813"/>
      <c r="F813"/>
      <c r="G813"/>
    </row>
    <row r="814" spans="2:7" x14ac:dyDescent="0.25">
      <c r="B814"/>
      <c r="C814"/>
      <c r="D814"/>
      <c r="E814"/>
      <c r="F814"/>
      <c r="G814"/>
    </row>
    <row r="815" spans="2:7" x14ac:dyDescent="0.25">
      <c r="B815"/>
      <c r="C815"/>
      <c r="D815"/>
      <c r="E815"/>
      <c r="F815"/>
      <c r="G815"/>
    </row>
    <row r="816" spans="2:7" x14ac:dyDescent="0.25">
      <c r="B816"/>
      <c r="C816"/>
      <c r="D816"/>
      <c r="E816"/>
      <c r="F816"/>
      <c r="G816"/>
    </row>
    <row r="817" spans="2:7" x14ac:dyDescent="0.25">
      <c r="B817"/>
      <c r="C817"/>
      <c r="D817"/>
      <c r="E817"/>
      <c r="F817"/>
      <c r="G817"/>
    </row>
    <row r="818" spans="2:7" x14ac:dyDescent="0.25">
      <c r="B818"/>
      <c r="C818"/>
      <c r="D818"/>
      <c r="E818"/>
      <c r="F818"/>
      <c r="G818"/>
    </row>
    <row r="819" spans="2:7" x14ac:dyDescent="0.25">
      <c r="B819"/>
      <c r="C819"/>
      <c r="D819"/>
      <c r="E819"/>
      <c r="F819"/>
      <c r="G819"/>
    </row>
    <row r="820" spans="2:7" x14ac:dyDescent="0.25">
      <c r="B820"/>
      <c r="C820"/>
      <c r="D820"/>
      <c r="E820"/>
      <c r="F820"/>
      <c r="G820"/>
    </row>
    <row r="821" spans="2:7" x14ac:dyDescent="0.25">
      <c r="B821"/>
      <c r="C821"/>
      <c r="D821"/>
      <c r="E821"/>
      <c r="F821"/>
      <c r="G821"/>
    </row>
    <row r="822" spans="2:7" x14ac:dyDescent="0.25">
      <c r="B822"/>
      <c r="C822"/>
      <c r="D822"/>
      <c r="E822"/>
      <c r="F822"/>
      <c r="G822"/>
    </row>
    <row r="823" spans="2:7" x14ac:dyDescent="0.25">
      <c r="B823"/>
      <c r="C823"/>
      <c r="D823"/>
      <c r="E823"/>
      <c r="F823"/>
      <c r="G823"/>
    </row>
    <row r="824" spans="2:7" x14ac:dyDescent="0.25">
      <c r="B824"/>
      <c r="C824"/>
      <c r="D824"/>
      <c r="E824"/>
      <c r="F824"/>
      <c r="G824"/>
    </row>
    <row r="825" spans="2:7" x14ac:dyDescent="0.25">
      <c r="B825"/>
      <c r="C825"/>
      <c r="D825"/>
      <c r="E825"/>
      <c r="F825"/>
      <c r="G825"/>
    </row>
    <row r="826" spans="2:7" x14ac:dyDescent="0.25">
      <c r="B826"/>
      <c r="C826"/>
      <c r="D826"/>
      <c r="E826"/>
      <c r="F826"/>
      <c r="G826"/>
    </row>
    <row r="827" spans="2:7" x14ac:dyDescent="0.25">
      <c r="B827"/>
      <c r="C827"/>
      <c r="D827"/>
      <c r="E827"/>
      <c r="F827"/>
      <c r="G827"/>
    </row>
    <row r="828" spans="2:7" x14ac:dyDescent="0.25">
      <c r="B828"/>
      <c r="C828"/>
      <c r="D828"/>
      <c r="E828"/>
      <c r="F828"/>
      <c r="G828"/>
    </row>
    <row r="829" spans="2:7" x14ac:dyDescent="0.25">
      <c r="B829"/>
      <c r="C829"/>
      <c r="D829"/>
      <c r="E829"/>
      <c r="F829"/>
      <c r="G829"/>
    </row>
    <row r="830" spans="2:7" x14ac:dyDescent="0.25">
      <c r="B830"/>
      <c r="C830"/>
      <c r="D830"/>
      <c r="E830"/>
      <c r="F830"/>
      <c r="G830"/>
    </row>
    <row r="831" spans="2:7" x14ac:dyDescent="0.25">
      <c r="B831"/>
      <c r="C831"/>
      <c r="D831"/>
      <c r="E831"/>
      <c r="F831"/>
      <c r="G831"/>
    </row>
    <row r="832" spans="2:7" x14ac:dyDescent="0.25">
      <c r="B832"/>
      <c r="C832"/>
      <c r="D832"/>
      <c r="E832"/>
      <c r="F832"/>
      <c r="G832"/>
    </row>
    <row r="833" spans="2:7" x14ac:dyDescent="0.25">
      <c r="B833"/>
      <c r="C833"/>
      <c r="D833"/>
      <c r="E833"/>
      <c r="F833"/>
      <c r="G833"/>
    </row>
    <row r="834" spans="2:7" x14ac:dyDescent="0.25">
      <c r="B834"/>
      <c r="C834"/>
      <c r="D834"/>
      <c r="E834"/>
      <c r="F834"/>
      <c r="G834"/>
    </row>
    <row r="835" spans="2:7" x14ac:dyDescent="0.25">
      <c r="B835"/>
      <c r="C835"/>
      <c r="D835"/>
      <c r="E835"/>
      <c r="F835"/>
      <c r="G835"/>
    </row>
    <row r="836" spans="2:7" x14ac:dyDescent="0.25">
      <c r="B836"/>
      <c r="C836"/>
      <c r="D836"/>
      <c r="E836"/>
      <c r="F836"/>
      <c r="G836"/>
    </row>
    <row r="837" spans="2:7" x14ac:dyDescent="0.25">
      <c r="B837"/>
      <c r="C837"/>
      <c r="D837"/>
      <c r="E837"/>
      <c r="F837"/>
      <c r="G837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UpdateJiraData">
                <anchor moveWithCells="1" siz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4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S218"/>
  <sheetViews>
    <sheetView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 activeCell="F8" sqref="F8"/>
    </sheetView>
  </sheetViews>
  <sheetFormatPr defaultColWidth="53.42578125" defaultRowHeight="15" x14ac:dyDescent="0.25"/>
  <cols>
    <col min="1" max="1" width="55.5703125" customWidth="1"/>
    <col min="2" max="2" width="23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2" width="7" customWidth="1"/>
    <col min="13" max="13" width="6.140625" customWidth="1"/>
    <col min="14" max="14" width="6.7109375" customWidth="1"/>
    <col min="15" max="15" width="10.7109375" bestFit="1" customWidth="1"/>
    <col min="16" max="16" width="7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1"/>
      <c r="B1" s="12"/>
      <c r="E1" s="34"/>
      <c r="Q1" s="6" t="s">
        <v>190</v>
      </c>
    </row>
    <row r="2" spans="1:19" x14ac:dyDescent="0.25">
      <c r="A2" s="11"/>
      <c r="B2" s="11"/>
      <c r="N2" s="6" t="s">
        <v>191</v>
      </c>
      <c r="O2" s="13">
        <v>42835</v>
      </c>
      <c r="Q2" s="126">
        <f ca="1">(O4-O2-1)/(O3-O2)</f>
        <v>1.8717948717948718</v>
      </c>
    </row>
    <row r="3" spans="1:19" x14ac:dyDescent="0.25">
      <c r="A3" s="1" t="s">
        <v>0</v>
      </c>
      <c r="B3" t="s">
        <v>182</v>
      </c>
      <c r="F3" s="36"/>
      <c r="G3" s="36"/>
      <c r="H3" s="36"/>
      <c r="I3" s="36"/>
      <c r="N3" s="6" t="s">
        <v>192</v>
      </c>
      <c r="O3" s="13">
        <v>42874</v>
      </c>
    </row>
    <row r="4" spans="1:19" x14ac:dyDescent="0.25">
      <c r="A4" s="1" t="s">
        <v>16</v>
      </c>
      <c r="B4" t="s">
        <v>244</v>
      </c>
      <c r="F4" s="36"/>
      <c r="G4" s="36"/>
      <c r="H4" s="36"/>
      <c r="I4" s="36"/>
      <c r="N4" s="6" t="s">
        <v>193</v>
      </c>
      <c r="O4" s="13">
        <f ca="1">TODAY()</f>
        <v>42909</v>
      </c>
    </row>
    <row r="5" spans="1:19" s="9" customFormat="1" x14ac:dyDescent="0.25">
      <c r="A5" s="1" t="s">
        <v>14</v>
      </c>
      <c r="B5" t="s">
        <v>244</v>
      </c>
    </row>
    <row r="6" spans="1:19" s="7" customFormat="1" x14ac:dyDescent="0.25">
      <c r="A6" s="1" t="s">
        <v>15</v>
      </c>
      <c r="B6" t="s">
        <v>244</v>
      </c>
      <c r="C6"/>
      <c r="D6"/>
      <c r="E6" s="16"/>
      <c r="F6" s="36"/>
      <c r="G6" s="36"/>
      <c r="H6" s="36"/>
    </row>
    <row r="7" spans="1:19" x14ac:dyDescent="0.25">
      <c r="A7" s="1" t="s">
        <v>196</v>
      </c>
      <c r="B7" t="s">
        <v>244</v>
      </c>
      <c r="F7" s="36"/>
      <c r="G7" s="36"/>
      <c r="H7" s="36"/>
      <c r="I7" s="36"/>
    </row>
    <row r="8" spans="1:19" x14ac:dyDescent="0.25">
      <c r="A8" s="1" t="s">
        <v>197</v>
      </c>
      <c r="B8" t="s">
        <v>244</v>
      </c>
      <c r="C8"/>
      <c r="D8"/>
      <c r="E8"/>
    </row>
    <row r="9" spans="1:19" x14ac:dyDescent="0.25">
      <c r="A9" s="1" t="s">
        <v>199</v>
      </c>
      <c r="B9" t="s">
        <v>244</v>
      </c>
    </row>
    <row r="10" spans="1:19" x14ac:dyDescent="0.25">
      <c r="A10" s="1" t="s">
        <v>204</v>
      </c>
      <c r="B10" t="s">
        <v>244</v>
      </c>
      <c r="C10"/>
      <c r="D10"/>
      <c r="E10"/>
    </row>
    <row r="11" spans="1:19" x14ac:dyDescent="0.25">
      <c r="A11" s="1" t="s">
        <v>203</v>
      </c>
      <c r="B11" t="s">
        <v>244</v>
      </c>
      <c r="C11"/>
      <c r="D11"/>
      <c r="E11"/>
    </row>
    <row r="12" spans="1:19" x14ac:dyDescent="0.25">
      <c r="A12" s="1" t="s">
        <v>206</v>
      </c>
      <c r="B12" t="s">
        <v>244</v>
      </c>
    </row>
    <row r="13" spans="1:19" s="10" customFormat="1" ht="15.75" x14ac:dyDescent="0.25">
      <c r="A13"/>
      <c r="B13"/>
      <c r="C13" s="129" t="s">
        <v>37</v>
      </c>
      <c r="D13" s="130"/>
      <c r="E13" s="131"/>
      <c r="F13" s="129" t="s">
        <v>143</v>
      </c>
      <c r="G13" s="130"/>
      <c r="H13" s="130"/>
      <c r="I13" s="131"/>
      <c r="J13" s="129" t="s">
        <v>144</v>
      </c>
      <c r="K13" s="130"/>
      <c r="L13" s="131"/>
      <c r="M13" s="127" t="s">
        <v>157</v>
      </c>
      <c r="N13" s="128"/>
      <c r="O13" s="128"/>
      <c r="P13" s="128"/>
      <c r="Q13" s="132"/>
      <c r="R13" s="127" t="s">
        <v>146</v>
      </c>
      <c r="S13" s="128"/>
    </row>
    <row r="14" spans="1:19" s="45" customFormat="1" ht="30" x14ac:dyDescent="0.25">
      <c r="A14" s="46" t="s">
        <v>48</v>
      </c>
      <c r="B14" s="33" t="s">
        <v>38</v>
      </c>
      <c r="C14" s="60" t="s">
        <v>30</v>
      </c>
      <c r="D14" s="61" t="s">
        <v>149</v>
      </c>
      <c r="E14" s="62" t="s">
        <v>148</v>
      </c>
      <c r="F14" s="61" t="s">
        <v>49</v>
      </c>
      <c r="G14" s="61" t="s">
        <v>50</v>
      </c>
      <c r="H14" s="61" t="s">
        <v>147</v>
      </c>
      <c r="I14" s="62" t="s">
        <v>51</v>
      </c>
      <c r="J14" s="61" t="s">
        <v>145</v>
      </c>
      <c r="K14" s="61" t="s">
        <v>12</v>
      </c>
      <c r="L14" s="62" t="s">
        <v>142</v>
      </c>
      <c r="M14" s="33" t="s">
        <v>5</v>
      </c>
      <c r="N14" s="33" t="s">
        <v>158</v>
      </c>
      <c r="O14" s="61" t="s">
        <v>72</v>
      </c>
      <c r="P14" s="61" t="s">
        <v>150</v>
      </c>
      <c r="Q14" s="61" t="s">
        <v>91</v>
      </c>
      <c r="R14" s="60" t="s">
        <v>55</v>
      </c>
      <c r="S14" s="62" t="s">
        <v>54</v>
      </c>
    </row>
    <row r="15" spans="1:19" s="7" customFormat="1" x14ac:dyDescent="0.25">
      <c r="A15" s="2" t="s">
        <v>211</v>
      </c>
      <c r="B15" s="8"/>
      <c r="C15" s="53"/>
      <c r="D15" s="54"/>
      <c r="E15" s="55"/>
      <c r="F15" s="48"/>
      <c r="G15" s="41"/>
      <c r="H15" s="48"/>
      <c r="I15" s="42"/>
      <c r="J15" s="48"/>
      <c r="K15" s="48"/>
      <c r="L15" s="49"/>
      <c r="M15" s="4"/>
      <c r="N15" s="26"/>
      <c r="O15" s="30"/>
      <c r="P15" s="59"/>
      <c r="Q15" s="30"/>
      <c r="R15" s="47"/>
      <c r="S15" s="49"/>
    </row>
    <row r="16" spans="1:19" s="7" customFormat="1" x14ac:dyDescent="0.25">
      <c r="A16" s="118" t="s">
        <v>58</v>
      </c>
      <c r="B16" s="8"/>
      <c r="C16" s="53"/>
      <c r="D16" s="54"/>
      <c r="E16" s="55"/>
      <c r="F16" s="48"/>
      <c r="G16" s="41"/>
      <c r="H16" s="48"/>
      <c r="I16" s="42"/>
      <c r="J16" s="48"/>
      <c r="K16" s="48"/>
      <c r="L16" s="49"/>
      <c r="M16" s="4"/>
      <c r="N16" s="26"/>
      <c r="O16" s="30"/>
      <c r="P16" s="59"/>
      <c r="Q16" s="30"/>
      <c r="R16" s="47"/>
      <c r="S16" s="49"/>
    </row>
    <row r="17" spans="1:19" s="7" customFormat="1" x14ac:dyDescent="0.25">
      <c r="A17" s="119" t="s">
        <v>218</v>
      </c>
      <c r="B17" s="8">
        <v>0.9358974358974359</v>
      </c>
      <c r="C17" s="53">
        <v>0.85106382978723427</v>
      </c>
      <c r="D17" s="54">
        <v>5</v>
      </c>
      <c r="E17" s="55">
        <v>39</v>
      </c>
      <c r="F17" s="48">
        <v>4.2553191489361701</v>
      </c>
      <c r="G17" s="41">
        <v>2.5641025641025644E-2</v>
      </c>
      <c r="H17" s="48">
        <v>161.70212765957444</v>
      </c>
      <c r="I17" s="42">
        <v>0.97435897435897434</v>
      </c>
      <c r="J17" s="48">
        <v>10.638297872340425</v>
      </c>
      <c r="K17" s="48">
        <v>155.31914893617019</v>
      </c>
      <c r="L17" s="49">
        <v>165.95744680851061</v>
      </c>
      <c r="M17" s="4">
        <v>0</v>
      </c>
      <c r="N17" s="26">
        <v>195.16666666666669</v>
      </c>
      <c r="O17" s="30">
        <v>195.16666666666669</v>
      </c>
      <c r="P17" s="59">
        <v>0.79582826098806236</v>
      </c>
      <c r="Q17" s="30">
        <v>0</v>
      </c>
      <c r="R17" s="47">
        <v>0</v>
      </c>
      <c r="S17" s="49">
        <v>0</v>
      </c>
    </row>
    <row r="18" spans="1:19" s="7" customFormat="1" x14ac:dyDescent="0.25">
      <c r="A18" s="119" t="s">
        <v>239</v>
      </c>
      <c r="B18" s="8">
        <v>1</v>
      </c>
      <c r="C18" s="53">
        <v>1.0000000000000002</v>
      </c>
      <c r="D18" s="54">
        <v>1.9999999999999998</v>
      </c>
      <c r="E18" s="55">
        <v>11</v>
      </c>
      <c r="F18" s="48">
        <v>0</v>
      </c>
      <c r="G18" s="41">
        <v>0</v>
      </c>
      <c r="H18" s="48">
        <v>30.851063829787222</v>
      </c>
      <c r="I18" s="42">
        <v>1</v>
      </c>
      <c r="J18" s="48">
        <v>0</v>
      </c>
      <c r="K18" s="48">
        <v>30.851063829787222</v>
      </c>
      <c r="L18" s="49">
        <v>30.851063829787222</v>
      </c>
      <c r="M18" s="4">
        <v>0</v>
      </c>
      <c r="N18" s="26">
        <v>34.5</v>
      </c>
      <c r="O18" s="30">
        <v>34.5</v>
      </c>
      <c r="P18" s="59">
        <v>0.89423373419673102</v>
      </c>
      <c r="Q18" s="30">
        <v>0</v>
      </c>
      <c r="R18" s="47">
        <v>0</v>
      </c>
      <c r="S18" s="49">
        <v>0</v>
      </c>
    </row>
    <row r="19" spans="1:19" x14ac:dyDescent="0.25">
      <c r="A19" s="119" t="s">
        <v>222</v>
      </c>
      <c r="B19" s="8">
        <v>0.9629629629629628</v>
      </c>
      <c r="C19" s="53">
        <v>0.92307692307692291</v>
      </c>
      <c r="D19" s="54">
        <v>0.92307692307692291</v>
      </c>
      <c r="E19" s="55">
        <v>11</v>
      </c>
      <c r="F19" s="48">
        <v>2.1276595744680851</v>
      </c>
      <c r="G19" s="41">
        <v>3.7037037037037042E-2</v>
      </c>
      <c r="H19" s="48">
        <v>55.319148936170194</v>
      </c>
      <c r="I19" s="42">
        <v>0.9629629629629628</v>
      </c>
      <c r="J19" s="48">
        <v>2.1276595744680851</v>
      </c>
      <c r="K19" s="48">
        <v>55.319148936170194</v>
      </c>
      <c r="L19" s="49">
        <v>57.446808510638292</v>
      </c>
      <c r="M19" s="4">
        <v>0</v>
      </c>
      <c r="N19" s="26">
        <v>96.5</v>
      </c>
      <c r="O19" s="30">
        <v>96.5</v>
      </c>
      <c r="P19" s="59">
        <v>0.57325542939036467</v>
      </c>
      <c r="Q19" s="30">
        <v>0</v>
      </c>
      <c r="R19" s="47">
        <v>0</v>
      </c>
      <c r="S19" s="49">
        <v>0</v>
      </c>
    </row>
    <row r="20" spans="1:19" x14ac:dyDescent="0.25">
      <c r="A20" s="119" t="s">
        <v>224</v>
      </c>
      <c r="B20" s="8">
        <v>1</v>
      </c>
      <c r="C20" s="53">
        <v>0.73913043478260843</v>
      </c>
      <c r="D20" s="54">
        <v>1</v>
      </c>
      <c r="E20" s="55">
        <v>17</v>
      </c>
      <c r="F20" s="48">
        <v>0</v>
      </c>
      <c r="G20" s="41">
        <v>0</v>
      </c>
      <c r="H20" s="48">
        <v>77.659574468085083</v>
      </c>
      <c r="I20" s="42">
        <v>1</v>
      </c>
      <c r="J20" s="48">
        <v>0</v>
      </c>
      <c r="K20" s="48">
        <v>77.659574468085083</v>
      </c>
      <c r="L20" s="49">
        <v>77.659574468085083</v>
      </c>
      <c r="M20" s="4">
        <v>0</v>
      </c>
      <c r="N20" s="26">
        <v>96</v>
      </c>
      <c r="O20" s="30">
        <v>96</v>
      </c>
      <c r="P20" s="59">
        <v>0.47650709219858151</v>
      </c>
      <c r="Q20" s="30">
        <v>0</v>
      </c>
      <c r="R20" s="47">
        <v>0</v>
      </c>
      <c r="S20" s="49">
        <v>0</v>
      </c>
    </row>
    <row r="21" spans="1:19" x14ac:dyDescent="0.25">
      <c r="A21" s="119" t="s">
        <v>226</v>
      </c>
      <c r="B21" s="8">
        <v>0.95238095238095244</v>
      </c>
      <c r="C21" s="53">
        <v>0.99999999999999989</v>
      </c>
      <c r="D21" s="54">
        <v>2</v>
      </c>
      <c r="E21" s="55">
        <v>10</v>
      </c>
      <c r="F21" s="48">
        <v>0</v>
      </c>
      <c r="G21" s="41">
        <v>0</v>
      </c>
      <c r="H21" s="48">
        <v>44.680851063829778</v>
      </c>
      <c r="I21" s="42">
        <v>1</v>
      </c>
      <c r="J21" s="48">
        <v>2.1276595744680851</v>
      </c>
      <c r="K21" s="48">
        <v>42.553191489361694</v>
      </c>
      <c r="L21" s="49">
        <v>44.680851063829778</v>
      </c>
      <c r="M21" s="4">
        <v>0</v>
      </c>
      <c r="N21" s="26">
        <v>24.5</v>
      </c>
      <c r="O21" s="30">
        <v>24.5</v>
      </c>
      <c r="P21" s="59">
        <v>1.3894919669995658</v>
      </c>
      <c r="Q21" s="30">
        <v>0</v>
      </c>
      <c r="R21" s="47">
        <v>0</v>
      </c>
      <c r="S21" s="49">
        <v>0</v>
      </c>
    </row>
    <row r="22" spans="1:19" x14ac:dyDescent="0.25">
      <c r="A22" s="2" t="s">
        <v>212</v>
      </c>
      <c r="B22" s="8"/>
      <c r="C22" s="53"/>
      <c r="D22" s="54"/>
      <c r="E22" s="55"/>
      <c r="F22" s="48"/>
      <c r="G22" s="41"/>
      <c r="H22" s="48"/>
      <c r="I22" s="42"/>
      <c r="J22" s="48"/>
      <c r="K22" s="48"/>
      <c r="L22" s="49"/>
      <c r="M22" s="4"/>
      <c r="N22" s="26"/>
      <c r="O22" s="30"/>
      <c r="P22" s="59"/>
      <c r="Q22" s="30"/>
      <c r="R22" s="47"/>
      <c r="S22" s="49"/>
    </row>
    <row r="23" spans="1:19" x14ac:dyDescent="0.25">
      <c r="A23" s="118" t="s">
        <v>58</v>
      </c>
      <c r="B23" s="8"/>
      <c r="C23" s="53"/>
      <c r="D23" s="54"/>
      <c r="E23" s="55"/>
      <c r="F23" s="48"/>
      <c r="G23" s="41"/>
      <c r="H23" s="48"/>
      <c r="I23" s="42"/>
      <c r="J23" s="48"/>
      <c r="K23" s="48"/>
      <c r="L23" s="49"/>
      <c r="M23" s="4"/>
      <c r="N23" s="26"/>
      <c r="O23" s="30"/>
      <c r="P23" s="59"/>
      <c r="Q23" s="30"/>
      <c r="R23" s="47"/>
      <c r="S23" s="49"/>
    </row>
    <row r="24" spans="1:19" x14ac:dyDescent="0.25">
      <c r="A24" s="119" t="s">
        <v>218</v>
      </c>
      <c r="B24" s="8">
        <v>9.0497737556561084E-2</v>
      </c>
      <c r="C24" s="53">
        <v>0.14893617021276595</v>
      </c>
      <c r="D24" s="54">
        <v>0.99999999999999978</v>
      </c>
      <c r="E24" s="55">
        <v>4</v>
      </c>
      <c r="F24" s="48">
        <v>6.4893617021276597</v>
      </c>
      <c r="G24" s="41">
        <v>0.27601809954751133</v>
      </c>
      <c r="H24" s="48">
        <v>17.021276595744681</v>
      </c>
      <c r="I24" s="42">
        <v>0.72398190045248867</v>
      </c>
      <c r="J24" s="48">
        <v>21.382978723404257</v>
      </c>
      <c r="K24" s="48">
        <v>2.1276595744680851</v>
      </c>
      <c r="L24" s="49">
        <v>23.51063829787234</v>
      </c>
      <c r="M24" s="4">
        <v>0</v>
      </c>
      <c r="N24" s="26">
        <v>0</v>
      </c>
      <c r="O24" s="30">
        <v>0</v>
      </c>
      <c r="P24" s="59">
        <v>0</v>
      </c>
      <c r="Q24" s="30">
        <v>0</v>
      </c>
      <c r="R24" s="47">
        <v>0</v>
      </c>
      <c r="S24" s="49">
        <v>0</v>
      </c>
    </row>
    <row r="25" spans="1:19" x14ac:dyDescent="0.25">
      <c r="A25" s="119" t="s">
        <v>222</v>
      </c>
      <c r="B25" s="8">
        <v>0</v>
      </c>
      <c r="C25" s="53">
        <v>7.6923076923076927E-2</v>
      </c>
      <c r="D25" s="54">
        <v>7.6923076923076927E-2</v>
      </c>
      <c r="E25" s="55">
        <v>1</v>
      </c>
      <c r="F25" s="48">
        <v>0</v>
      </c>
      <c r="G25" s="41">
        <v>0</v>
      </c>
      <c r="H25" s="48">
        <v>2.1276595744680851</v>
      </c>
      <c r="I25" s="42">
        <v>1</v>
      </c>
      <c r="J25" s="48">
        <v>2.1276595744680851</v>
      </c>
      <c r="K25" s="48">
        <v>0</v>
      </c>
      <c r="L25" s="49">
        <v>2.1276595744680851</v>
      </c>
      <c r="M25" s="4">
        <v>0</v>
      </c>
      <c r="N25" s="26">
        <v>0</v>
      </c>
      <c r="O25" s="30">
        <v>0</v>
      </c>
      <c r="P25" s="59">
        <v>0</v>
      </c>
      <c r="Q25" s="30">
        <v>0</v>
      </c>
      <c r="R25" s="47">
        <v>0</v>
      </c>
      <c r="S25" s="49">
        <v>0</v>
      </c>
    </row>
    <row r="26" spans="1:19" x14ac:dyDescent="0.25">
      <c r="A26" s="119" t="s">
        <v>224</v>
      </c>
      <c r="B26" s="8">
        <v>0.30476190476190473</v>
      </c>
      <c r="C26" s="53">
        <v>0.2608695652173913</v>
      </c>
      <c r="D26" s="54">
        <v>0.99999999999999989</v>
      </c>
      <c r="E26" s="55">
        <v>3</v>
      </c>
      <c r="F26" s="48">
        <v>2.3936170212765955</v>
      </c>
      <c r="G26" s="41">
        <v>8.5714285714285701E-2</v>
      </c>
      <c r="H26" s="48">
        <v>25.531914893617021</v>
      </c>
      <c r="I26" s="42">
        <v>0.91428571428571426</v>
      </c>
      <c r="J26" s="48">
        <v>19.414893617021278</v>
      </c>
      <c r="K26" s="48">
        <v>8.5106382978723403</v>
      </c>
      <c r="L26" s="49">
        <v>27.925531914893618</v>
      </c>
      <c r="M26" s="4">
        <v>8</v>
      </c>
      <c r="N26" s="26">
        <v>12</v>
      </c>
      <c r="O26" s="30">
        <v>20</v>
      </c>
      <c r="P26" s="59">
        <v>0.70921985815602839</v>
      </c>
      <c r="Q26" s="30">
        <v>0</v>
      </c>
      <c r="R26" s="47">
        <v>0</v>
      </c>
      <c r="S26" s="49">
        <v>0</v>
      </c>
    </row>
    <row r="27" spans="1:19" x14ac:dyDescent="0.25">
      <c r="A27" s="119" t="s">
        <v>228</v>
      </c>
      <c r="B27" s="8">
        <v>0</v>
      </c>
      <c r="C27" s="53">
        <v>0.99999999999999978</v>
      </c>
      <c r="D27" s="54">
        <v>0.99999999999999978</v>
      </c>
      <c r="E27" s="55">
        <v>3</v>
      </c>
      <c r="F27" s="48">
        <v>55.555319148936164</v>
      </c>
      <c r="G27" s="41">
        <v>0.77685876647526109</v>
      </c>
      <c r="H27" s="48">
        <v>15.957446808510639</v>
      </c>
      <c r="I27" s="42">
        <v>0.22314123352473894</v>
      </c>
      <c r="J27" s="48">
        <v>71.512765957446803</v>
      </c>
      <c r="K27" s="48">
        <v>0</v>
      </c>
      <c r="L27" s="49">
        <v>71.512765957446803</v>
      </c>
      <c r="M27" s="4">
        <v>55.25</v>
      </c>
      <c r="N27" s="26">
        <v>0</v>
      </c>
      <c r="O27" s="30">
        <v>55.25</v>
      </c>
      <c r="P27" s="59">
        <v>0</v>
      </c>
      <c r="Q27" s="30">
        <v>0</v>
      </c>
      <c r="R27" s="47">
        <v>0</v>
      </c>
      <c r="S27" s="49">
        <v>0</v>
      </c>
    </row>
    <row r="28" spans="1:19" x14ac:dyDescent="0.25">
      <c r="A28" s="2" t="s">
        <v>231</v>
      </c>
      <c r="B28" s="8">
        <v>0.7903780068728522</v>
      </c>
      <c r="C28" s="53">
        <v>0</v>
      </c>
      <c r="D28" s="54">
        <v>5.9999999999999991</v>
      </c>
      <c r="E28" s="55">
        <v>16</v>
      </c>
      <c r="F28" s="48">
        <v>8.7234042553191493</v>
      </c>
      <c r="G28" s="41">
        <v>0.14089347079037803</v>
      </c>
      <c r="H28" s="48">
        <v>53.191489361702118</v>
      </c>
      <c r="I28" s="42">
        <v>0.85910652920962205</v>
      </c>
      <c r="J28" s="48">
        <v>12.978723404255319</v>
      </c>
      <c r="K28" s="48">
        <v>48.936170212765944</v>
      </c>
      <c r="L28" s="49">
        <v>61.914893617021264</v>
      </c>
      <c r="M28" s="4">
        <v>0</v>
      </c>
      <c r="N28" s="26">
        <v>12.5</v>
      </c>
      <c r="O28" s="30">
        <v>12.5</v>
      </c>
      <c r="P28" s="59">
        <v>3.9148936170212756</v>
      </c>
      <c r="Q28" s="30">
        <v>0</v>
      </c>
      <c r="R28" s="47">
        <v>55.425531914893604</v>
      </c>
      <c r="S28" s="49">
        <v>12.5</v>
      </c>
    </row>
    <row r="29" spans="1:19" x14ac:dyDescent="0.25">
      <c r="A29" s="2" t="s">
        <v>3</v>
      </c>
      <c r="B29" s="8">
        <v>0.74749137364753115</v>
      </c>
      <c r="C29" s="56">
        <v>6.0000000000000044</v>
      </c>
      <c r="D29" s="57">
        <v>19.999999999999982</v>
      </c>
      <c r="E29" s="58">
        <v>115</v>
      </c>
      <c r="F29" s="51">
        <v>79.544680851063816</v>
      </c>
      <c r="G29" s="43">
        <v>0.14113996209690191</v>
      </c>
      <c r="H29" s="51">
        <v>484.04255319148973</v>
      </c>
      <c r="I29" s="44">
        <v>0.85886003790309773</v>
      </c>
      <c r="J29" s="51">
        <v>142.31063829787234</v>
      </c>
      <c r="K29" s="51">
        <v>421.27659574468112</v>
      </c>
      <c r="L29" s="52">
        <v>563.58723404255375</v>
      </c>
      <c r="M29" s="4">
        <v>63.25</v>
      </c>
      <c r="N29" s="26">
        <v>471.16666666666669</v>
      </c>
      <c r="O29" s="30">
        <v>534.41666666666674</v>
      </c>
      <c r="P29" s="59">
        <v>0.80831495683718591</v>
      </c>
      <c r="Q29" s="30">
        <v>0</v>
      </c>
      <c r="R29" s="50">
        <v>55.425531914893604</v>
      </c>
      <c r="S29" s="52">
        <v>12.5</v>
      </c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9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2060"/>
  </sheetPr>
  <dimension ref="A1:AR133"/>
  <sheetViews>
    <sheetView workbookViewId="0"/>
  </sheetViews>
  <sheetFormatPr defaultColWidth="8.7109375" defaultRowHeight="15" x14ac:dyDescent="0.25"/>
  <cols>
    <col min="1" max="1" width="15.140625" bestFit="1" customWidth="1"/>
    <col min="2" max="2" width="30.710937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3" bestFit="1" customWidth="1"/>
    <col min="12" max="12" width="10" bestFit="1" customWidth="1"/>
    <col min="13" max="13" width="5.7109375" style="13" customWidth="1"/>
    <col min="14" max="15" width="35.7109375" style="75" bestFit="1" customWidth="1"/>
    <col min="16" max="16" width="15.7109375" customWidth="1"/>
    <col min="17" max="17" width="9.140625" customWidth="1"/>
    <col min="18" max="18" width="7" style="86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8" t="s">
        <v>94</v>
      </c>
      <c r="B1" s="69">
        <v>0.2</v>
      </c>
      <c r="K1" s="21" t="s">
        <v>59</v>
      </c>
      <c r="L1" s="22" t="s">
        <v>60</v>
      </c>
      <c r="N1" s="76" t="s">
        <v>110</v>
      </c>
      <c r="O1" s="76" t="s">
        <v>103</v>
      </c>
      <c r="P1" t="s">
        <v>109</v>
      </c>
      <c r="T1" t="s">
        <v>104</v>
      </c>
      <c r="U1" t="s">
        <v>65</v>
      </c>
      <c r="V1" t="s">
        <v>105</v>
      </c>
      <c r="W1" t="s">
        <v>73</v>
      </c>
    </row>
    <row r="2" spans="1:26" x14ac:dyDescent="0.25">
      <c r="A2" s="16" t="s">
        <v>167</v>
      </c>
      <c r="B2" s="70">
        <f ca="1">TODAY()</f>
        <v>42909</v>
      </c>
      <c r="K2" s="67"/>
      <c r="L2" s="114"/>
      <c r="N2" s="115">
        <v>42874</v>
      </c>
      <c r="O2" s="115">
        <f>Releases[[#This Row],[Release Date]]-WEEKDAY(Releases[[#This Row],[Release Date]],3)</f>
        <v>42870</v>
      </c>
      <c r="P2" s="116" t="s">
        <v>183</v>
      </c>
      <c r="T2" t="s">
        <v>187</v>
      </c>
      <c r="U2" t="s">
        <v>184</v>
      </c>
      <c r="V2" s="13">
        <v>42915</v>
      </c>
      <c r="W2">
        <v>0.25106382978723329</v>
      </c>
    </row>
    <row r="3" spans="1:26" x14ac:dyDescent="0.25">
      <c r="A3" s="71" t="s">
        <v>62</v>
      </c>
      <c r="B3" s="72">
        <f>COUNTA(Holydays[Holyday])</f>
        <v>0</v>
      </c>
      <c r="K3" s="111"/>
      <c r="L3" s="32"/>
      <c r="N3" s="115"/>
      <c r="O3" s="115"/>
      <c r="P3" s="116"/>
      <c r="T3" t="s">
        <v>102</v>
      </c>
      <c r="U3" t="s">
        <v>71</v>
      </c>
      <c r="V3" s="13">
        <v>42914</v>
      </c>
      <c r="W3">
        <v>0.48510638297872277</v>
      </c>
    </row>
    <row r="4" spans="1:26" x14ac:dyDescent="0.25">
      <c r="A4" s="16" t="s">
        <v>61</v>
      </c>
      <c r="B4" s="73">
        <f>Timeline[[#Totals],[Working Days]]</f>
        <v>0</v>
      </c>
      <c r="K4" s="112"/>
      <c r="L4" s="113"/>
      <c r="N4" s="115"/>
      <c r="O4" s="115"/>
      <c r="P4" s="116"/>
      <c r="T4" t="s">
        <v>173</v>
      </c>
      <c r="U4" t="s">
        <v>71</v>
      </c>
      <c r="V4" s="13">
        <v>42914</v>
      </c>
      <c r="W4">
        <v>0.56170212765957417</v>
      </c>
    </row>
    <row r="5" spans="1:26" x14ac:dyDescent="0.25">
      <c r="A5" s="16" t="s">
        <v>63</v>
      </c>
      <c r="B5" s="70">
        <f ca="1">Timeline[[#Totals],[Last Day of Work]]</f>
        <v>42909</v>
      </c>
      <c r="K5" s="19"/>
      <c r="L5" s="15"/>
      <c r="N5" s="115"/>
      <c r="O5" s="115"/>
      <c r="P5" s="116"/>
    </row>
    <row r="6" spans="1:26" x14ac:dyDescent="0.25">
      <c r="A6" s="16" t="s">
        <v>64</v>
      </c>
      <c r="B6" s="74">
        <f ca="1">(B5-B2)/30</f>
        <v>0</v>
      </c>
      <c r="K6" s="20"/>
      <c r="L6" s="16"/>
      <c r="N6" s="115"/>
      <c r="O6" s="115"/>
      <c r="P6" s="116"/>
    </row>
    <row r="7" spans="1:26" x14ac:dyDescent="0.25">
      <c r="N7" s="115"/>
      <c r="O7" s="115"/>
      <c r="P7" s="116"/>
    </row>
    <row r="8" spans="1:26" x14ac:dyDescent="0.25">
      <c r="A8" s="17"/>
      <c r="B8" s="17"/>
      <c r="C8" s="17"/>
      <c r="D8" s="17"/>
      <c r="E8" s="95">
        <f>SUM(Activities!L:L)-Timeline[[#Totals],[Cycle Hours  on Backlog]]</f>
        <v>75.319148936170222</v>
      </c>
      <c r="F8" s="95"/>
      <c r="G8" s="95">
        <f>Timeline[[#Totals],[Total]]-SUM(Activities!N:N)</f>
        <v>-90.382978723404236</v>
      </c>
      <c r="H8" s="95"/>
      <c r="I8" s="18"/>
      <c r="J8" s="15"/>
      <c r="N8" s="115"/>
      <c r="O8" s="115"/>
      <c r="P8" s="116"/>
    </row>
    <row r="9" spans="1:26" s="7" customFormat="1" ht="45" x14ac:dyDescent="0.25">
      <c r="A9" s="33" t="s">
        <v>65</v>
      </c>
      <c r="B9" s="33" t="s">
        <v>66</v>
      </c>
      <c r="C9" s="33" t="s">
        <v>67</v>
      </c>
      <c r="D9" s="33" t="s">
        <v>68</v>
      </c>
      <c r="E9" s="33" t="s">
        <v>154</v>
      </c>
      <c r="F9" s="33" t="s">
        <v>94</v>
      </c>
      <c r="G9" s="33" t="s">
        <v>72</v>
      </c>
      <c r="H9" s="33" t="s">
        <v>69</v>
      </c>
      <c r="I9" s="33" t="s">
        <v>70</v>
      </c>
      <c r="J9" s="63"/>
      <c r="K9" s="64"/>
      <c r="L9" s="64"/>
      <c r="M9" s="65"/>
      <c r="N9" s="115"/>
      <c r="O9" s="115"/>
      <c r="P9" s="117"/>
      <c r="R9" s="87"/>
      <c r="S9"/>
      <c r="T9"/>
      <c r="U9"/>
      <c r="V9"/>
      <c r="W9"/>
      <c r="X9"/>
      <c r="Y9"/>
      <c r="Z9"/>
    </row>
    <row r="10" spans="1:26" x14ac:dyDescent="0.25">
      <c r="A10" t="s">
        <v>184</v>
      </c>
      <c r="B10" s="29">
        <v>1</v>
      </c>
      <c r="C10" s="29">
        <v>8</v>
      </c>
      <c r="D10" s="29">
        <f>B10*C10</f>
        <v>8</v>
      </c>
      <c r="E10" s="29">
        <f>SUMIFS(IssueTypeVsRoleMapping[Cycle on Backlog],IssueTypeVsRoleMapping[Role],Timeline[[#This Row],[Role]])</f>
        <v>0</v>
      </c>
      <c r="F10" s="29">
        <f>Timeline[[#This Row],[Cycle Hours  on Backlog]]*$B$1</f>
        <v>0</v>
      </c>
      <c r="G10" s="29">
        <f>Timeline[[#This Row],[Cycle Hours  on Backlog]]+Timeline[[#This Row],[Risk]]</f>
        <v>0</v>
      </c>
      <c r="H10" s="29">
        <f t="shared" ref="H10:H15" si="0">IF(D10=0,0,G10/D10)</f>
        <v>0</v>
      </c>
      <c r="I10" s="67">
        <f ca="1">IF(Timeline[[#This Row],[People]]&lt;=0,"",WORKDAY($B$2,Timeline[[#This Row],[Working Days]],Holydays[Holyday]))</f>
        <v>42909</v>
      </c>
      <c r="J10" s="15"/>
      <c r="K10"/>
      <c r="M10"/>
      <c r="N10" s="115"/>
      <c r="O10" s="115"/>
      <c r="P10" s="116"/>
    </row>
    <row r="11" spans="1:26" x14ac:dyDescent="0.25">
      <c r="A11" t="s">
        <v>71</v>
      </c>
      <c r="B11" s="29">
        <v>2.5</v>
      </c>
      <c r="C11" s="29">
        <v>8</v>
      </c>
      <c r="D11" s="29">
        <f t="shared" ref="D11" si="1">B11*C11</f>
        <v>20</v>
      </c>
      <c r="E11" s="29">
        <f>SUMIFS(IssueTypeVsRoleMapping[Cycle on Backlog],IssueTypeVsRoleMapping[Role],Timeline[[#This Row],[Role]])</f>
        <v>0</v>
      </c>
      <c r="F11" s="29">
        <f>Timeline[[#This Row],[Cycle Hours  on Backlog]]*$B$1</f>
        <v>0</v>
      </c>
      <c r="G11" s="29">
        <f>Timeline[[#This Row],[Cycle Hours  on Backlog]]+Timeline[[#This Row],[Risk]]</f>
        <v>0</v>
      </c>
      <c r="H11" s="29">
        <f t="shared" si="0"/>
        <v>0</v>
      </c>
      <c r="I11" s="67">
        <f ca="1">IF(Timeline[[#This Row],[People]]&lt;=0,"",WORKDAY($B$2,Timeline[[#This Row],[Working Days]],Holydays[Holyday]))</f>
        <v>42909</v>
      </c>
      <c r="J11" s="15"/>
      <c r="K11"/>
      <c r="M11"/>
    </row>
    <row r="12" spans="1:26" x14ac:dyDescent="0.25">
      <c r="B12" s="29"/>
      <c r="C12" s="29"/>
      <c r="D12" s="29">
        <f t="shared" ref="D12:D15" si="2">B12*C12</f>
        <v>0</v>
      </c>
      <c r="E12" s="29">
        <f>SUMIFS(IssueTypeVsRoleMapping[Cycle on Backlog],IssueTypeVsRoleMapping[Role],Timeline[[#This Row],[Role]])</f>
        <v>0</v>
      </c>
      <c r="F12" s="29">
        <f>Timeline[[#This Row],[Cycle Hours  on Backlog]]*$B$1</f>
        <v>0</v>
      </c>
      <c r="G12" s="29">
        <f>Timeline[[#This Row],[Cycle Hours  on Backlog]]+Timeline[[#This Row],[Risk]]</f>
        <v>0</v>
      </c>
      <c r="H12" s="29">
        <f t="shared" si="0"/>
        <v>0</v>
      </c>
      <c r="I12" s="67" t="str">
        <f>IF(Timeline[[#This Row],[People]]&lt;=0,"",WORKDAY($B$2,Timeline[[#This Row],[Working Days]],Holydays[Holyday]))</f>
        <v/>
      </c>
      <c r="J12" s="15"/>
      <c r="K12"/>
      <c r="M12"/>
    </row>
    <row r="13" spans="1:26" x14ac:dyDescent="0.25">
      <c r="B13" s="29"/>
      <c r="C13" s="29"/>
      <c r="D13" s="29">
        <f t="shared" si="2"/>
        <v>0</v>
      </c>
      <c r="E13" s="29">
        <f>SUMIFS(IssueTypeVsRoleMapping[Cycle on Backlog],IssueTypeVsRoleMapping[Role],Timeline[[#This Row],[Role]])</f>
        <v>0</v>
      </c>
      <c r="F13" s="29">
        <f>Timeline[[#This Row],[Cycle Hours  on Backlog]]*$B$1</f>
        <v>0</v>
      </c>
      <c r="G13" s="29">
        <f>Timeline[[#This Row],[Cycle Hours  on Backlog]]+Timeline[[#This Row],[Risk]]</f>
        <v>0</v>
      </c>
      <c r="H13" s="29">
        <f t="shared" si="0"/>
        <v>0</v>
      </c>
      <c r="I13" s="67" t="str">
        <f>IF(Timeline[[#This Row],[People]]&lt;=0,"",WORKDAY($B$2,Timeline[[#This Row],[Working Days]],Holydays[Holyday]))</f>
        <v/>
      </c>
      <c r="J13" s="15"/>
      <c r="K13"/>
      <c r="M13"/>
    </row>
    <row r="14" spans="1:26" x14ac:dyDescent="0.25">
      <c r="B14" s="29"/>
      <c r="C14" s="29"/>
      <c r="D14" s="29">
        <f t="shared" si="2"/>
        <v>0</v>
      </c>
      <c r="E14" s="29">
        <f>SUMIFS(IssueTypeVsRoleMapping[Cycle on Backlog],IssueTypeVsRoleMapping[Role],Timeline[[#This Row],[Role]])</f>
        <v>0</v>
      </c>
      <c r="F14" s="29">
        <f>Timeline[[#This Row],[Cycle Hours  on Backlog]]*$B$1</f>
        <v>0</v>
      </c>
      <c r="G14" s="29">
        <f>Timeline[[#This Row],[Cycle Hours  on Backlog]]+Timeline[[#This Row],[Risk]]</f>
        <v>0</v>
      </c>
      <c r="H14" s="29">
        <f t="shared" si="0"/>
        <v>0</v>
      </c>
      <c r="I14" s="67" t="str">
        <f>IF(Timeline[[#This Row],[People]]&lt;=0,"",WORKDAY($B$2,Timeline[[#This Row],[Working Days]],Holydays[Holyday]))</f>
        <v/>
      </c>
      <c r="J14" s="15"/>
      <c r="K14"/>
      <c r="M14"/>
    </row>
    <row r="15" spans="1:26" x14ac:dyDescent="0.25">
      <c r="B15" s="29"/>
      <c r="C15" s="29"/>
      <c r="D15" s="29">
        <f t="shared" si="2"/>
        <v>0</v>
      </c>
      <c r="E15" s="29">
        <f>SUMIFS(IssueTypeVsRoleMapping[Cycle on Backlog],IssueTypeVsRoleMapping[Role],Timeline[[#This Row],[Role]])</f>
        <v>0</v>
      </c>
      <c r="F15" s="29">
        <f>Timeline[[#This Row],[Cycle Hours  on Backlog]]*$B$1</f>
        <v>0</v>
      </c>
      <c r="G15" s="29">
        <f>Timeline[[#This Row],[Cycle Hours  on Backlog]]+Timeline[[#This Row],[Risk]]</f>
        <v>0</v>
      </c>
      <c r="H15" s="29">
        <f t="shared" si="0"/>
        <v>0</v>
      </c>
      <c r="I15" s="67" t="str">
        <f>IF(Timeline[[#This Row],[People]]&lt;=0,"",WORKDAY($B$2,Timeline[[#This Row],[Working Days]],Holydays[Holyday]))</f>
        <v/>
      </c>
      <c r="J15" s="15"/>
      <c r="K15"/>
      <c r="M15"/>
    </row>
    <row r="16" spans="1:26" x14ac:dyDescent="0.25">
      <c r="A16" t="s">
        <v>3</v>
      </c>
      <c r="B16" s="66">
        <f>SUBTOTAL(109,Timeline[People])</f>
        <v>3.5</v>
      </c>
      <c r="C16" s="66"/>
      <c r="D16" s="66">
        <f>SUBTOTAL(109,Timeline[Team Daily Capability])</f>
        <v>28</v>
      </c>
      <c r="E16" s="66">
        <f>SUBTOTAL(109,Timeline[Cycle Hours  on Backlog])</f>
        <v>0</v>
      </c>
      <c r="F16" s="66">
        <f>SUBTOTAL(109,Timeline[Risk])</f>
        <v>0</v>
      </c>
      <c r="G16" s="66">
        <f>SUBTOTAL(109,Timeline[Total])</f>
        <v>0</v>
      </c>
      <c r="H16" s="66">
        <f>SUBTOTAL(104,Timeline[Working Days])</f>
        <v>0</v>
      </c>
      <c r="I16" s="67">
        <f ca="1">SUBTOTAL(104,Timeline[Last Day of Work])</f>
        <v>42909</v>
      </c>
      <c r="J16" s="16"/>
      <c r="K16"/>
      <c r="M16"/>
    </row>
    <row r="17" spans="5:44" x14ac:dyDescent="0.25">
      <c r="E17" s="31"/>
      <c r="K17"/>
      <c r="M17"/>
    </row>
    <row r="18" spans="5:44" x14ac:dyDescent="0.25">
      <c r="K18"/>
      <c r="M18"/>
      <c r="N18" s="77"/>
      <c r="O18" s="77"/>
      <c r="P18" s="35"/>
    </row>
    <row r="19" spans="5:44" x14ac:dyDescent="0.25">
      <c r="K19"/>
    </row>
    <row r="20" spans="5:44" s="35" customFormat="1" x14ac:dyDescent="0.25">
      <c r="K20"/>
      <c r="L20"/>
      <c r="N20" s="75"/>
      <c r="O20" s="75"/>
      <c r="P20"/>
      <c r="R20" s="88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8" customFormat="1" x14ac:dyDescent="0.25">
      <c r="K22"/>
      <c r="L22"/>
      <c r="M22"/>
      <c r="N22"/>
      <c r="O22"/>
      <c r="P22"/>
      <c r="Q22"/>
      <c r="R22" s="86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79"/>
      <c r="AR22" s="79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8" tint="-0.499984740745262"/>
  </sheetPr>
  <dimension ref="A1:AV27"/>
  <sheetViews>
    <sheetView zoomScale="115" zoomScaleNormal="115" zoomScalePageLayoutView="115" workbookViewId="0">
      <selection activeCell="A12" sqref="A12"/>
    </sheetView>
  </sheetViews>
  <sheetFormatPr defaultColWidth="8.85546875" defaultRowHeight="15" x14ac:dyDescent="0.25"/>
  <cols>
    <col min="1" max="1" width="67.42578125" bestFit="1" customWidth="1"/>
    <col min="2" max="2" width="18.5703125" bestFit="1" customWidth="1"/>
    <col min="3" max="4" width="7" bestFit="1" customWidth="1"/>
    <col min="5" max="5" width="9.5703125" bestFit="1" customWidth="1"/>
    <col min="6" max="6" width="7.85546875" bestFit="1" customWidth="1"/>
    <col min="7" max="9" width="9.5703125" bestFit="1" customWidth="1"/>
    <col min="10" max="10" width="5.85546875" bestFit="1" customWidth="1"/>
    <col min="11" max="11" width="7" bestFit="1" customWidth="1"/>
    <col min="12" max="12" width="7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18</v>
      </c>
      <c r="B1" t="s">
        <v>244</v>
      </c>
    </row>
    <row r="2" spans="1:48" x14ac:dyDescent="0.25">
      <c r="A2" s="1" t="s">
        <v>65</v>
      </c>
      <c r="B2" t="s">
        <v>244</v>
      </c>
      <c r="J2" s="35"/>
    </row>
    <row r="3" spans="1:48" s="89" customFormat="1" x14ac:dyDescent="0.25">
      <c r="A3" s="1" t="s">
        <v>101</v>
      </c>
      <c r="B3" t="s">
        <v>244</v>
      </c>
    </row>
    <row r="4" spans="1:48" s="89" customFormat="1" ht="65.25" x14ac:dyDescent="0.25">
      <c r="C4" s="89" t="s">
        <v>183</v>
      </c>
    </row>
    <row r="5" spans="1:48" x14ac:dyDescent="0.25">
      <c r="A5" s="100" t="s">
        <v>172</v>
      </c>
      <c r="B5" s="39" t="s">
        <v>247</v>
      </c>
      <c r="C5" s="79"/>
      <c r="D5" s="79"/>
      <c r="E5" s="79"/>
    </row>
    <row r="6" spans="1:48" s="97" customFormat="1" x14ac:dyDescent="0.25">
      <c r="A6" s="96" t="s">
        <v>246</v>
      </c>
      <c r="B6" s="98" t="s">
        <v>242</v>
      </c>
      <c r="C6" s="98">
        <v>42905</v>
      </c>
      <c r="D6" s="98">
        <v>42912</v>
      </c>
      <c r="E6" s="99" t="s">
        <v>3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242</v>
      </c>
      <c r="B7" s="26"/>
      <c r="C7" s="26"/>
      <c r="D7" s="26"/>
      <c r="E7" s="26"/>
    </row>
    <row r="8" spans="1:48" x14ac:dyDescent="0.25">
      <c r="A8" s="2" t="s">
        <v>211</v>
      </c>
      <c r="B8" s="26"/>
      <c r="C8" s="26"/>
      <c r="D8" s="26"/>
      <c r="E8" s="26"/>
    </row>
    <row r="9" spans="1:48" x14ac:dyDescent="0.25">
      <c r="A9" s="118" t="s">
        <v>58</v>
      </c>
      <c r="B9" s="26"/>
      <c r="C9" s="26"/>
      <c r="D9" s="26"/>
      <c r="E9" s="26"/>
    </row>
    <row r="10" spans="1:48" x14ac:dyDescent="0.25">
      <c r="A10" s="119" t="s">
        <v>218</v>
      </c>
      <c r="B10" s="26"/>
      <c r="C10" s="26">
        <v>0.38297872340425521</v>
      </c>
      <c r="D10" s="26"/>
      <c r="E10" s="26">
        <v>0.38297872340425521</v>
      </c>
    </row>
    <row r="11" spans="1:48" x14ac:dyDescent="0.25">
      <c r="A11" s="118" t="s">
        <v>243</v>
      </c>
      <c r="B11" s="26"/>
      <c r="C11" s="26"/>
      <c r="D11" s="26"/>
      <c r="E11" s="26"/>
    </row>
    <row r="12" spans="1:48" x14ac:dyDescent="0.25">
      <c r="A12" s="119" t="s">
        <v>218</v>
      </c>
      <c r="B12" s="26"/>
      <c r="C12" s="26">
        <v>0.76595744680851052</v>
      </c>
      <c r="D12" s="26"/>
      <c r="E12" s="26">
        <v>0.76595744680851052</v>
      </c>
    </row>
    <row r="13" spans="1:48" x14ac:dyDescent="0.25">
      <c r="A13" s="119" t="s">
        <v>226</v>
      </c>
      <c r="B13" s="26"/>
      <c r="C13" s="26">
        <v>0.34893617021276602</v>
      </c>
      <c r="D13" s="26">
        <v>3.4042553191489244E-2</v>
      </c>
      <c r="E13" s="26">
        <v>0.38297872340425526</v>
      </c>
    </row>
    <row r="14" spans="1:48" x14ac:dyDescent="0.25">
      <c r="A14" s="2" t="s">
        <v>212</v>
      </c>
      <c r="B14" s="26"/>
      <c r="C14" s="26"/>
      <c r="D14" s="26"/>
      <c r="E14" s="26"/>
    </row>
    <row r="15" spans="1:48" x14ac:dyDescent="0.25">
      <c r="A15" s="118" t="s">
        <v>58</v>
      </c>
      <c r="B15" s="26"/>
      <c r="C15" s="26"/>
      <c r="D15" s="26"/>
      <c r="E15" s="26"/>
    </row>
    <row r="16" spans="1:48" x14ac:dyDescent="0.25">
      <c r="A16" s="119" t="s">
        <v>224</v>
      </c>
      <c r="B16" s="26"/>
      <c r="C16" s="26">
        <v>0.6127659574468084</v>
      </c>
      <c r="D16" s="26">
        <v>0.91914893617021254</v>
      </c>
      <c r="E16" s="26">
        <v>1.5319148936170208</v>
      </c>
    </row>
    <row r="17" spans="1:5" x14ac:dyDescent="0.25">
      <c r="A17" s="119" t="s">
        <v>222</v>
      </c>
      <c r="B17" s="26"/>
      <c r="C17" s="26">
        <v>0.1531914893617021</v>
      </c>
      <c r="D17" s="26">
        <v>0.22978723404255313</v>
      </c>
      <c r="E17" s="26">
        <v>0.38297872340425521</v>
      </c>
    </row>
    <row r="18" spans="1:5" x14ac:dyDescent="0.25">
      <c r="A18" s="119" t="s">
        <v>228</v>
      </c>
      <c r="B18" s="26"/>
      <c r="C18" s="26">
        <v>0.73617021276595773</v>
      </c>
      <c r="D18" s="26">
        <v>2.1361702127659572</v>
      </c>
      <c r="E18" s="26">
        <v>2.8723404255319149</v>
      </c>
    </row>
    <row r="19" spans="1:5" x14ac:dyDescent="0.25">
      <c r="A19" s="118" t="s">
        <v>243</v>
      </c>
      <c r="B19" s="26"/>
      <c r="C19" s="26"/>
      <c r="D19" s="26"/>
      <c r="E19" s="26"/>
    </row>
    <row r="20" spans="1:5" x14ac:dyDescent="0.25">
      <c r="A20" s="119" t="s">
        <v>218</v>
      </c>
      <c r="B20" s="26"/>
      <c r="C20" s="26"/>
      <c r="D20" s="26">
        <v>2.6808510638297873</v>
      </c>
      <c r="E20" s="26">
        <v>2.6808510638297873</v>
      </c>
    </row>
    <row r="21" spans="1:5" x14ac:dyDescent="0.25">
      <c r="A21" s="119" t="s">
        <v>224</v>
      </c>
      <c r="B21" s="26"/>
      <c r="C21" s="26"/>
      <c r="D21" s="26">
        <v>1.5319148936170208</v>
      </c>
      <c r="E21" s="26">
        <v>1.5319148936170208</v>
      </c>
    </row>
    <row r="22" spans="1:5" x14ac:dyDescent="0.25">
      <c r="A22" s="2" t="s">
        <v>231</v>
      </c>
      <c r="B22" s="26"/>
      <c r="C22" s="26"/>
      <c r="D22" s="26"/>
      <c r="E22" s="26"/>
    </row>
    <row r="23" spans="1:5" x14ac:dyDescent="0.25">
      <c r="A23" s="118" t="s">
        <v>243</v>
      </c>
      <c r="B23" s="26"/>
      <c r="C23" s="26"/>
      <c r="D23" s="26"/>
      <c r="E23" s="26"/>
    </row>
    <row r="24" spans="1:5" x14ac:dyDescent="0.25">
      <c r="A24" s="119" t="s">
        <v>242</v>
      </c>
      <c r="B24" s="26"/>
      <c r="C24" s="26"/>
      <c r="D24" s="26"/>
      <c r="E24" s="26"/>
    </row>
    <row r="25" spans="1:5" x14ac:dyDescent="0.25">
      <c r="A25" s="123" t="s">
        <v>232</v>
      </c>
      <c r="B25" s="26"/>
      <c r="C25" s="26"/>
      <c r="D25" s="26"/>
      <c r="E25" s="26"/>
    </row>
    <row r="26" spans="1:5" x14ac:dyDescent="0.25">
      <c r="A26" s="124" t="s">
        <v>233</v>
      </c>
      <c r="B26" s="26"/>
      <c r="C26" s="26"/>
      <c r="D26" s="26">
        <v>0.76595744680851052</v>
      </c>
      <c r="E26" s="26">
        <v>0.76595744680851052</v>
      </c>
    </row>
    <row r="27" spans="1:5" x14ac:dyDescent="0.25">
      <c r="A27" s="2" t="s">
        <v>3</v>
      </c>
      <c r="B27" s="26"/>
      <c r="C27" s="26">
        <v>2.9999999999999996</v>
      </c>
      <c r="D27" s="26">
        <v>8.2978723404255312</v>
      </c>
      <c r="E27" s="26">
        <v>11.297872340425531</v>
      </c>
    </row>
  </sheetData>
  <conditionalFormatting pivot="1" sqref="B7:E27">
    <cfRule type="cellIs" dxfId="84" priority="1" stopIfTrue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</sheetPr>
  <dimension ref="A1:L40"/>
  <sheetViews>
    <sheetView zoomScale="115" zoomScaleNormal="115" zoomScalePageLayoutView="130" workbookViewId="0"/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5" bestFit="1" customWidth="1"/>
    <col min="7" max="7" width="17.28515625" style="31" bestFit="1" customWidth="1"/>
    <col min="8" max="8" width="17.5703125" style="31" bestFit="1" customWidth="1"/>
    <col min="9" max="9" width="8.5703125" bestFit="1" customWidth="1"/>
    <col min="11" max="11" width="31.140625" customWidth="1"/>
    <col min="12" max="12" width="23" customWidth="1"/>
  </cols>
  <sheetData>
    <row r="1" spans="1:12" s="79" customFormat="1" x14ac:dyDescent="0.25">
      <c r="A1" s="79" t="s">
        <v>77</v>
      </c>
      <c r="B1" s="79" t="s">
        <v>118</v>
      </c>
      <c r="C1" s="79" t="s">
        <v>76</v>
      </c>
      <c r="D1" s="79" t="s">
        <v>65</v>
      </c>
      <c r="E1" s="79" t="s">
        <v>92</v>
      </c>
      <c r="F1" s="101" t="s">
        <v>93</v>
      </c>
      <c r="G1" s="102" t="s">
        <v>151</v>
      </c>
      <c r="H1" s="102" t="s">
        <v>152</v>
      </c>
      <c r="I1" s="79" t="s">
        <v>131</v>
      </c>
      <c r="K1" s="100" t="s">
        <v>77</v>
      </c>
      <c r="L1" s="79" t="s">
        <v>182</v>
      </c>
    </row>
    <row r="2" spans="1:12" s="79" customFormat="1" x14ac:dyDescent="0.25">
      <c r="A2" s="103" t="s">
        <v>182</v>
      </c>
      <c r="B2" s="23" t="str">
        <f t="shared" ref="B2:B31" si="0">IF(ISERROR(FIND("Ballpark",C2)), "Plan", "Ballpark")</f>
        <v>Ballpark</v>
      </c>
      <c r="C2" s="23" t="s">
        <v>181</v>
      </c>
      <c r="D2" t="s">
        <v>71</v>
      </c>
      <c r="E2" s="14">
        <v>1</v>
      </c>
      <c r="F2" s="105">
        <f>SUMIFS(IssueTypeVsRoleMapping[Role Allocation],IssueTypeVsRoleMapping[Issue Type],IssueTypeVsRoleMapping[[#This Row],[Issue Type]])</f>
        <v>1</v>
      </c>
      <c r="G2" s="106">
        <f>SUMIFS(AllIssues[CycleOnBacklog],AllIssues[project],'Progress by Demand'!$B$3,AllIssues[SUBTASK_TYPE],IssueTypeVsRoleMapping[[#This Row],[Issue Type]])*IssueTypeVsRoleMapping[[#This Row],[Role Allocation]]</f>
        <v>0</v>
      </c>
      <c r="H2" s="102">
        <f>SUMIFS(AllIssues[EffortOnBacklog],AllIssues[project],'Progress by Demand'!$B$3,AllIssues[SUBTASK_TYPE],IssueTypeVsRoleMapping[[#This Row],[Issue Type]])*IssueTypeVsRoleMapping[[#This Row],[Role Allocation]]</f>
        <v>0</v>
      </c>
      <c r="I2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04"/>
    </row>
    <row r="3" spans="1:12" s="79" customFormat="1" x14ac:dyDescent="0.25">
      <c r="A3" s="103" t="s">
        <v>182</v>
      </c>
      <c r="B3" s="23" t="str">
        <f t="shared" si="0"/>
        <v>Ballpark</v>
      </c>
      <c r="C3" s="23" t="s">
        <v>180</v>
      </c>
      <c r="D3" t="s">
        <v>71</v>
      </c>
      <c r="E3" s="14">
        <v>0.2</v>
      </c>
      <c r="F3" s="105">
        <f>SUMIFS(IssueTypeVsRoleMapping[Role Allocation],IssueTypeVsRoleMapping[Issue Type],IssueTypeVsRoleMapping[[#This Row],[Issue Type]])</f>
        <v>1</v>
      </c>
      <c r="G3" s="106">
        <f>SUMIFS(AllIssues[CycleOnBacklog],AllIssues[project],'Progress by Demand'!$B$3,AllIssues[SUBTASK_TYPE],IssueTypeVsRoleMapping[[#This Row],[Issue Type]])*IssueTypeVsRoleMapping[[#This Row],[Role Allocation]]</f>
        <v>0</v>
      </c>
      <c r="H3" s="102">
        <f>SUMIFS(AllIssues[EffortOnBacklog],AllIssues[project],'Progress by Demand'!$B$3,AllIssues[SUBTASK_TYPE],IssueTypeVsRoleMapping[[#This Row],[Issue Type]])*IssueTypeVsRoleMapping[[#This Row],[Role Allocation]]</f>
        <v>0</v>
      </c>
      <c r="I3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04"/>
      <c r="K3" s="100" t="s">
        <v>246</v>
      </c>
      <c r="L3" s="79" t="s">
        <v>153</v>
      </c>
    </row>
    <row r="4" spans="1:12" s="79" customFormat="1" x14ac:dyDescent="0.25">
      <c r="A4" s="103" t="s">
        <v>182</v>
      </c>
      <c r="B4" s="23" t="str">
        <f t="shared" si="0"/>
        <v>Ballpark</v>
      </c>
      <c r="C4" s="23" t="s">
        <v>180</v>
      </c>
      <c r="D4" t="s">
        <v>184</v>
      </c>
      <c r="E4" s="14">
        <v>0.8</v>
      </c>
      <c r="F4" s="105">
        <f>SUMIFS(IssueTypeVsRoleMapping[Role Allocation],IssueTypeVsRoleMapping[Issue Type],IssueTypeVsRoleMapping[[#This Row],[Issue Type]])</f>
        <v>1</v>
      </c>
      <c r="G4" s="106">
        <f>SUMIFS(AllIssues[CycleOnBacklog],AllIssues[project],'Progress by Demand'!$B$3,AllIssues[SUBTASK_TYPE],IssueTypeVsRoleMapping[[#This Row],[Issue Type]])*IssueTypeVsRoleMapping[[#This Row],[Role Allocation]]</f>
        <v>0</v>
      </c>
      <c r="H4" s="102">
        <f>SUMIFS(AllIssues[EffortOnBacklog],AllIssues[project],'Progress by Demand'!$B$3,AllIssues[SUBTASK_TYPE],IssueTypeVsRoleMapping[[#This Row],[Issue Type]])*IssueTypeVsRoleMapping[[#This Row],[Role Allocation]]</f>
        <v>0</v>
      </c>
      <c r="I4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04"/>
      <c r="K4" s="2" t="s">
        <v>49</v>
      </c>
      <c r="L4" s="107"/>
    </row>
    <row r="5" spans="1:12" s="79" customFormat="1" x14ac:dyDescent="0.25">
      <c r="A5" s="103" t="s">
        <v>182</v>
      </c>
      <c r="B5" s="23" t="str">
        <f t="shared" si="0"/>
        <v>Ballpark</v>
      </c>
      <c r="C5" s="23" t="s">
        <v>175</v>
      </c>
      <c r="D5" t="s">
        <v>71</v>
      </c>
      <c r="E5" s="14">
        <v>0.7</v>
      </c>
      <c r="F5" s="105">
        <f>SUMIFS(IssueTypeVsRoleMapping[Role Allocation],IssueTypeVsRoleMapping[Issue Type],IssueTypeVsRoleMapping[[#This Row],[Issue Type]])</f>
        <v>1</v>
      </c>
      <c r="G5" s="106">
        <f>SUMIFS(AllIssues[CycleOnBacklog],AllIssues[project],'Progress by Demand'!$B$3,AllIssues[SUBTASK_TYPE],IssueTypeVsRoleMapping[[#This Row],[Issue Type]])*IssueTypeVsRoleMapping[[#This Row],[Role Allocation]]</f>
        <v>0</v>
      </c>
      <c r="H5" s="102">
        <f>SUMIFS(AllIssues[EffortOnBacklog],AllIssues[project],'Progress by Demand'!$B$3,AllIssues[SUBTASK_TYPE],IssueTypeVsRoleMapping[[#This Row],[Issue Type]])*IssueTypeVsRoleMapping[[#This Row],[Role Allocation]]</f>
        <v>0</v>
      </c>
      <c r="I5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04"/>
      <c r="K5" s="118" t="s">
        <v>181</v>
      </c>
      <c r="L5" s="107">
        <v>0.82663605051664746</v>
      </c>
    </row>
    <row r="6" spans="1:12" s="79" customFormat="1" x14ac:dyDescent="0.25">
      <c r="A6" s="103" t="s">
        <v>182</v>
      </c>
      <c r="B6" s="23" t="str">
        <f t="shared" si="0"/>
        <v>Ballpark</v>
      </c>
      <c r="C6" s="23" t="s">
        <v>175</v>
      </c>
      <c r="D6" t="s">
        <v>184</v>
      </c>
      <c r="E6" s="14">
        <v>0.3</v>
      </c>
      <c r="F6" s="105">
        <f>SUMIFS(IssueTypeVsRoleMapping[Role Allocation],IssueTypeVsRoleMapping[Issue Type],IssueTypeVsRoleMapping[[#This Row],[Issue Type]])</f>
        <v>1</v>
      </c>
      <c r="G6" s="106">
        <f>SUMIFS(AllIssues[CycleOnBacklog],AllIssues[project],'Progress by Demand'!$B$3,AllIssues[SUBTASK_TYPE],IssueTypeVsRoleMapping[[#This Row],[Issue Type]])*IssueTypeVsRoleMapping[[#This Row],[Role Allocation]]</f>
        <v>0</v>
      </c>
      <c r="H6" s="102">
        <f>SUMIFS(AllIssues[EffortOnBacklog],AllIssues[project],'Progress by Demand'!$B$3,AllIssues[SUBTASK_TYPE],IssueTypeVsRoleMapping[[#This Row],[Issue Type]])*IssueTypeVsRoleMapping[[#This Row],[Role Allocation]]</f>
        <v>0</v>
      </c>
      <c r="I6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04"/>
      <c r="K6" s="118" t="s">
        <v>180</v>
      </c>
      <c r="L6" s="107">
        <v>1.076349024110218E-2</v>
      </c>
    </row>
    <row r="7" spans="1:12" s="79" customFormat="1" x14ac:dyDescent="0.25">
      <c r="A7" s="103" t="s">
        <v>182</v>
      </c>
      <c r="B7" s="23" t="str">
        <f t="shared" si="0"/>
        <v>Ballpark</v>
      </c>
      <c r="C7" s="23" t="s">
        <v>178</v>
      </c>
      <c r="D7" t="s">
        <v>71</v>
      </c>
      <c r="E7" s="14">
        <v>0.7</v>
      </c>
      <c r="F7" s="105">
        <f>SUMIFS(IssueTypeVsRoleMapping[Role Allocation],IssueTypeVsRoleMapping[Issue Type],IssueTypeVsRoleMapping[[#This Row],[Issue Type]])</f>
        <v>1</v>
      </c>
      <c r="G7" s="106">
        <f>SUMIFS(AllIssues[CycleOnBacklog],AllIssues[project],'Progress by Demand'!$B$3,AllIssues[SUBTASK_TYPE],IssueTypeVsRoleMapping[[#This Row],[Issue Type]])*IssueTypeVsRoleMapping[[#This Row],[Role Allocation]]</f>
        <v>0</v>
      </c>
      <c r="H7" s="102">
        <f>SUMIFS(AllIssues[EffortOnBacklog],AllIssues[project],'Progress by Demand'!$B$3,AllIssues[SUBTASK_TYPE],IssueTypeVsRoleMapping[[#This Row],[Issue Type]])*IssueTypeVsRoleMapping[[#This Row],[Role Allocation]]</f>
        <v>0</v>
      </c>
      <c r="I7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04"/>
      <c r="K7" s="118" t="s">
        <v>175</v>
      </c>
      <c r="L7" s="107">
        <v>0</v>
      </c>
    </row>
    <row r="8" spans="1:12" s="79" customFormat="1" x14ac:dyDescent="0.25">
      <c r="A8" s="103" t="s">
        <v>182</v>
      </c>
      <c r="B8" s="23" t="str">
        <f t="shared" si="0"/>
        <v>Ballpark</v>
      </c>
      <c r="C8" s="23" t="s">
        <v>178</v>
      </c>
      <c r="D8" t="s">
        <v>184</v>
      </c>
      <c r="E8" s="14">
        <v>0.3</v>
      </c>
      <c r="F8" s="105">
        <f>SUMIFS(IssueTypeVsRoleMapping[Role Allocation],IssueTypeVsRoleMapping[Issue Type],IssueTypeVsRoleMapping[[#This Row],[Issue Type]])</f>
        <v>1</v>
      </c>
      <c r="G8" s="106">
        <f>SUMIFS(AllIssues[CycleOnBacklog],AllIssues[project],'Progress by Demand'!$B$3,AllIssues[SUBTASK_TYPE],IssueTypeVsRoleMapping[[#This Row],[Issue Type]])*IssueTypeVsRoleMapping[[#This Row],[Role Allocation]]</f>
        <v>0</v>
      </c>
      <c r="H8" s="102">
        <f>SUMIFS(AllIssues[EffortOnBacklog],AllIssues[project],'Progress by Demand'!$B$3,AllIssues[SUBTASK_TYPE],IssueTypeVsRoleMapping[[#This Row],[Issue Type]])*IssueTypeVsRoleMapping[[#This Row],[Role Allocation]]</f>
        <v>0</v>
      </c>
      <c r="I8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04"/>
      <c r="K8" s="118" t="s">
        <v>178</v>
      </c>
      <c r="L8" s="107">
        <v>0</v>
      </c>
    </row>
    <row r="9" spans="1:12" s="79" customFormat="1" x14ac:dyDescent="0.25">
      <c r="A9" s="103" t="s">
        <v>182</v>
      </c>
      <c r="B9" s="23" t="str">
        <f t="shared" si="0"/>
        <v>Ballpark</v>
      </c>
      <c r="C9" s="23" t="s">
        <v>176</v>
      </c>
      <c r="D9" t="s">
        <v>184</v>
      </c>
      <c r="E9" s="14">
        <v>1</v>
      </c>
      <c r="F9" s="105">
        <f>SUMIFS(IssueTypeVsRoleMapping[Role Allocation],IssueTypeVsRoleMapping[Issue Type],IssueTypeVsRoleMapping[[#This Row],[Issue Type]])</f>
        <v>1</v>
      </c>
      <c r="G9" s="106">
        <f>SUMIFS(AllIssues[CycleOnBacklog],AllIssues[project],'Progress by Demand'!$B$3,AllIssues[SUBTASK_TYPE],IssueTypeVsRoleMapping[[#This Row],[Issue Type]])*IssueTypeVsRoleMapping[[#This Row],[Role Allocation]]</f>
        <v>0</v>
      </c>
      <c r="H9" s="102">
        <f>SUMIFS(AllIssues[EffortOnBacklog],AllIssues[project],'Progress by Demand'!$B$3,AllIssues[SUBTASK_TYPE],IssueTypeVsRoleMapping[[#This Row],[Issue Type]])*IssueTypeVsRoleMapping[[#This Row],[Role Allocation]]</f>
        <v>0</v>
      </c>
      <c r="I9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04"/>
      <c r="K9" s="118" t="s">
        <v>176</v>
      </c>
      <c r="L9" s="107">
        <v>2.4469001148105626E-2</v>
      </c>
    </row>
    <row r="10" spans="1:12" s="79" customFormat="1" x14ac:dyDescent="0.25">
      <c r="A10" s="103" t="s">
        <v>182</v>
      </c>
      <c r="B10" s="23" t="str">
        <f t="shared" si="0"/>
        <v>Ballpark</v>
      </c>
      <c r="C10" s="23" t="s">
        <v>177</v>
      </c>
      <c r="D10" t="s">
        <v>71</v>
      </c>
      <c r="E10" s="14">
        <v>0.3</v>
      </c>
      <c r="F10" s="105">
        <f>SUMIFS(IssueTypeVsRoleMapping[Role Allocation],IssueTypeVsRoleMapping[Issue Type],IssueTypeVsRoleMapping[[#This Row],[Issue Type]])</f>
        <v>1</v>
      </c>
      <c r="G10" s="106">
        <f>SUMIFS(AllIssues[CycleOnBacklog],AllIssues[project],'Progress by Demand'!$B$3,AllIssues[SUBTASK_TYPE],IssueTypeVsRoleMapping[[#This Row],[Issue Type]])*IssueTypeVsRoleMapping[[#This Row],[Role Allocation]]</f>
        <v>0</v>
      </c>
      <c r="H10" s="102">
        <f>SUMIFS(AllIssues[EffortOnBacklog],AllIssues[project],'Progress by Demand'!$B$3,AllIssues[SUBTASK_TYPE],IssueTypeVsRoleMapping[[#This Row],[Issue Type]])*IssueTypeVsRoleMapping[[#This Row],[Role Allocation]]</f>
        <v>0</v>
      </c>
      <c r="I10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04"/>
      <c r="K10" s="118" t="s">
        <v>177</v>
      </c>
      <c r="L10" s="107">
        <v>0</v>
      </c>
    </row>
    <row r="11" spans="1:12" s="79" customFormat="1" x14ac:dyDescent="0.25">
      <c r="A11" s="103" t="s">
        <v>182</v>
      </c>
      <c r="B11" s="23" t="str">
        <f t="shared" si="0"/>
        <v>Ballpark</v>
      </c>
      <c r="C11" s="23" t="s">
        <v>177</v>
      </c>
      <c r="D11" t="s">
        <v>184</v>
      </c>
      <c r="E11" s="14">
        <v>0.7</v>
      </c>
      <c r="F11" s="105">
        <f>SUMIFS(IssueTypeVsRoleMapping[Role Allocation],IssueTypeVsRoleMapping[Issue Type],IssueTypeVsRoleMapping[[#This Row],[Issue Type]])</f>
        <v>1</v>
      </c>
      <c r="G11" s="106">
        <f>SUMIFS(AllIssues[CycleOnBacklog],AllIssues[project],'Progress by Demand'!$B$3,AllIssues[SUBTASK_TYPE],IssueTypeVsRoleMapping[[#This Row],[Issue Type]])*IssueTypeVsRoleMapping[[#This Row],[Role Allocation]]</f>
        <v>0</v>
      </c>
      <c r="H11" s="102">
        <f>SUMIFS(AllIssues[EffortOnBacklog],AllIssues[project],'Progress by Demand'!$B$3,AllIssues[SUBTASK_TYPE],IssueTypeVsRoleMapping[[#This Row],[Issue Type]])*IssueTypeVsRoleMapping[[#This Row],[Role Allocation]]</f>
        <v>0</v>
      </c>
      <c r="I11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04"/>
      <c r="K11" s="118" t="s">
        <v>179</v>
      </c>
      <c r="L11" s="107">
        <v>0</v>
      </c>
    </row>
    <row r="12" spans="1:12" s="79" customFormat="1" x14ac:dyDescent="0.25">
      <c r="A12" s="103" t="s">
        <v>182</v>
      </c>
      <c r="B12" s="23" t="str">
        <f t="shared" si="0"/>
        <v>Ballpark</v>
      </c>
      <c r="C12" s="23" t="s">
        <v>179</v>
      </c>
      <c r="D12" t="s">
        <v>71</v>
      </c>
      <c r="E12" s="14">
        <v>0.7</v>
      </c>
      <c r="F12" s="105">
        <f>SUMIFS(IssueTypeVsRoleMapping[Role Allocation],IssueTypeVsRoleMapping[Issue Type],IssueTypeVsRoleMapping[[#This Row],[Issue Type]])</f>
        <v>1</v>
      </c>
      <c r="G12" s="106">
        <f>SUMIFS(AllIssues[CycleOnBacklog],AllIssues[project],'Progress by Demand'!$B$3,AllIssues[SUBTASK_TYPE],IssueTypeVsRoleMapping[[#This Row],[Issue Type]])*IssueTypeVsRoleMapping[[#This Row],[Role Allocation]]</f>
        <v>0</v>
      </c>
      <c r="H12" s="102">
        <f>SUMIFS(AllIssues[EffortOnBacklog],AllIssues[project],'Progress by Demand'!$B$3,AllIssues[SUBTASK_TYPE],IssueTypeVsRoleMapping[[#This Row],[Issue Type]])*IssueTypeVsRoleMapping[[#This Row],[Role Allocation]]</f>
        <v>0</v>
      </c>
      <c r="I12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04"/>
      <c r="K12" s="118" t="s">
        <v>174</v>
      </c>
      <c r="L12" s="107">
        <v>0.14351320321469574</v>
      </c>
    </row>
    <row r="13" spans="1:12" s="79" customFormat="1" x14ac:dyDescent="0.25">
      <c r="A13" s="103" t="s">
        <v>182</v>
      </c>
      <c r="B13" s="23" t="str">
        <f t="shared" si="0"/>
        <v>Ballpark</v>
      </c>
      <c r="C13" s="23" t="s">
        <v>179</v>
      </c>
      <c r="D13" t="s">
        <v>184</v>
      </c>
      <c r="E13" s="14">
        <v>0.3</v>
      </c>
      <c r="F13" s="105">
        <f>SUMIFS(IssueTypeVsRoleMapping[Role Allocation],IssueTypeVsRoleMapping[Issue Type],IssueTypeVsRoleMapping[[#This Row],[Issue Type]])</f>
        <v>1</v>
      </c>
      <c r="G13" s="106">
        <f>SUMIFS(AllIssues[CycleOnBacklog],AllIssues[project],'Progress by Demand'!$B$3,AllIssues[SUBTASK_TYPE],IssueTypeVsRoleMapping[[#This Row],[Issue Type]])*IssueTypeVsRoleMapping[[#This Row],[Role Allocation]]</f>
        <v>0</v>
      </c>
      <c r="H13" s="102">
        <f>SUMIFS(AllIssues[EffortOnBacklog],AllIssues[project],'Progress by Demand'!$B$3,AllIssues[SUBTASK_TYPE],IssueTypeVsRoleMapping[[#This Row],[Issue Type]])*IssueTypeVsRoleMapping[[#This Row],[Role Allocation]]</f>
        <v>0</v>
      </c>
      <c r="I13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04"/>
      <c r="K13" s="2" t="s">
        <v>82</v>
      </c>
      <c r="L13" s="107"/>
    </row>
    <row r="14" spans="1:12" s="79" customFormat="1" x14ac:dyDescent="0.25">
      <c r="A14" s="103" t="s">
        <v>182</v>
      </c>
      <c r="B14" s="23" t="str">
        <f t="shared" si="0"/>
        <v>Ballpark</v>
      </c>
      <c r="C14" s="23" t="s">
        <v>174</v>
      </c>
      <c r="D14" t="s">
        <v>71</v>
      </c>
      <c r="E14" s="14">
        <v>1</v>
      </c>
      <c r="F14" s="105">
        <f>SUMIFS(IssueTypeVsRoleMapping[Role Allocation],IssueTypeVsRoleMapping[Issue Type],IssueTypeVsRoleMapping[[#This Row],[Issue Type]])</f>
        <v>1</v>
      </c>
      <c r="G14" s="106">
        <f>SUMIFS(AllIssues[CycleOnBacklog],AllIssues[project],'Progress by Demand'!$B$3,AllIssues[SUBTASK_TYPE],IssueTypeVsRoleMapping[[#This Row],[Issue Type]])*IssueTypeVsRoleMapping[[#This Row],[Role Allocation]]</f>
        <v>0</v>
      </c>
      <c r="H14" s="102">
        <f>SUMIFS(AllIssues[EffortOnBacklog],AllIssues[project],'Progress by Demand'!$B$3,AllIssues[SUBTASK_TYPE],IssueTypeVsRoleMapping[[#This Row],[Issue Type]])*IssueTypeVsRoleMapping[[#This Row],[Role Allocation]]</f>
        <v>0</v>
      </c>
      <c r="I14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04"/>
      <c r="K14" s="118" t="s">
        <v>7</v>
      </c>
      <c r="L14" s="107">
        <v>0</v>
      </c>
    </row>
    <row r="15" spans="1:12" s="79" customFormat="1" x14ac:dyDescent="0.25">
      <c r="A15" s="103" t="s">
        <v>182</v>
      </c>
      <c r="B15" s="23" t="str">
        <f t="shared" si="0"/>
        <v>Plan</v>
      </c>
      <c r="C15" t="s">
        <v>7</v>
      </c>
      <c r="D15" t="s">
        <v>71</v>
      </c>
      <c r="E15" s="14">
        <v>1</v>
      </c>
      <c r="F15" s="105">
        <f>SUMIFS(IssueTypeVsRoleMapping[Role Allocation],IssueTypeVsRoleMapping[Issue Type],IssueTypeVsRoleMapping[[#This Row],[Issue Type]])</f>
        <v>1</v>
      </c>
      <c r="G15" s="106">
        <f>SUMIFS(AllIssues[CycleOnBacklog],AllIssues[project],'Progress by Demand'!$B$3,AllIssues[SUBTASK_TYPE],IssueTypeVsRoleMapping[[#This Row],[Issue Type]])*IssueTypeVsRoleMapping[[#This Row],[Role Allocation]]</f>
        <v>0</v>
      </c>
      <c r="H15" s="102">
        <f>SUMIFS(AllIssues[EffortOnBacklog],AllIssues[project],'Progress by Demand'!$B$3,AllIssues[SUBTASK_TYPE],IssueTypeVsRoleMapping[[#This Row],[Issue Type]])*IssueTypeVsRoleMapping[[#This Row],[Role Allocation]]</f>
        <v>0</v>
      </c>
      <c r="I15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04"/>
      <c r="K15" s="118" t="s">
        <v>26</v>
      </c>
      <c r="L15" s="107">
        <v>0</v>
      </c>
    </row>
    <row r="16" spans="1:12" s="79" customFormat="1" x14ac:dyDescent="0.25">
      <c r="A16" s="103" t="s">
        <v>182</v>
      </c>
      <c r="B16" s="23" t="str">
        <f t="shared" si="0"/>
        <v>Plan</v>
      </c>
      <c r="C16" t="s">
        <v>26</v>
      </c>
      <c r="D16" t="s">
        <v>71</v>
      </c>
      <c r="E16" s="14">
        <v>1</v>
      </c>
      <c r="F16" s="105">
        <f>SUMIFS(IssueTypeVsRoleMapping[Role Allocation],IssueTypeVsRoleMapping[Issue Type],IssueTypeVsRoleMapping[[#This Row],[Issue Type]])</f>
        <v>1</v>
      </c>
      <c r="G16" s="106">
        <f>SUMIFS(AllIssues[CycleOnBacklog],AllIssues[project],'Progress by Demand'!$B$3,AllIssues[SUBTASK_TYPE],IssueTypeVsRoleMapping[[#This Row],[Issue Type]])*IssueTypeVsRoleMapping[[#This Row],[Role Allocation]]</f>
        <v>0</v>
      </c>
      <c r="H16" s="102">
        <f>SUMIFS(AllIssues[EffortOnBacklog],AllIssues[project],'Progress by Demand'!$B$3,AllIssues[SUBTASK_TYPE],IssueTypeVsRoleMapping[[#This Row],[Issue Type]])*IssueTypeVsRoleMapping[[#This Row],[Role Allocation]]</f>
        <v>0</v>
      </c>
      <c r="I16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04"/>
      <c r="K16" s="118" t="s">
        <v>11</v>
      </c>
      <c r="L16" s="107">
        <v>0.33898305084745756</v>
      </c>
    </row>
    <row r="17" spans="1:12" s="79" customFormat="1" x14ac:dyDescent="0.25">
      <c r="A17" s="103" t="s">
        <v>182</v>
      </c>
      <c r="B17" s="23" t="str">
        <f t="shared" si="0"/>
        <v>Plan</v>
      </c>
      <c r="C17" t="s">
        <v>11</v>
      </c>
      <c r="D17" t="s">
        <v>184</v>
      </c>
      <c r="E17" s="14">
        <v>0.3</v>
      </c>
      <c r="F17" s="105">
        <f>SUMIFS(IssueTypeVsRoleMapping[Role Allocation],IssueTypeVsRoleMapping[Issue Type],IssueTypeVsRoleMapping[[#This Row],[Issue Type]])</f>
        <v>1</v>
      </c>
      <c r="G17" s="106">
        <f>SUMIFS(AllIssues[CycleOnBacklog],AllIssues[project],'Progress by Demand'!$B$3,AllIssues[SUBTASK_TYPE],IssueTypeVsRoleMapping[[#This Row],[Issue Type]])*IssueTypeVsRoleMapping[[#This Row],[Role Allocation]]</f>
        <v>0</v>
      </c>
      <c r="H17" s="102">
        <f>SUMIFS(AllIssues[EffortOnBacklog],AllIssues[project],'Progress by Demand'!$B$3,AllIssues[SUBTASK_TYPE],IssueTypeVsRoleMapping[[#This Row],[Issue Type]])*IssueTypeVsRoleMapping[[#This Row],[Role Allocation]]</f>
        <v>0</v>
      </c>
      <c r="I17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04"/>
      <c r="K17" s="118" t="s">
        <v>6</v>
      </c>
      <c r="L17" s="107">
        <v>0.40677966101694912</v>
      </c>
    </row>
    <row r="18" spans="1:12" s="79" customFormat="1" x14ac:dyDescent="0.25">
      <c r="A18" s="103" t="s">
        <v>182</v>
      </c>
      <c r="B18" s="23" t="str">
        <f t="shared" si="0"/>
        <v>Plan</v>
      </c>
      <c r="C18" t="s">
        <v>11</v>
      </c>
      <c r="D18" t="s">
        <v>71</v>
      </c>
      <c r="E18" s="14">
        <v>0.7</v>
      </c>
      <c r="F18" s="105">
        <f>SUMIFS(IssueTypeVsRoleMapping[Role Allocation],IssueTypeVsRoleMapping[Issue Type],IssueTypeVsRoleMapping[[#This Row],[Issue Type]])</f>
        <v>1</v>
      </c>
      <c r="G18" s="106">
        <f>SUMIFS(AllIssues[CycleOnBacklog],AllIssues[project],'Progress by Demand'!$B$3,AllIssues[SUBTASK_TYPE],IssueTypeVsRoleMapping[[#This Row],[Issue Type]])*IssueTypeVsRoleMapping[[#This Row],[Role Allocation]]</f>
        <v>0</v>
      </c>
      <c r="H18" s="102">
        <f>SUMIFS(AllIssues[EffortOnBacklog],AllIssues[project],'Progress by Demand'!$B$3,AllIssues[SUBTASK_TYPE],IssueTypeVsRoleMapping[[#This Row],[Issue Type]])*IssueTypeVsRoleMapping[[#This Row],[Role Allocation]]</f>
        <v>0</v>
      </c>
      <c r="I18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04"/>
      <c r="K18" s="118" t="s">
        <v>74</v>
      </c>
      <c r="L18" s="107">
        <v>6.7796610169491525E-2</v>
      </c>
    </row>
    <row r="19" spans="1:12" s="79" customFormat="1" x14ac:dyDescent="0.25">
      <c r="A19" s="103" t="s">
        <v>182</v>
      </c>
      <c r="B19" s="23" t="str">
        <f t="shared" si="0"/>
        <v>Plan</v>
      </c>
      <c r="C19" t="s">
        <v>6</v>
      </c>
      <c r="D19" t="s">
        <v>184</v>
      </c>
      <c r="E19" s="14">
        <v>0.3</v>
      </c>
      <c r="F19" s="105">
        <f>SUMIFS(IssueTypeVsRoleMapping[Role Allocation],IssueTypeVsRoleMapping[Issue Type],IssueTypeVsRoleMapping[[#This Row],[Issue Type]])</f>
        <v>1</v>
      </c>
      <c r="G19" s="106">
        <f>SUMIFS(AllIssues[CycleOnBacklog],AllIssues[project],'Progress by Demand'!$B$3,AllIssues[SUBTASK_TYPE],IssueTypeVsRoleMapping[[#This Row],[Issue Type]])*IssueTypeVsRoleMapping[[#This Row],[Role Allocation]]</f>
        <v>0</v>
      </c>
      <c r="H19" s="102">
        <f>SUMIFS(AllIssues[EffortOnBacklog],AllIssues[project],'Progress by Demand'!$B$3,AllIssues[SUBTASK_TYPE],IssueTypeVsRoleMapping[[#This Row],[Issue Type]])*IssueTypeVsRoleMapping[[#This Row],[Role Allocation]]</f>
        <v>0</v>
      </c>
      <c r="I19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04"/>
      <c r="K19" s="118" t="s">
        <v>8</v>
      </c>
      <c r="L19" s="107">
        <v>0.15254237288135594</v>
      </c>
    </row>
    <row r="20" spans="1:12" s="79" customFormat="1" x14ac:dyDescent="0.25">
      <c r="A20" s="103" t="s">
        <v>182</v>
      </c>
      <c r="B20" s="23" t="str">
        <f t="shared" si="0"/>
        <v>Plan</v>
      </c>
      <c r="C20" t="s">
        <v>6</v>
      </c>
      <c r="D20" t="s">
        <v>71</v>
      </c>
      <c r="E20" s="14">
        <v>0.7</v>
      </c>
      <c r="F20" s="120">
        <f>SUMIFS(IssueTypeVsRoleMapping[Role Allocation],IssueTypeVsRoleMapping[Issue Type],IssueTypeVsRoleMapping[[#This Row],[Issue Type]])</f>
        <v>1</v>
      </c>
      <c r="G20" s="106">
        <f>SUMIFS(AllIssues[CycleOnBacklog],AllIssues[project],'Progress by Demand'!$B$3,AllIssues[SUBTASK_TYPE],IssueTypeVsRoleMapping[[#This Row],[Issue Type]])*IssueTypeVsRoleMapping[[#This Row],[Role Allocation]]</f>
        <v>0</v>
      </c>
      <c r="H20" s="102">
        <f>SUMIFS(AllIssues[EffortOnBacklog],AllIssues[project],'Progress by Demand'!$B$3,AllIssues[SUBTASK_TYPE],IssueTypeVsRoleMapping[[#This Row],[Issue Type]])*IssueTypeVsRoleMapping[[#This Row],[Role Allocation]]</f>
        <v>0</v>
      </c>
      <c r="I20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04"/>
      <c r="K20" s="118" t="s">
        <v>75</v>
      </c>
      <c r="L20" s="107">
        <v>6.7796610169491525E-2</v>
      </c>
    </row>
    <row r="21" spans="1:12" s="79" customFormat="1" x14ac:dyDescent="0.25">
      <c r="A21" s="103" t="s">
        <v>182</v>
      </c>
      <c r="B21" s="23" t="str">
        <f t="shared" si="0"/>
        <v>Plan</v>
      </c>
      <c r="C21" t="s">
        <v>74</v>
      </c>
      <c r="D21" t="s">
        <v>184</v>
      </c>
      <c r="E21" s="14">
        <v>1</v>
      </c>
      <c r="F21" s="120">
        <f>SUMIFS(IssueTypeVsRoleMapping[Role Allocation],IssueTypeVsRoleMapping[Issue Type],IssueTypeVsRoleMapping[[#This Row],[Issue Type]])</f>
        <v>1</v>
      </c>
      <c r="G21" s="106">
        <f>SUMIFS(AllIssues[CycleOnBacklog],AllIssues[project],'Progress by Demand'!$B$3,AllIssues[SUBTASK_TYPE],IssueTypeVsRoleMapping[[#This Row],[Issue Type]])*IssueTypeVsRoleMapping[[#This Row],[Role Allocation]]</f>
        <v>0</v>
      </c>
      <c r="H21" s="102">
        <f>SUMIFS(AllIssues[EffortOnBacklog],AllIssues[project],'Progress by Demand'!$B$3,AllIssues[SUBTASK_TYPE],IssueTypeVsRoleMapping[[#This Row],[Issue Type]])*IssueTypeVsRoleMapping[[#This Row],[Role Allocation]]</f>
        <v>0</v>
      </c>
      <c r="I21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04"/>
      <c r="K21" s="118" t="s">
        <v>2</v>
      </c>
      <c r="L21" s="107">
        <v>0.47457627118644063</v>
      </c>
    </row>
    <row r="22" spans="1:12" s="79" customFormat="1" x14ac:dyDescent="0.25">
      <c r="A22" s="103" t="s">
        <v>182</v>
      </c>
      <c r="B22" s="23" t="str">
        <f t="shared" si="0"/>
        <v>Plan</v>
      </c>
      <c r="C22" t="s">
        <v>8</v>
      </c>
      <c r="D22" t="s">
        <v>71</v>
      </c>
      <c r="E22" s="14">
        <v>1</v>
      </c>
      <c r="F22" s="120">
        <f>SUMIFS(IssueTypeVsRoleMapping[Role Allocation],IssueTypeVsRoleMapping[Issue Type],IssueTypeVsRoleMapping[[#This Row],[Issue Type]])</f>
        <v>1</v>
      </c>
      <c r="G22" s="106">
        <f>SUMIFS(AllIssues[CycleOnBacklog],AllIssues[project],'Progress by Demand'!$B$3,AllIssues[SUBTASK_TYPE],IssueTypeVsRoleMapping[[#This Row],[Issue Type]])*IssueTypeVsRoleMapping[[#This Row],[Role Allocation]]</f>
        <v>0</v>
      </c>
      <c r="H22" s="102">
        <f>SUMIFS(AllIssues[EffortOnBacklog],AllIssues[project],'Progress by Demand'!$B$3,AllIssues[SUBTASK_TYPE],IssueTypeVsRoleMapping[[#This Row],[Issue Type]])*IssueTypeVsRoleMapping[[#This Row],[Role Allocation]]</f>
        <v>0</v>
      </c>
      <c r="I22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04"/>
      <c r="K22" s="118" t="s">
        <v>10</v>
      </c>
      <c r="L22" s="107">
        <v>0.2711864406779661</v>
      </c>
    </row>
    <row r="23" spans="1:12" s="79" customFormat="1" x14ac:dyDescent="0.25">
      <c r="A23" s="103" t="s">
        <v>182</v>
      </c>
      <c r="B23" s="23" t="str">
        <f t="shared" si="0"/>
        <v>Plan</v>
      </c>
      <c r="C23" t="s">
        <v>75</v>
      </c>
      <c r="D23" t="s">
        <v>184</v>
      </c>
      <c r="E23" s="14">
        <v>0.4</v>
      </c>
      <c r="F23" s="120">
        <f>SUMIFS(IssueTypeVsRoleMapping[Role Allocation],IssueTypeVsRoleMapping[Issue Type],IssueTypeVsRoleMapping[[#This Row],[Issue Type]])</f>
        <v>1</v>
      </c>
      <c r="G23" s="106">
        <f>SUMIFS(AllIssues[CycleOnBacklog],AllIssues[project],'Progress by Demand'!$B$3,AllIssues[SUBTASK_TYPE],IssueTypeVsRoleMapping[[#This Row],[Issue Type]])*IssueTypeVsRoleMapping[[#This Row],[Role Allocation]]</f>
        <v>0</v>
      </c>
      <c r="H23" s="102">
        <f>SUMIFS(AllIssues[EffortOnBacklog],AllIssues[project],'Progress by Demand'!$B$3,AllIssues[SUBTASK_TYPE],IssueTypeVsRoleMapping[[#This Row],[Issue Type]])*IssueTypeVsRoleMapping[[#This Row],[Role Allocation]]</f>
        <v>0</v>
      </c>
      <c r="I23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04"/>
      <c r="K23" s="118" t="s">
        <v>27</v>
      </c>
      <c r="L23" s="107">
        <v>0</v>
      </c>
    </row>
    <row r="24" spans="1:12" s="79" customFormat="1" x14ac:dyDescent="0.25">
      <c r="A24" s="103" t="s">
        <v>182</v>
      </c>
      <c r="B24" s="23" t="str">
        <f t="shared" si="0"/>
        <v>Plan</v>
      </c>
      <c r="C24" t="s">
        <v>75</v>
      </c>
      <c r="D24" t="s">
        <v>71</v>
      </c>
      <c r="E24" s="14">
        <v>0.6</v>
      </c>
      <c r="F24" s="120">
        <f>SUMIFS(IssueTypeVsRoleMapping[Role Allocation],IssueTypeVsRoleMapping[Issue Type],IssueTypeVsRoleMapping[[#This Row],[Issue Type]])</f>
        <v>1</v>
      </c>
      <c r="G24" s="106">
        <f>SUMIFS(AllIssues[CycleOnBacklog],AllIssues[project],'Progress by Demand'!$B$3,AllIssues[SUBTASK_TYPE],IssueTypeVsRoleMapping[[#This Row],[Issue Type]])*IssueTypeVsRoleMapping[[#This Row],[Role Allocation]]</f>
        <v>0</v>
      </c>
      <c r="H24" s="102">
        <f>SUMIFS(AllIssues[EffortOnBacklog],AllIssues[project],'Progress by Demand'!$B$3,AllIssues[SUBTASK_TYPE],IssueTypeVsRoleMapping[[#This Row],[Issue Type]])*IssueTypeVsRoleMapping[[#This Row],[Role Allocation]]</f>
        <v>0</v>
      </c>
      <c r="I24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04"/>
      <c r="K24" s="118" t="s">
        <v>4</v>
      </c>
      <c r="L24" s="107">
        <v>0</v>
      </c>
    </row>
    <row r="25" spans="1:12" s="79" customFormat="1" x14ac:dyDescent="0.25">
      <c r="A25" s="103" t="s">
        <v>182</v>
      </c>
      <c r="B25" s="23" t="str">
        <f t="shared" si="0"/>
        <v>Plan</v>
      </c>
      <c r="C25" t="s">
        <v>2</v>
      </c>
      <c r="D25" t="s">
        <v>184</v>
      </c>
      <c r="E25" s="14">
        <v>0.6</v>
      </c>
      <c r="F25" s="120">
        <f>SUMIFS(IssueTypeVsRoleMapping[Role Allocation],IssueTypeVsRoleMapping[Issue Type],IssueTypeVsRoleMapping[[#This Row],[Issue Type]])</f>
        <v>1</v>
      </c>
      <c r="G25" s="106">
        <f>SUMIFS(AllIssues[CycleOnBacklog],AllIssues[project],'Progress by Demand'!$B$3,AllIssues[SUBTASK_TYPE],IssueTypeVsRoleMapping[[#This Row],[Issue Type]])*IssueTypeVsRoleMapping[[#This Row],[Role Allocation]]</f>
        <v>0</v>
      </c>
      <c r="H25" s="102">
        <f>SUMIFS(AllIssues[EffortOnBacklog],AllIssues[project],'Progress by Demand'!$B$3,AllIssues[SUBTASK_TYPE],IssueTypeVsRoleMapping[[#This Row],[Issue Type]])*IssueTypeVsRoleMapping[[#This Row],[Role Allocation]]</f>
        <v>0</v>
      </c>
      <c r="I25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04"/>
      <c r="K25" s="2" t="s">
        <v>3</v>
      </c>
      <c r="L25" s="107">
        <v>2.7850427620697036</v>
      </c>
    </row>
    <row r="26" spans="1:12" s="79" customFormat="1" x14ac:dyDescent="0.25">
      <c r="A26" s="103" t="s">
        <v>182</v>
      </c>
      <c r="B26" s="23" t="str">
        <f t="shared" si="0"/>
        <v>Plan</v>
      </c>
      <c r="C26" t="s">
        <v>2</v>
      </c>
      <c r="D26" t="s">
        <v>71</v>
      </c>
      <c r="E26" s="14">
        <v>0.4</v>
      </c>
      <c r="F26" s="120">
        <f>SUMIFS(IssueTypeVsRoleMapping[Role Allocation],IssueTypeVsRoleMapping[Issue Type],IssueTypeVsRoleMapping[[#This Row],[Issue Type]])</f>
        <v>1</v>
      </c>
      <c r="G26" s="106">
        <f>SUMIFS(AllIssues[CycleOnBacklog],AllIssues[project],'Progress by Demand'!$B$3,AllIssues[SUBTASK_TYPE],IssueTypeVsRoleMapping[[#This Row],[Issue Type]])*IssueTypeVsRoleMapping[[#This Row],[Role Allocation]]</f>
        <v>0</v>
      </c>
      <c r="H26" s="102">
        <f>SUMIFS(AllIssues[EffortOnBacklog],AllIssues[project],'Progress by Demand'!$B$3,AllIssues[SUBTASK_TYPE],IssueTypeVsRoleMapping[[#This Row],[Issue Type]])*IssueTypeVsRoleMapping[[#This Row],[Role Allocation]]</f>
        <v>0</v>
      </c>
      <c r="I26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04"/>
    </row>
    <row r="27" spans="1:12" s="79" customFormat="1" x14ac:dyDescent="0.25">
      <c r="A27" s="103" t="s">
        <v>182</v>
      </c>
      <c r="B27" s="23" t="str">
        <f t="shared" si="0"/>
        <v>Plan</v>
      </c>
      <c r="C27" t="s">
        <v>10</v>
      </c>
      <c r="D27" t="s">
        <v>71</v>
      </c>
      <c r="E27" s="14">
        <v>0.7</v>
      </c>
      <c r="F27" s="120">
        <f>SUMIFS(IssueTypeVsRoleMapping[Role Allocation],IssueTypeVsRoleMapping[Issue Type],IssueTypeVsRoleMapping[[#This Row],[Issue Type]])</f>
        <v>1</v>
      </c>
      <c r="G27" s="106">
        <f>SUMIFS(AllIssues[CycleOnBacklog],AllIssues[project],'Progress by Demand'!$B$3,AllIssues[SUBTASK_TYPE],IssueTypeVsRoleMapping[[#This Row],[Issue Type]])*IssueTypeVsRoleMapping[[#This Row],[Role Allocation]]</f>
        <v>0</v>
      </c>
      <c r="H27" s="102">
        <f>SUMIFS(AllIssues[EffortOnBacklog],AllIssues[project],'Progress by Demand'!$B$3,AllIssues[SUBTASK_TYPE],IssueTypeVsRoleMapping[[#This Row],[Issue Type]])*IssueTypeVsRoleMapping[[#This Row],[Role Allocation]]</f>
        <v>0</v>
      </c>
      <c r="I27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04"/>
    </row>
    <row r="28" spans="1:12" s="79" customFormat="1" x14ac:dyDescent="0.25">
      <c r="A28" s="103" t="s">
        <v>182</v>
      </c>
      <c r="B28" s="23" t="str">
        <f t="shared" si="0"/>
        <v>Plan</v>
      </c>
      <c r="C28" t="s">
        <v>10</v>
      </c>
      <c r="D28" t="s">
        <v>184</v>
      </c>
      <c r="E28" s="14">
        <v>0.3</v>
      </c>
      <c r="F28" s="120">
        <f>SUMIFS(IssueTypeVsRoleMapping[Role Allocation],IssueTypeVsRoleMapping[Issue Type],IssueTypeVsRoleMapping[[#This Row],[Issue Type]])</f>
        <v>1</v>
      </c>
      <c r="G28" s="106">
        <f>SUMIFS(AllIssues[CycleOnBacklog],AllIssues[project],'Progress by Demand'!$B$3,AllIssues[SUBTASK_TYPE],IssueTypeVsRoleMapping[[#This Row],[Issue Type]])*IssueTypeVsRoleMapping[[#This Row],[Role Allocation]]</f>
        <v>0</v>
      </c>
      <c r="H28" s="102">
        <f>SUMIFS(AllIssues[EffortOnBacklog],AllIssues[project],'Progress by Demand'!$B$3,AllIssues[SUBTASK_TYPE],IssueTypeVsRoleMapping[[#This Row],[Issue Type]])*IssueTypeVsRoleMapping[[#This Row],[Role Allocation]]</f>
        <v>0</v>
      </c>
      <c r="I28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04"/>
    </row>
    <row r="29" spans="1:12" s="79" customFormat="1" x14ac:dyDescent="0.25">
      <c r="A29" s="103" t="s">
        <v>182</v>
      </c>
      <c r="B29" s="23" t="str">
        <f t="shared" si="0"/>
        <v>Plan</v>
      </c>
      <c r="C29" t="s">
        <v>27</v>
      </c>
      <c r="D29" t="s">
        <v>184</v>
      </c>
      <c r="E29" s="14">
        <v>0.4</v>
      </c>
      <c r="F29" s="120">
        <f>SUMIFS(IssueTypeVsRoleMapping[Role Allocation],IssueTypeVsRoleMapping[Issue Type],IssueTypeVsRoleMapping[[#This Row],[Issue Type]])</f>
        <v>1</v>
      </c>
      <c r="G29" s="106">
        <f>SUMIFS(AllIssues[CycleOnBacklog],AllIssues[project],'Progress by Demand'!$B$3,AllIssues[SUBTASK_TYPE],IssueTypeVsRoleMapping[[#This Row],[Issue Type]])*IssueTypeVsRoleMapping[[#This Row],[Role Allocation]]</f>
        <v>0</v>
      </c>
      <c r="H29" s="102">
        <f>SUMIFS(AllIssues[EffortOnBacklog],AllIssues[project],'Progress by Demand'!$B$3,AllIssues[SUBTASK_TYPE],IssueTypeVsRoleMapping[[#This Row],[Issue Type]])*IssueTypeVsRoleMapping[[#This Row],[Role Allocation]]</f>
        <v>0</v>
      </c>
      <c r="I29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04"/>
    </row>
    <row r="30" spans="1:12" s="79" customFormat="1" x14ac:dyDescent="0.25">
      <c r="A30" s="103" t="s">
        <v>182</v>
      </c>
      <c r="B30" s="23" t="str">
        <f t="shared" si="0"/>
        <v>Plan</v>
      </c>
      <c r="C30" t="s">
        <v>27</v>
      </c>
      <c r="D30" t="s">
        <v>71</v>
      </c>
      <c r="E30" s="14">
        <v>0.6</v>
      </c>
      <c r="F30" s="120">
        <f>SUMIFS(IssueTypeVsRoleMapping[Role Allocation],IssueTypeVsRoleMapping[Issue Type],IssueTypeVsRoleMapping[[#This Row],[Issue Type]])</f>
        <v>1</v>
      </c>
      <c r="G30" s="106">
        <f>SUMIFS(AllIssues[CycleOnBacklog],AllIssues[project],'Progress by Demand'!$B$3,AllIssues[SUBTASK_TYPE],IssueTypeVsRoleMapping[[#This Row],[Issue Type]])*IssueTypeVsRoleMapping[[#This Row],[Role Allocation]]</f>
        <v>0</v>
      </c>
      <c r="H30" s="102">
        <f>SUMIFS(AllIssues[EffortOnBacklog],AllIssues[project],'Progress by Demand'!$B$3,AllIssues[SUBTASK_TYPE],IssueTypeVsRoleMapping[[#This Row],[Issue Type]])*IssueTypeVsRoleMapping[[#This Row],[Role Allocation]]</f>
        <v>0</v>
      </c>
      <c r="I30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04"/>
    </row>
    <row r="31" spans="1:12" s="79" customFormat="1" x14ac:dyDescent="0.25">
      <c r="A31" s="103" t="s">
        <v>182</v>
      </c>
      <c r="B31" s="23" t="str">
        <f t="shared" si="0"/>
        <v>Plan</v>
      </c>
      <c r="C31" t="s">
        <v>4</v>
      </c>
      <c r="D31" t="s">
        <v>71</v>
      </c>
      <c r="E31" s="14">
        <v>1</v>
      </c>
      <c r="F31" s="105">
        <f>SUMIFS(IssueTypeVsRoleMapping[Role Allocation],IssueTypeVsRoleMapping[Issue Type],IssueTypeVsRoleMapping[[#This Row],[Issue Type]])</f>
        <v>1</v>
      </c>
      <c r="G31" s="106">
        <f>SUMIFS(AllIssues[CycleOnBacklog],AllIssues[project],'Progress by Demand'!$B$3,AllIssues[SUBTASK_TYPE],IssueTypeVsRoleMapping[[#This Row],[Issue Type]])*IssueTypeVsRoleMapping[[#This Row],[Role Allocation]]</f>
        <v>0</v>
      </c>
      <c r="H31" s="102">
        <f>SUMIFS(AllIssues[EffortOnBacklog],AllIssues[project],'Progress by Demand'!$B$3,AllIssues[SUBTASK_TYPE],IssueTypeVsRoleMapping[[#This Row],[Issue Type]])*IssueTypeVsRoleMapping[[#This Row],[Role Allocation]]</f>
        <v>0</v>
      </c>
      <c r="I31" s="101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04"/>
    </row>
    <row r="32" spans="1:12" s="79" customFormat="1" x14ac:dyDescent="0.25">
      <c r="A32" s="103" t="s">
        <v>72</v>
      </c>
      <c r="B32" s="103">
        <f>SUBTOTAL(103,IssueTypeVsRoleMapping[Group])</f>
        <v>30</v>
      </c>
      <c r="C32" s="103"/>
      <c r="F32" s="108"/>
      <c r="G32" s="109">
        <f>SUBTOTAL(109,IssueTypeVsRoleMapping[Cycle on Backlog])</f>
        <v>0</v>
      </c>
      <c r="H32" s="110">
        <f>SUBTOTAL(109,IssueTypeVsRoleMapping[Effort on Backlog])</f>
        <v>0</v>
      </c>
      <c r="I32" s="104"/>
      <c r="J32" s="104"/>
    </row>
    <row r="33" spans="1:10" s="79" customFormat="1" x14ac:dyDescent="0.25">
      <c r="A33"/>
      <c r="B33"/>
      <c r="C33"/>
      <c r="D33"/>
      <c r="E33"/>
      <c r="F33" s="25"/>
      <c r="G33" s="31"/>
      <c r="H33" s="31"/>
      <c r="I33"/>
      <c r="J33" s="104"/>
    </row>
    <row r="34" spans="1:10" x14ac:dyDescent="0.25">
      <c r="J34" s="14"/>
    </row>
    <row r="36" spans="1:10" x14ac:dyDescent="0.25">
      <c r="C36" s="2"/>
    </row>
    <row r="37" spans="1:10" x14ac:dyDescent="0.25">
      <c r="C37" s="2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J101"/>
  <sheetViews>
    <sheetView workbookViewId="0"/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6" customWidth="1"/>
    <col min="5" max="5" width="14.140625" style="122" customWidth="1"/>
    <col min="6" max="6" width="11.42578125" customWidth="1"/>
    <col min="7" max="7" width="12.7109375" customWidth="1"/>
    <col min="8" max="8" width="26.28515625" style="25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81</v>
      </c>
      <c r="B1" s="5" t="s">
        <v>19</v>
      </c>
      <c r="C1" s="5" t="s">
        <v>18</v>
      </c>
      <c r="D1" s="37" t="s">
        <v>20</v>
      </c>
      <c r="E1" s="121" t="s">
        <v>128</v>
      </c>
      <c r="G1" t="s">
        <v>118</v>
      </c>
      <c r="H1" t="s">
        <v>119</v>
      </c>
      <c r="I1" s="25" t="s">
        <v>120</v>
      </c>
      <c r="J1" t="s">
        <v>121</v>
      </c>
    </row>
    <row r="2" spans="1:10" x14ac:dyDescent="0.25">
      <c r="A2" t="s">
        <v>7</v>
      </c>
      <c r="B2" t="s">
        <v>21</v>
      </c>
      <c r="C2" t="s">
        <v>88</v>
      </c>
      <c r="D2" s="86">
        <v>1.0638297872340425</v>
      </c>
      <c r="E2" s="122">
        <f>Clusters[[#This Row],[Effort]]*1.2</f>
        <v>1.2765957446808509</v>
      </c>
      <c r="G2" t="s">
        <v>49</v>
      </c>
      <c r="H2" t="s">
        <v>86</v>
      </c>
      <c r="I2" s="25">
        <v>0.1</v>
      </c>
      <c r="J2" s="25">
        <f>SUMIFS(EffortDistribution[Distribution],EffortDistribution[Group],EffortDistribution[Group])</f>
        <v>2</v>
      </c>
    </row>
    <row r="3" spans="1:10" ht="30" x14ac:dyDescent="0.25">
      <c r="A3" t="s">
        <v>7</v>
      </c>
      <c r="B3" t="s">
        <v>22</v>
      </c>
      <c r="C3" t="s">
        <v>88</v>
      </c>
      <c r="D3" s="86">
        <v>2.1276595744680851</v>
      </c>
      <c r="E3" s="122">
        <f>Clusters[[#This Row],[Effort]]*1.2</f>
        <v>2.5531914893617018</v>
      </c>
      <c r="G3" t="s">
        <v>49</v>
      </c>
      <c r="H3" s="23" t="s">
        <v>87</v>
      </c>
      <c r="I3" s="25">
        <v>0.05</v>
      </c>
      <c r="J3" s="25">
        <f>SUMIFS(EffortDistribution[Distribution],EffortDistribution[Group],EffortDistribution[Group])</f>
        <v>2</v>
      </c>
    </row>
    <row r="4" spans="1:10" x14ac:dyDescent="0.25">
      <c r="A4" t="s">
        <v>7</v>
      </c>
      <c r="B4" t="s">
        <v>23</v>
      </c>
      <c r="C4" t="s">
        <v>88</v>
      </c>
      <c r="D4" s="86">
        <v>4.2553191489361701</v>
      </c>
      <c r="E4" s="122">
        <f>Clusters[[#This Row],[Effort]]*1.2</f>
        <v>5.1063829787234036</v>
      </c>
      <c r="G4" t="s">
        <v>49</v>
      </c>
      <c r="H4" t="s">
        <v>85</v>
      </c>
      <c r="I4" s="25">
        <v>0.5</v>
      </c>
      <c r="J4" s="25">
        <f>SUMIFS(EffortDistribution[Distribution],EffortDistribution[Group],EffortDistribution[Group])</f>
        <v>2</v>
      </c>
    </row>
    <row r="5" spans="1:10" x14ac:dyDescent="0.25">
      <c r="A5" t="s">
        <v>7</v>
      </c>
      <c r="B5" t="s">
        <v>24</v>
      </c>
      <c r="C5" t="s">
        <v>88</v>
      </c>
      <c r="D5" s="86">
        <v>8.5106382978723403</v>
      </c>
      <c r="E5" s="122">
        <f>Clusters[[#This Row],[Effort]]*1.2</f>
        <v>10.212765957446807</v>
      </c>
      <c r="G5" t="s">
        <v>49</v>
      </c>
      <c r="H5" t="s">
        <v>83</v>
      </c>
      <c r="I5" s="25">
        <v>0.05</v>
      </c>
      <c r="J5" s="25">
        <f>SUMIFS(EffortDistribution[Distribution],EffortDistribution[Group],EffortDistribution[Group])</f>
        <v>2</v>
      </c>
    </row>
    <row r="6" spans="1:10" x14ac:dyDescent="0.25">
      <c r="A6" t="s">
        <v>7</v>
      </c>
      <c r="B6" t="s">
        <v>25</v>
      </c>
      <c r="C6" t="s">
        <v>88</v>
      </c>
      <c r="D6" s="86">
        <v>16</v>
      </c>
      <c r="E6" s="122">
        <f>Clusters[[#This Row],[Effort]]*1.2</f>
        <v>19.2</v>
      </c>
      <c r="G6" t="s">
        <v>49</v>
      </c>
      <c r="H6" t="s">
        <v>130</v>
      </c>
      <c r="I6" s="25">
        <v>0.1</v>
      </c>
      <c r="J6" s="25">
        <f>SUMIFS(EffortDistribution[Distribution],EffortDistribution[Group],EffortDistribution[Group])</f>
        <v>2</v>
      </c>
    </row>
    <row r="7" spans="1:10" ht="30" x14ac:dyDescent="0.25">
      <c r="A7" t="s">
        <v>56</v>
      </c>
      <c r="B7" t="s">
        <v>21</v>
      </c>
      <c r="C7" t="s">
        <v>88</v>
      </c>
      <c r="D7" s="86">
        <v>1.0638297872340425</v>
      </c>
      <c r="E7" s="122">
        <f>Clusters[[#This Row],[Effort]]*1.2</f>
        <v>1.2765957446808509</v>
      </c>
      <c r="G7" t="s">
        <v>49</v>
      </c>
      <c r="H7" s="23" t="s">
        <v>127</v>
      </c>
      <c r="I7" s="25">
        <v>0.05</v>
      </c>
      <c r="J7" s="25">
        <f>SUMIFS(EffortDistribution[Distribution],EffortDistribution[Group],EffortDistribution[Group])</f>
        <v>2</v>
      </c>
    </row>
    <row r="8" spans="1:10" x14ac:dyDescent="0.25">
      <c r="A8" t="s">
        <v>56</v>
      </c>
      <c r="B8" t="s">
        <v>22</v>
      </c>
      <c r="C8" t="s">
        <v>88</v>
      </c>
      <c r="D8" s="86">
        <v>2.1276595744680851</v>
      </c>
      <c r="E8" s="122">
        <f>Clusters[[#This Row],[Effort]]*1.2</f>
        <v>2.5531914893617018</v>
      </c>
      <c r="G8" t="s">
        <v>49</v>
      </c>
      <c r="H8" t="s">
        <v>129</v>
      </c>
      <c r="I8" s="25">
        <v>0.1</v>
      </c>
      <c r="J8" s="25">
        <f>SUMIFS(EffortDistribution[Distribution],EffortDistribution[Group],EffortDistribution[Group])</f>
        <v>2</v>
      </c>
    </row>
    <row r="9" spans="1:10" x14ac:dyDescent="0.25">
      <c r="A9" t="s">
        <v>56</v>
      </c>
      <c r="B9" t="s">
        <v>23</v>
      </c>
      <c r="C9" t="s">
        <v>88</v>
      </c>
      <c r="D9" s="86">
        <v>3.191489361702128</v>
      </c>
      <c r="E9" s="122">
        <f>Clusters[[#This Row],[Effort]]*1.2</f>
        <v>3.8297872340425534</v>
      </c>
      <c r="G9" t="s">
        <v>49</v>
      </c>
      <c r="H9" t="s">
        <v>84</v>
      </c>
      <c r="I9" s="25">
        <v>0.05</v>
      </c>
      <c r="J9" s="25">
        <f>SUMIFS(EffortDistribution[Distribution],EffortDistribution[Group],EffortDistribution[Group])</f>
        <v>2</v>
      </c>
    </row>
    <row r="10" spans="1:10" x14ac:dyDescent="0.25">
      <c r="A10" t="s">
        <v>56</v>
      </c>
      <c r="B10" t="s">
        <v>24</v>
      </c>
      <c r="C10" t="s">
        <v>88</v>
      </c>
      <c r="D10" s="86">
        <v>4.2553191489361701</v>
      </c>
      <c r="E10" s="122">
        <f>Clusters[[#This Row],[Effort]]*1.2</f>
        <v>5.1063829787234036</v>
      </c>
      <c r="G10" t="s">
        <v>49</v>
      </c>
      <c r="H10" t="s">
        <v>133</v>
      </c>
      <c r="I10" s="25">
        <v>1</v>
      </c>
      <c r="J10" s="25">
        <f>SUMIFS(EffortDistribution[Distribution],EffortDistribution[Group],EffortDistribution[Group])</f>
        <v>2</v>
      </c>
    </row>
    <row r="11" spans="1:10" x14ac:dyDescent="0.25">
      <c r="A11" t="s">
        <v>56</v>
      </c>
      <c r="B11" t="s">
        <v>25</v>
      </c>
      <c r="C11" t="s">
        <v>88</v>
      </c>
      <c r="D11" s="86">
        <v>5.3191489361702127</v>
      </c>
      <c r="E11" s="122">
        <f>Clusters[[#This Row],[Effort]]*1.2</f>
        <v>6.3829787234042552</v>
      </c>
      <c r="G11" t="s">
        <v>82</v>
      </c>
      <c r="H11" s="25" t="s">
        <v>56</v>
      </c>
      <c r="I11" s="25">
        <v>0.05</v>
      </c>
      <c r="J11" s="25">
        <f>SUMIFS(EffortDistribution[Distribution],EffortDistribution[Group],EffortDistribution[Group])</f>
        <v>1.0000000000000002</v>
      </c>
    </row>
    <row r="12" spans="1:10" x14ac:dyDescent="0.25">
      <c r="A12" t="s">
        <v>11</v>
      </c>
      <c r="B12" t="s">
        <v>21</v>
      </c>
      <c r="C12" t="s">
        <v>88</v>
      </c>
      <c r="D12" s="86">
        <v>2.1276595744680851</v>
      </c>
      <c r="E12" s="122">
        <f>Clusters[[#This Row],[Effort]]*1.2</f>
        <v>2.5531914893617018</v>
      </c>
      <c r="G12" t="s">
        <v>82</v>
      </c>
      <c r="H12" s="25" t="s">
        <v>7</v>
      </c>
      <c r="I12" s="25">
        <v>0.05</v>
      </c>
      <c r="J12" s="25">
        <f>SUMIFS(EffortDistribution[Distribution],EffortDistribution[Group],EffortDistribution[Group])</f>
        <v>1.0000000000000002</v>
      </c>
    </row>
    <row r="13" spans="1:10" x14ac:dyDescent="0.25">
      <c r="A13" t="s">
        <v>11</v>
      </c>
      <c r="B13" t="s">
        <v>22</v>
      </c>
      <c r="C13" t="s">
        <v>88</v>
      </c>
      <c r="D13" s="86">
        <v>8.5106382978723403</v>
      </c>
      <c r="E13" s="122">
        <f>Clusters[[#This Row],[Effort]]*1.2</f>
        <v>10.212765957446807</v>
      </c>
      <c r="G13" t="s">
        <v>82</v>
      </c>
      <c r="H13" t="s">
        <v>11</v>
      </c>
      <c r="I13" s="25">
        <v>0.3</v>
      </c>
      <c r="J13" s="25">
        <f>SUMIFS(EffortDistribution[Distribution],EffortDistribution[Group],EffortDistribution[Group])</f>
        <v>1.0000000000000002</v>
      </c>
    </row>
    <row r="14" spans="1:10" x14ac:dyDescent="0.25">
      <c r="A14" t="s">
        <v>11</v>
      </c>
      <c r="B14" t="s">
        <v>23</v>
      </c>
      <c r="C14" t="s">
        <v>88</v>
      </c>
      <c r="D14" s="86">
        <v>10.638297872340425</v>
      </c>
      <c r="E14" s="122">
        <f>Clusters[[#This Row],[Effort]]*1.2</f>
        <v>12.76595744680851</v>
      </c>
      <c r="G14" t="s">
        <v>82</v>
      </c>
      <c r="H14" t="s">
        <v>6</v>
      </c>
      <c r="I14" s="25">
        <v>0.15</v>
      </c>
      <c r="J14" s="25">
        <f>SUMIFS(EffortDistribution[Distribution],EffortDistribution[Group],EffortDistribution[Group])</f>
        <v>1.0000000000000002</v>
      </c>
    </row>
    <row r="15" spans="1:10" x14ac:dyDescent="0.25">
      <c r="A15" t="s">
        <v>11</v>
      </c>
      <c r="B15" t="s">
        <v>24</v>
      </c>
      <c r="C15" t="s">
        <v>88</v>
      </c>
      <c r="D15" s="86">
        <v>19.148936170212767</v>
      </c>
      <c r="E15" s="122">
        <f>Clusters[[#This Row],[Effort]]*1.2</f>
        <v>22.978723404255319</v>
      </c>
      <c r="G15" t="s">
        <v>82</v>
      </c>
      <c r="H15" t="s">
        <v>74</v>
      </c>
      <c r="I15" s="25">
        <v>0.05</v>
      </c>
      <c r="J15" s="25">
        <f>SUMIFS(EffortDistribution[Distribution],EffortDistribution[Group],EffortDistribution[Group])</f>
        <v>1.0000000000000002</v>
      </c>
    </row>
    <row r="16" spans="1:10" x14ac:dyDescent="0.25">
      <c r="A16" t="s">
        <v>11</v>
      </c>
      <c r="B16" t="s">
        <v>25</v>
      </c>
      <c r="C16" t="s">
        <v>88</v>
      </c>
      <c r="D16" s="86">
        <v>29.787234042553195</v>
      </c>
      <c r="E16" s="122">
        <f>Clusters[[#This Row],[Effort]]*1.2</f>
        <v>35.744680851063833</v>
      </c>
      <c r="G16" t="s">
        <v>82</v>
      </c>
      <c r="H16" t="s">
        <v>8</v>
      </c>
      <c r="I16" s="25">
        <v>0.15</v>
      </c>
      <c r="J16" s="25">
        <f>SUMIFS(EffortDistribution[Distribution],EffortDistribution[Group],EffortDistribution[Group])</f>
        <v>1.0000000000000002</v>
      </c>
    </row>
    <row r="17" spans="1:10" x14ac:dyDescent="0.25">
      <c r="A17" t="s">
        <v>6</v>
      </c>
      <c r="B17" t="s">
        <v>21</v>
      </c>
      <c r="C17" t="s">
        <v>88</v>
      </c>
      <c r="D17" s="86">
        <v>1.0638297872340425</v>
      </c>
      <c r="E17" s="122">
        <f>Clusters[[#This Row],[Effort]]*1.2</f>
        <v>1.2765957446808509</v>
      </c>
      <c r="G17" t="s">
        <v>82</v>
      </c>
      <c r="H17" s="25" t="s">
        <v>75</v>
      </c>
      <c r="I17" s="25">
        <v>0.05</v>
      </c>
      <c r="J17" s="25">
        <f>SUMIFS(EffortDistribution[Distribution],EffortDistribution[Group],EffortDistribution[Group])</f>
        <v>1.0000000000000002</v>
      </c>
    </row>
    <row r="18" spans="1:10" x14ac:dyDescent="0.25">
      <c r="A18" t="s">
        <v>6</v>
      </c>
      <c r="B18" t="s">
        <v>22</v>
      </c>
      <c r="C18" t="s">
        <v>88</v>
      </c>
      <c r="D18" s="86">
        <v>2.1276595744680851</v>
      </c>
      <c r="E18" s="122">
        <f>Clusters[[#This Row],[Effort]]*1.2</f>
        <v>2.5531914893617018</v>
      </c>
      <c r="G18" t="s">
        <v>82</v>
      </c>
      <c r="H18" t="s">
        <v>2</v>
      </c>
      <c r="I18" s="25">
        <v>0.1</v>
      </c>
      <c r="J18" s="25">
        <f>SUMIFS(EffortDistribution[Distribution],EffortDistribution[Group],EffortDistribution[Group])</f>
        <v>1.0000000000000002</v>
      </c>
    </row>
    <row r="19" spans="1:10" x14ac:dyDescent="0.25">
      <c r="A19" t="s">
        <v>6</v>
      </c>
      <c r="B19" t="s">
        <v>23</v>
      </c>
      <c r="C19" t="s">
        <v>88</v>
      </c>
      <c r="D19" s="86">
        <v>4.2553191489361701</v>
      </c>
      <c r="E19" s="122">
        <f>Clusters[[#This Row],[Effort]]*1.2</f>
        <v>5.1063829787234036</v>
      </c>
      <c r="G19" t="s">
        <v>82</v>
      </c>
      <c r="H19" t="s">
        <v>10</v>
      </c>
      <c r="I19" s="25">
        <v>0.05</v>
      </c>
      <c r="J19" s="25">
        <f>SUMIFS(EffortDistribution[Distribution],EffortDistribution[Group],EffortDistribution[Group])</f>
        <v>1.0000000000000002</v>
      </c>
    </row>
    <row r="20" spans="1:10" x14ac:dyDescent="0.25">
      <c r="A20" t="s">
        <v>6</v>
      </c>
      <c r="B20" t="s">
        <v>24</v>
      </c>
      <c r="C20" t="s">
        <v>88</v>
      </c>
      <c r="D20" s="86">
        <v>8.5106382978723403</v>
      </c>
      <c r="E20" s="122">
        <f>Clusters[[#This Row],[Effort]]*1.2</f>
        <v>10.212765957446807</v>
      </c>
      <c r="G20" t="s">
        <v>82</v>
      </c>
      <c r="H20" s="25" t="s">
        <v>4</v>
      </c>
      <c r="I20" s="25">
        <v>0.05</v>
      </c>
      <c r="J20" s="25">
        <f>SUMIFS(EffortDistribution[Distribution],EffortDistribution[Group],EffortDistribution[Group])</f>
        <v>1.0000000000000002</v>
      </c>
    </row>
    <row r="21" spans="1:10" x14ac:dyDescent="0.25">
      <c r="A21" t="s">
        <v>6</v>
      </c>
      <c r="B21" t="s">
        <v>25</v>
      </c>
      <c r="C21" t="s">
        <v>88</v>
      </c>
      <c r="D21" s="86">
        <v>16</v>
      </c>
      <c r="E21" s="122">
        <f>Clusters[[#This Row],[Effort]]*1.2</f>
        <v>19.2</v>
      </c>
      <c r="H21"/>
      <c r="I21" s="25"/>
      <c r="J21" s="25"/>
    </row>
    <row r="22" spans="1:10" x14ac:dyDescent="0.25">
      <c r="A22" t="s">
        <v>74</v>
      </c>
      <c r="B22" t="s">
        <v>21</v>
      </c>
      <c r="C22" t="s">
        <v>88</v>
      </c>
      <c r="D22" s="86">
        <v>1.0638297872340425</v>
      </c>
      <c r="E22" s="122">
        <f>Clusters[[#This Row],[Effort]]*1.2</f>
        <v>1.2765957446808509</v>
      </c>
      <c r="I22" s="25"/>
      <c r="J22" s="25"/>
    </row>
    <row r="23" spans="1:10" x14ac:dyDescent="0.25">
      <c r="A23" t="s">
        <v>74</v>
      </c>
      <c r="B23" t="s">
        <v>22</v>
      </c>
      <c r="C23" t="s">
        <v>88</v>
      </c>
      <c r="D23" s="86">
        <v>2.1276595744680851</v>
      </c>
      <c r="E23" s="122">
        <f>Clusters[[#This Row],[Effort]]*1.2</f>
        <v>2.5531914893617018</v>
      </c>
    </row>
    <row r="24" spans="1:10" x14ac:dyDescent="0.25">
      <c r="A24" t="s">
        <v>74</v>
      </c>
      <c r="B24" t="s">
        <v>23</v>
      </c>
      <c r="C24" t="s">
        <v>88</v>
      </c>
      <c r="D24" s="86">
        <v>3.191489361702128</v>
      </c>
      <c r="E24" s="122">
        <f>Clusters[[#This Row],[Effort]]*1.2</f>
        <v>3.8297872340425534</v>
      </c>
    </row>
    <row r="25" spans="1:10" x14ac:dyDescent="0.25">
      <c r="A25" t="s">
        <v>74</v>
      </c>
      <c r="B25" t="s">
        <v>24</v>
      </c>
      <c r="C25" t="s">
        <v>88</v>
      </c>
      <c r="D25" s="86">
        <v>4.2553191489361701</v>
      </c>
      <c r="E25" s="122">
        <f>Clusters[[#This Row],[Effort]]*1.2</f>
        <v>5.1063829787234036</v>
      </c>
    </row>
    <row r="26" spans="1:10" x14ac:dyDescent="0.25">
      <c r="A26" t="s">
        <v>74</v>
      </c>
      <c r="B26" t="s">
        <v>25</v>
      </c>
      <c r="C26" t="s">
        <v>88</v>
      </c>
      <c r="D26" s="86">
        <v>8</v>
      </c>
      <c r="E26" s="122">
        <f>Clusters[[#This Row],[Effort]]*1.2</f>
        <v>9.6</v>
      </c>
    </row>
    <row r="27" spans="1:10" x14ac:dyDescent="0.25">
      <c r="A27" t="s">
        <v>8</v>
      </c>
      <c r="B27" t="s">
        <v>21</v>
      </c>
      <c r="C27" t="s">
        <v>88</v>
      </c>
      <c r="D27" s="86">
        <v>1.0638297872340425</v>
      </c>
      <c r="E27" s="122">
        <f>Clusters[[#This Row],[Effort]]*1.2</f>
        <v>1.2765957446808509</v>
      </c>
    </row>
    <row r="28" spans="1:10" x14ac:dyDescent="0.25">
      <c r="A28" t="s">
        <v>8</v>
      </c>
      <c r="B28" t="s">
        <v>22</v>
      </c>
      <c r="C28" t="s">
        <v>88</v>
      </c>
      <c r="D28" s="86">
        <v>4.2553191489361701</v>
      </c>
      <c r="E28" s="122">
        <f>Clusters[[#This Row],[Effort]]*1.2</f>
        <v>5.1063829787234036</v>
      </c>
    </row>
    <row r="29" spans="1:10" x14ac:dyDescent="0.25">
      <c r="A29" t="s">
        <v>8</v>
      </c>
      <c r="B29" t="s">
        <v>23</v>
      </c>
      <c r="C29" t="s">
        <v>88</v>
      </c>
      <c r="D29" s="86">
        <v>5.3191489361702127</v>
      </c>
      <c r="E29" s="122">
        <f>Clusters[[#This Row],[Effort]]*1.2</f>
        <v>6.3829787234042552</v>
      </c>
    </row>
    <row r="30" spans="1:10" x14ac:dyDescent="0.25">
      <c r="A30" t="s">
        <v>8</v>
      </c>
      <c r="B30" t="s">
        <v>24</v>
      </c>
      <c r="C30" t="s">
        <v>88</v>
      </c>
      <c r="D30" s="86">
        <v>9.5744680851063837</v>
      </c>
      <c r="E30" s="122">
        <f>Clusters[[#This Row],[Effort]]*1.2</f>
        <v>11.48936170212766</v>
      </c>
    </row>
    <row r="31" spans="1:10" x14ac:dyDescent="0.25">
      <c r="A31" t="s">
        <v>8</v>
      </c>
      <c r="B31" t="s">
        <v>25</v>
      </c>
      <c r="C31" t="s">
        <v>88</v>
      </c>
      <c r="D31" s="86">
        <v>14.893617021276597</v>
      </c>
      <c r="E31" s="122">
        <f>Clusters[[#This Row],[Effort]]*1.2</f>
        <v>17.872340425531917</v>
      </c>
    </row>
    <row r="32" spans="1:10" x14ac:dyDescent="0.25">
      <c r="A32" t="s">
        <v>2</v>
      </c>
      <c r="B32" t="s">
        <v>21</v>
      </c>
      <c r="C32" t="s">
        <v>88</v>
      </c>
      <c r="D32" s="86">
        <v>2.1276595744680851</v>
      </c>
      <c r="E32" s="122">
        <f>Clusters[[#This Row],[Effort]]*1.2</f>
        <v>2.5531914893617018</v>
      </c>
    </row>
    <row r="33" spans="1:5" x14ac:dyDescent="0.25">
      <c r="A33" t="s">
        <v>2</v>
      </c>
      <c r="B33" t="s">
        <v>22</v>
      </c>
      <c r="C33" t="s">
        <v>88</v>
      </c>
      <c r="D33" s="86">
        <v>4.2553191489361701</v>
      </c>
      <c r="E33" s="122">
        <f>Clusters[[#This Row],[Effort]]*1.2</f>
        <v>5.1063829787234036</v>
      </c>
    </row>
    <row r="34" spans="1:5" x14ac:dyDescent="0.25">
      <c r="A34" t="s">
        <v>2</v>
      </c>
      <c r="B34" t="s">
        <v>23</v>
      </c>
      <c r="C34" t="s">
        <v>88</v>
      </c>
      <c r="D34" s="86">
        <v>8.5106382978723403</v>
      </c>
      <c r="E34" s="122">
        <f>Clusters[[#This Row],[Effort]]*1.2</f>
        <v>10.212765957446807</v>
      </c>
    </row>
    <row r="35" spans="1:5" x14ac:dyDescent="0.25">
      <c r="A35" t="s">
        <v>2</v>
      </c>
      <c r="B35" t="s">
        <v>24</v>
      </c>
      <c r="C35" t="s">
        <v>88</v>
      </c>
      <c r="D35" s="86">
        <v>17.021276595744681</v>
      </c>
      <c r="E35" s="122">
        <f>Clusters[[#This Row],[Effort]]*1.2</f>
        <v>20.425531914893615</v>
      </c>
    </row>
    <row r="36" spans="1:5" x14ac:dyDescent="0.25">
      <c r="A36" t="s">
        <v>2</v>
      </c>
      <c r="B36" t="s">
        <v>25</v>
      </c>
      <c r="C36" t="s">
        <v>88</v>
      </c>
      <c r="D36" s="86">
        <v>35</v>
      </c>
      <c r="E36" s="122">
        <f>Clusters[[#This Row],[Effort]]*1.2</f>
        <v>42</v>
      </c>
    </row>
    <row r="37" spans="1:5" x14ac:dyDescent="0.25">
      <c r="A37" t="s">
        <v>10</v>
      </c>
      <c r="B37" t="s">
        <v>21</v>
      </c>
      <c r="C37" t="s">
        <v>88</v>
      </c>
      <c r="D37" s="86">
        <v>1.0638297872340425</v>
      </c>
      <c r="E37" s="122">
        <f>Clusters[[#This Row],[Effort]]*1.2</f>
        <v>1.2765957446808509</v>
      </c>
    </row>
    <row r="38" spans="1:5" x14ac:dyDescent="0.25">
      <c r="A38" t="s">
        <v>10</v>
      </c>
      <c r="B38" t="s">
        <v>22</v>
      </c>
      <c r="C38" t="s">
        <v>88</v>
      </c>
      <c r="D38" s="86">
        <v>2.1276595744680851</v>
      </c>
      <c r="E38" s="122">
        <f>Clusters[[#This Row],[Effort]]*1.2</f>
        <v>2.5531914893617018</v>
      </c>
    </row>
    <row r="39" spans="1:5" x14ac:dyDescent="0.25">
      <c r="A39" t="s">
        <v>10</v>
      </c>
      <c r="B39" t="s">
        <v>23</v>
      </c>
      <c r="C39" t="s">
        <v>88</v>
      </c>
      <c r="D39" s="86">
        <v>4.2553191489361701</v>
      </c>
      <c r="E39" s="122">
        <f>Clusters[[#This Row],[Effort]]*1.2</f>
        <v>5.1063829787234036</v>
      </c>
    </row>
    <row r="40" spans="1:5" x14ac:dyDescent="0.25">
      <c r="A40" t="s">
        <v>10</v>
      </c>
      <c r="B40" t="s">
        <v>24</v>
      </c>
      <c r="C40" t="s">
        <v>88</v>
      </c>
      <c r="D40" s="86">
        <v>8.5106382978723403</v>
      </c>
      <c r="E40" s="122">
        <f>Clusters[[#This Row],[Effort]]*1.2</f>
        <v>10.212765957446807</v>
      </c>
    </row>
    <row r="41" spans="1:5" x14ac:dyDescent="0.25">
      <c r="A41" t="s">
        <v>10</v>
      </c>
      <c r="B41" t="s">
        <v>25</v>
      </c>
      <c r="C41" t="s">
        <v>88</v>
      </c>
      <c r="D41" s="86">
        <v>16</v>
      </c>
      <c r="E41" s="122">
        <f>Clusters[[#This Row],[Effort]]*1.2</f>
        <v>19.2</v>
      </c>
    </row>
    <row r="42" spans="1:5" x14ac:dyDescent="0.25">
      <c r="A42" t="s">
        <v>27</v>
      </c>
      <c r="B42" t="s">
        <v>21</v>
      </c>
      <c r="C42" t="s">
        <v>88</v>
      </c>
      <c r="D42" s="86">
        <v>1.0638297872340425</v>
      </c>
      <c r="E42" s="122">
        <f>Clusters[[#This Row],[Effort]]*1.2</f>
        <v>1.2765957446808509</v>
      </c>
    </row>
    <row r="43" spans="1:5" x14ac:dyDescent="0.25">
      <c r="A43" t="s">
        <v>27</v>
      </c>
      <c r="B43" t="s">
        <v>22</v>
      </c>
      <c r="C43" t="s">
        <v>88</v>
      </c>
      <c r="D43" s="86">
        <v>2.1276595744680851</v>
      </c>
      <c r="E43" s="122">
        <f>Clusters[[#This Row],[Effort]]*1.2</f>
        <v>2.5531914893617018</v>
      </c>
    </row>
    <row r="44" spans="1:5" x14ac:dyDescent="0.25">
      <c r="A44" t="s">
        <v>27</v>
      </c>
      <c r="B44" t="s">
        <v>23</v>
      </c>
      <c r="C44" t="s">
        <v>88</v>
      </c>
      <c r="D44" s="86">
        <v>3.191489361702128</v>
      </c>
      <c r="E44" s="122">
        <f>Clusters[[#This Row],[Effort]]*1.2</f>
        <v>3.8297872340425534</v>
      </c>
    </row>
    <row r="45" spans="1:5" x14ac:dyDescent="0.25">
      <c r="A45" t="s">
        <v>27</v>
      </c>
      <c r="B45" t="s">
        <v>24</v>
      </c>
      <c r="C45" t="s">
        <v>88</v>
      </c>
      <c r="D45" s="86">
        <v>5.3191489361702127</v>
      </c>
      <c r="E45" s="122">
        <f>Clusters[[#This Row],[Effort]]*1.2</f>
        <v>6.3829787234042552</v>
      </c>
    </row>
    <row r="46" spans="1:5" x14ac:dyDescent="0.25">
      <c r="A46" t="s">
        <v>27</v>
      </c>
      <c r="B46" t="s">
        <v>25</v>
      </c>
      <c r="C46" t="s">
        <v>88</v>
      </c>
      <c r="D46" s="86">
        <v>8</v>
      </c>
      <c r="E46" s="122">
        <f>Clusters[[#This Row],[Effort]]*1.2</f>
        <v>9.6</v>
      </c>
    </row>
    <row r="47" spans="1:5" x14ac:dyDescent="0.25">
      <c r="A47" t="s">
        <v>4</v>
      </c>
      <c r="B47" t="s">
        <v>21</v>
      </c>
      <c r="C47" t="s">
        <v>88</v>
      </c>
      <c r="D47" s="86">
        <v>2.1276595744680851</v>
      </c>
      <c r="E47" s="122">
        <f>Clusters[[#This Row],[Effort]]*1.2</f>
        <v>2.5531914893617018</v>
      </c>
    </row>
    <row r="48" spans="1:5" x14ac:dyDescent="0.25">
      <c r="A48" t="s">
        <v>4</v>
      </c>
      <c r="B48" t="s">
        <v>22</v>
      </c>
      <c r="C48" t="s">
        <v>88</v>
      </c>
      <c r="D48" s="86">
        <v>4.2553191489361701</v>
      </c>
      <c r="E48" s="122">
        <f>Clusters[[#This Row],[Effort]]*1.2</f>
        <v>5.1063829787234036</v>
      </c>
    </row>
    <row r="49" spans="1:5" x14ac:dyDescent="0.25">
      <c r="A49" t="s">
        <v>4</v>
      </c>
      <c r="B49" t="s">
        <v>23</v>
      </c>
      <c r="C49" t="s">
        <v>88</v>
      </c>
      <c r="D49" s="86">
        <v>8.5106382978723403</v>
      </c>
      <c r="E49" s="122">
        <f>Clusters[[#This Row],[Effort]]*1.2</f>
        <v>10.212765957446807</v>
      </c>
    </row>
    <row r="50" spans="1:5" x14ac:dyDescent="0.25">
      <c r="A50" t="s">
        <v>4</v>
      </c>
      <c r="B50" t="s">
        <v>24</v>
      </c>
      <c r="C50" t="s">
        <v>88</v>
      </c>
      <c r="D50" s="86">
        <v>17.021276595744681</v>
      </c>
      <c r="E50" s="122">
        <f>Clusters[[#This Row],[Effort]]*1.2</f>
        <v>20.425531914893615</v>
      </c>
    </row>
    <row r="51" spans="1:5" x14ac:dyDescent="0.25">
      <c r="A51" t="s">
        <v>4</v>
      </c>
      <c r="B51" t="s">
        <v>25</v>
      </c>
      <c r="C51" t="s">
        <v>88</v>
      </c>
      <c r="D51" s="86">
        <v>35</v>
      </c>
      <c r="E51" s="122">
        <f>Clusters[[#This Row],[Effort]]*1.2</f>
        <v>42</v>
      </c>
    </row>
    <row r="52" spans="1:5" x14ac:dyDescent="0.25">
      <c r="A52" t="s">
        <v>75</v>
      </c>
      <c r="B52" t="s">
        <v>21</v>
      </c>
      <c r="C52" t="s">
        <v>88</v>
      </c>
      <c r="D52" s="86">
        <v>1.0638297872340425</v>
      </c>
      <c r="E52" s="122">
        <f>Clusters[[#This Row],[Effort]]*1.2</f>
        <v>1.2765957446808509</v>
      </c>
    </row>
    <row r="53" spans="1:5" x14ac:dyDescent="0.25">
      <c r="A53" t="s">
        <v>75</v>
      </c>
      <c r="B53" t="s">
        <v>22</v>
      </c>
      <c r="C53" t="s">
        <v>88</v>
      </c>
      <c r="D53" s="86">
        <v>2.1276595744680851</v>
      </c>
      <c r="E53" s="122">
        <f>Clusters[[#This Row],[Effort]]*1.2</f>
        <v>2.5531914893617018</v>
      </c>
    </row>
    <row r="54" spans="1:5" x14ac:dyDescent="0.25">
      <c r="A54" t="s">
        <v>75</v>
      </c>
      <c r="B54" t="s">
        <v>23</v>
      </c>
      <c r="C54" t="s">
        <v>88</v>
      </c>
      <c r="D54" s="86">
        <v>3.191489361702128</v>
      </c>
      <c r="E54" s="122">
        <f>Clusters[[#This Row],[Effort]]*1.2</f>
        <v>3.8297872340425534</v>
      </c>
    </row>
    <row r="55" spans="1:5" x14ac:dyDescent="0.25">
      <c r="A55" t="s">
        <v>75</v>
      </c>
      <c r="B55" t="s">
        <v>24</v>
      </c>
      <c r="C55" t="s">
        <v>88</v>
      </c>
      <c r="D55" s="86">
        <v>5.3191489361702127</v>
      </c>
      <c r="E55" s="122">
        <f>Clusters[[#This Row],[Effort]]*1.2</f>
        <v>6.3829787234042552</v>
      </c>
    </row>
    <row r="56" spans="1:5" x14ac:dyDescent="0.25">
      <c r="A56" t="s">
        <v>75</v>
      </c>
      <c r="B56" t="s">
        <v>25</v>
      </c>
      <c r="C56" t="s">
        <v>88</v>
      </c>
      <c r="D56" s="86">
        <v>8</v>
      </c>
      <c r="E56" s="122">
        <f>Clusters[[#This Row],[Effort]]*1.2</f>
        <v>9.6</v>
      </c>
    </row>
    <row r="57" spans="1:5" x14ac:dyDescent="0.25">
      <c r="A57" s="23" t="s">
        <v>217</v>
      </c>
      <c r="B57" t="s">
        <v>21</v>
      </c>
      <c r="C57" t="s">
        <v>88</v>
      </c>
      <c r="D57" s="86">
        <v>1.0638297872340425</v>
      </c>
      <c r="E57" s="122">
        <f>Clusters[[#This Row],[Effort]]*1.2</f>
        <v>1.2765957446808509</v>
      </c>
    </row>
    <row r="58" spans="1:5" x14ac:dyDescent="0.25">
      <c r="A58" s="23" t="s">
        <v>217</v>
      </c>
      <c r="B58" t="s">
        <v>22</v>
      </c>
      <c r="C58" t="s">
        <v>88</v>
      </c>
      <c r="D58" s="86">
        <v>2.1276595744680851</v>
      </c>
      <c r="E58" s="122">
        <f>Clusters[[#This Row],[Effort]]*1.2</f>
        <v>2.5531914893617018</v>
      </c>
    </row>
    <row r="59" spans="1:5" x14ac:dyDescent="0.25">
      <c r="A59" s="23" t="s">
        <v>217</v>
      </c>
      <c r="B59" t="s">
        <v>23</v>
      </c>
      <c r="C59" t="s">
        <v>88</v>
      </c>
      <c r="D59" s="86">
        <v>4.2553191489361701</v>
      </c>
      <c r="E59" s="122">
        <f>Clusters[[#This Row],[Effort]]*1.2</f>
        <v>5.1063829787234036</v>
      </c>
    </row>
    <row r="60" spans="1:5" x14ac:dyDescent="0.25">
      <c r="A60" s="23" t="s">
        <v>217</v>
      </c>
      <c r="B60" t="s">
        <v>24</v>
      </c>
      <c r="C60" t="s">
        <v>88</v>
      </c>
      <c r="D60" s="86">
        <v>8.5106382978723403</v>
      </c>
      <c r="E60" s="122">
        <f>Clusters[[#This Row],[Effort]]*1.2</f>
        <v>10.212765957446807</v>
      </c>
    </row>
    <row r="61" spans="1:5" x14ac:dyDescent="0.25">
      <c r="A61" s="23" t="s">
        <v>217</v>
      </c>
      <c r="B61" t="s">
        <v>25</v>
      </c>
      <c r="C61" t="s">
        <v>88</v>
      </c>
      <c r="D61" s="86">
        <v>16</v>
      </c>
      <c r="E61" s="122">
        <f>Clusters[[#This Row],[Effort]]*1.2</f>
        <v>19.2</v>
      </c>
    </row>
    <row r="62" spans="1:5" x14ac:dyDescent="0.25">
      <c r="A62" s="23" t="s">
        <v>83</v>
      </c>
      <c r="B62" t="s">
        <v>21</v>
      </c>
      <c r="C62" t="s">
        <v>185</v>
      </c>
      <c r="D62" s="86">
        <v>5.3191489361702135E-2</v>
      </c>
      <c r="E62" s="122">
        <f>Clusters[[#This Row],[Effort]]*1.2</f>
        <v>6.3829787234042562E-2</v>
      </c>
    </row>
    <row r="63" spans="1:5" x14ac:dyDescent="0.25">
      <c r="A63" s="23" t="s">
        <v>83</v>
      </c>
      <c r="B63" t="s">
        <v>22</v>
      </c>
      <c r="C63" t="s">
        <v>185</v>
      </c>
      <c r="D63" s="86">
        <v>0.10638297872340427</v>
      </c>
      <c r="E63" s="122">
        <f>Clusters[[#This Row],[Effort]]*1.2</f>
        <v>0.12765957446808512</v>
      </c>
    </row>
    <row r="64" spans="1:5" x14ac:dyDescent="0.25">
      <c r="A64" s="23" t="s">
        <v>83</v>
      </c>
      <c r="B64" t="s">
        <v>23</v>
      </c>
      <c r="C64" t="s">
        <v>185</v>
      </c>
      <c r="D64" s="86">
        <v>0.15957446808510639</v>
      </c>
      <c r="E64" s="122">
        <f>Clusters[[#This Row],[Effort]]*1.2</f>
        <v>0.19148936170212766</v>
      </c>
    </row>
    <row r="65" spans="1:5" x14ac:dyDescent="0.25">
      <c r="A65" s="23" t="s">
        <v>83</v>
      </c>
      <c r="B65" t="s">
        <v>24</v>
      </c>
      <c r="C65" t="s">
        <v>185</v>
      </c>
      <c r="D65" s="86">
        <v>0.21276595744680854</v>
      </c>
      <c r="E65" s="122">
        <f>Clusters[[#This Row],[Effort]]*1.2</f>
        <v>0.25531914893617025</v>
      </c>
    </row>
    <row r="66" spans="1:5" x14ac:dyDescent="0.25">
      <c r="A66" s="23" t="s">
        <v>83</v>
      </c>
      <c r="B66" t="s">
        <v>25</v>
      </c>
      <c r="C66" t="s">
        <v>185</v>
      </c>
      <c r="D66" s="86">
        <v>0.3</v>
      </c>
      <c r="E66" s="122">
        <f>Clusters[[#This Row],[Effort]]*1.2</f>
        <v>0.36</v>
      </c>
    </row>
    <row r="67" spans="1:5" x14ac:dyDescent="0.25">
      <c r="A67" s="23" t="s">
        <v>84</v>
      </c>
      <c r="B67" t="s">
        <v>21</v>
      </c>
      <c r="C67" t="s">
        <v>88</v>
      </c>
      <c r="D67" s="86">
        <v>2.1276595744680851</v>
      </c>
      <c r="E67" s="122">
        <f>Clusters[[#This Row],[Effort]]*1.2</f>
        <v>2.5531914893617018</v>
      </c>
    </row>
    <row r="68" spans="1:5" x14ac:dyDescent="0.25">
      <c r="A68" s="23" t="s">
        <v>84</v>
      </c>
      <c r="B68" t="s">
        <v>22</v>
      </c>
      <c r="C68" t="s">
        <v>88</v>
      </c>
      <c r="D68" s="86">
        <v>4.2553191489361701</v>
      </c>
      <c r="E68" s="122">
        <f>Clusters[[#This Row],[Effort]]*1.2</f>
        <v>5.1063829787234036</v>
      </c>
    </row>
    <row r="69" spans="1:5" x14ac:dyDescent="0.25">
      <c r="A69" s="23" t="s">
        <v>84</v>
      </c>
      <c r="B69" t="s">
        <v>23</v>
      </c>
      <c r="C69" t="s">
        <v>88</v>
      </c>
      <c r="D69" s="86">
        <v>8.5106382978723403</v>
      </c>
      <c r="E69" s="122">
        <f>Clusters[[#This Row],[Effort]]*1.2</f>
        <v>10.212765957446807</v>
      </c>
    </row>
    <row r="70" spans="1:5" x14ac:dyDescent="0.25">
      <c r="A70" s="23" t="s">
        <v>84</v>
      </c>
      <c r="B70" t="s">
        <v>24</v>
      </c>
      <c r="C70" t="s">
        <v>88</v>
      </c>
      <c r="D70" s="86">
        <v>17.021276595744681</v>
      </c>
      <c r="E70" s="122">
        <f>Clusters[[#This Row],[Effort]]*1.2</f>
        <v>20.425531914893615</v>
      </c>
    </row>
    <row r="71" spans="1:5" x14ac:dyDescent="0.25">
      <c r="A71" s="23" t="s">
        <v>84</v>
      </c>
      <c r="B71" t="s">
        <v>25</v>
      </c>
      <c r="C71" t="s">
        <v>88</v>
      </c>
      <c r="D71" s="86">
        <v>35</v>
      </c>
      <c r="E71" s="122">
        <f>Clusters[[#This Row],[Effort]]*1.2</f>
        <v>42</v>
      </c>
    </row>
    <row r="72" spans="1:5" x14ac:dyDescent="0.25">
      <c r="A72" s="23" t="s">
        <v>129</v>
      </c>
      <c r="B72" t="s">
        <v>21</v>
      </c>
      <c r="C72" t="s">
        <v>88</v>
      </c>
      <c r="D72" s="86">
        <v>1.0638297872340425</v>
      </c>
      <c r="E72" s="122">
        <f>Clusters[[#This Row],[Effort]]*1.2</f>
        <v>1.2765957446808509</v>
      </c>
    </row>
    <row r="73" spans="1:5" x14ac:dyDescent="0.25">
      <c r="A73" s="23" t="s">
        <v>129</v>
      </c>
      <c r="B73" t="s">
        <v>22</v>
      </c>
      <c r="C73" t="s">
        <v>88</v>
      </c>
      <c r="D73" s="86">
        <v>2.1276595744680851</v>
      </c>
      <c r="E73" s="122">
        <f>Clusters[[#This Row],[Effort]]*1.2</f>
        <v>2.5531914893617018</v>
      </c>
    </row>
    <row r="74" spans="1:5" x14ac:dyDescent="0.25">
      <c r="A74" s="23" t="s">
        <v>129</v>
      </c>
      <c r="B74" t="s">
        <v>23</v>
      </c>
      <c r="C74" t="s">
        <v>88</v>
      </c>
      <c r="D74" s="86">
        <v>4.2553191489361701</v>
      </c>
      <c r="E74" s="122">
        <f>Clusters[[#This Row],[Effort]]*1.2</f>
        <v>5.1063829787234036</v>
      </c>
    </row>
    <row r="75" spans="1:5" x14ac:dyDescent="0.25">
      <c r="A75" s="23" t="s">
        <v>129</v>
      </c>
      <c r="B75" t="s">
        <v>24</v>
      </c>
      <c r="C75" t="s">
        <v>88</v>
      </c>
      <c r="D75" s="86">
        <v>8.5106382978723403</v>
      </c>
      <c r="E75" s="122">
        <f>Clusters[[#This Row],[Effort]]*1.2</f>
        <v>10.212765957446807</v>
      </c>
    </row>
    <row r="76" spans="1:5" x14ac:dyDescent="0.25">
      <c r="A76" s="23" t="s">
        <v>129</v>
      </c>
      <c r="B76" t="s">
        <v>25</v>
      </c>
      <c r="C76" t="s">
        <v>88</v>
      </c>
      <c r="D76" s="86">
        <v>16</v>
      </c>
      <c r="E76" s="122">
        <f>Clusters[[#This Row],[Effort]]*1.2</f>
        <v>19.2</v>
      </c>
    </row>
    <row r="77" spans="1:5" x14ac:dyDescent="0.25">
      <c r="A77" s="23" t="s">
        <v>85</v>
      </c>
      <c r="B77" t="s">
        <v>21</v>
      </c>
      <c r="C77" t="s">
        <v>88</v>
      </c>
      <c r="D77" s="86">
        <v>4.2553191489361701</v>
      </c>
      <c r="E77" s="122">
        <f>Clusters[[#This Row],[Effort]]*1.2</f>
        <v>5.1063829787234036</v>
      </c>
    </row>
    <row r="78" spans="1:5" x14ac:dyDescent="0.25">
      <c r="A78" s="23" t="s">
        <v>85</v>
      </c>
      <c r="B78" t="s">
        <v>22</v>
      </c>
      <c r="C78" t="s">
        <v>88</v>
      </c>
      <c r="D78" s="86">
        <v>17.021276595744681</v>
      </c>
      <c r="E78" s="122">
        <f>Clusters[[#This Row],[Effort]]*1.2</f>
        <v>20.425531914893615</v>
      </c>
    </row>
    <row r="79" spans="1:5" x14ac:dyDescent="0.25">
      <c r="A79" s="23" t="s">
        <v>85</v>
      </c>
      <c r="B79" t="s">
        <v>23</v>
      </c>
      <c r="C79" t="s">
        <v>88</v>
      </c>
      <c r="D79" s="86">
        <v>25.531914893617024</v>
      </c>
      <c r="E79" s="122">
        <f>Clusters[[#This Row],[Effort]]*1.2</f>
        <v>30.638297872340427</v>
      </c>
    </row>
    <row r="80" spans="1:5" x14ac:dyDescent="0.25">
      <c r="A80" s="23" t="s">
        <v>85</v>
      </c>
      <c r="B80" t="s">
        <v>24</v>
      </c>
      <c r="C80" t="s">
        <v>88</v>
      </c>
      <c r="D80" s="86">
        <v>42.553191489361701</v>
      </c>
      <c r="E80" s="122">
        <f>Clusters[[#This Row],[Effort]]*1.2</f>
        <v>51.063829787234042</v>
      </c>
    </row>
    <row r="81" spans="1:5" x14ac:dyDescent="0.25">
      <c r="A81" s="23" t="s">
        <v>85</v>
      </c>
      <c r="B81" t="s">
        <v>25</v>
      </c>
      <c r="C81" t="s">
        <v>88</v>
      </c>
      <c r="D81" s="86">
        <v>51.063829787234049</v>
      </c>
      <c r="E81" s="122">
        <f>Clusters[[#This Row],[Effort]]*1.2</f>
        <v>61.276595744680854</v>
      </c>
    </row>
    <row r="82" spans="1:5" x14ac:dyDescent="0.25">
      <c r="A82" t="s">
        <v>86</v>
      </c>
      <c r="B82" t="s">
        <v>21</v>
      </c>
      <c r="C82" t="s">
        <v>88</v>
      </c>
      <c r="D82" s="86">
        <v>1.0638297872340425</v>
      </c>
      <c r="E82" s="122">
        <f>Clusters[[#This Row],[Effort]]*1.2</f>
        <v>1.2765957446808509</v>
      </c>
    </row>
    <row r="83" spans="1:5" x14ac:dyDescent="0.25">
      <c r="A83" s="23" t="s">
        <v>86</v>
      </c>
      <c r="B83" t="s">
        <v>22</v>
      </c>
      <c r="C83" t="s">
        <v>88</v>
      </c>
      <c r="D83" s="86">
        <v>2.1276595744680851</v>
      </c>
      <c r="E83" s="122">
        <f>Clusters[[#This Row],[Effort]]*1.2</f>
        <v>2.5531914893617018</v>
      </c>
    </row>
    <row r="84" spans="1:5" x14ac:dyDescent="0.25">
      <c r="A84" s="23" t="s">
        <v>86</v>
      </c>
      <c r="B84" t="s">
        <v>23</v>
      </c>
      <c r="C84" t="s">
        <v>88</v>
      </c>
      <c r="D84" s="86">
        <v>4.2553191489361701</v>
      </c>
      <c r="E84" s="122">
        <f>Clusters[[#This Row],[Effort]]*1.2</f>
        <v>5.1063829787234036</v>
      </c>
    </row>
    <row r="85" spans="1:5" x14ac:dyDescent="0.25">
      <c r="A85" s="23" t="s">
        <v>86</v>
      </c>
      <c r="B85" t="s">
        <v>24</v>
      </c>
      <c r="C85" t="s">
        <v>88</v>
      </c>
      <c r="D85" s="86">
        <v>8.5106382978723403</v>
      </c>
      <c r="E85" s="122">
        <f>Clusters[[#This Row],[Effort]]*1.2</f>
        <v>10.212765957446807</v>
      </c>
    </row>
    <row r="86" spans="1:5" x14ac:dyDescent="0.25">
      <c r="A86" s="23" t="s">
        <v>86</v>
      </c>
      <c r="B86" t="s">
        <v>25</v>
      </c>
      <c r="C86" t="s">
        <v>88</v>
      </c>
      <c r="D86" s="86">
        <v>16</v>
      </c>
      <c r="E86" s="122">
        <f>Clusters[[#This Row],[Effort]]*1.2</f>
        <v>19.2</v>
      </c>
    </row>
    <row r="87" spans="1:5" x14ac:dyDescent="0.25">
      <c r="A87" s="23" t="s">
        <v>87</v>
      </c>
      <c r="B87" t="s">
        <v>21</v>
      </c>
      <c r="C87" t="s">
        <v>186</v>
      </c>
      <c r="D87" s="86">
        <v>5.3191489361702135E-2</v>
      </c>
      <c r="E87" s="122">
        <f>Clusters[[#This Row],[Effort]]*1.2</f>
        <v>6.3829787234042562E-2</v>
      </c>
    </row>
    <row r="88" spans="1:5" x14ac:dyDescent="0.25">
      <c r="A88" s="23" t="s">
        <v>87</v>
      </c>
      <c r="B88" t="s">
        <v>22</v>
      </c>
      <c r="C88" t="s">
        <v>186</v>
      </c>
      <c r="D88" s="86">
        <v>0.10638297872340427</v>
      </c>
      <c r="E88" s="122">
        <f>Clusters[[#This Row],[Effort]]*1.2</f>
        <v>0.12765957446808512</v>
      </c>
    </row>
    <row r="89" spans="1:5" x14ac:dyDescent="0.25">
      <c r="A89" s="23" t="s">
        <v>87</v>
      </c>
      <c r="B89" t="s">
        <v>23</v>
      </c>
      <c r="C89" t="s">
        <v>186</v>
      </c>
      <c r="D89" s="86">
        <v>0.15957446808510639</v>
      </c>
      <c r="E89" s="122">
        <f>Clusters[[#This Row],[Effort]]*1.2</f>
        <v>0.19148936170212766</v>
      </c>
    </row>
    <row r="90" spans="1:5" x14ac:dyDescent="0.25">
      <c r="A90" s="23" t="s">
        <v>87</v>
      </c>
      <c r="B90" t="s">
        <v>24</v>
      </c>
      <c r="C90" t="s">
        <v>186</v>
      </c>
      <c r="D90" s="86">
        <v>0.21276595744680854</v>
      </c>
      <c r="E90" s="122">
        <f>Clusters[[#This Row],[Effort]]*1.2</f>
        <v>0.25531914893617025</v>
      </c>
    </row>
    <row r="91" spans="1:5" x14ac:dyDescent="0.25">
      <c r="A91" s="23" t="s">
        <v>87</v>
      </c>
      <c r="B91" t="s">
        <v>25</v>
      </c>
      <c r="C91" t="s">
        <v>186</v>
      </c>
      <c r="D91" s="86">
        <v>0.3</v>
      </c>
      <c r="E91" s="122">
        <f>Clusters[[#This Row],[Effort]]*1.2</f>
        <v>0.36</v>
      </c>
    </row>
    <row r="92" spans="1:5" x14ac:dyDescent="0.25">
      <c r="A92" s="23" t="s">
        <v>127</v>
      </c>
      <c r="B92" t="s">
        <v>21</v>
      </c>
      <c r="C92" t="s">
        <v>185</v>
      </c>
      <c r="D92" s="86">
        <v>1.0638297872340427E-2</v>
      </c>
      <c r="E92" s="122">
        <f>Clusters[[#This Row],[Effort]]*1.2</f>
        <v>1.2765957446808512E-2</v>
      </c>
    </row>
    <row r="93" spans="1:5" x14ac:dyDescent="0.25">
      <c r="A93" s="23" t="s">
        <v>127</v>
      </c>
      <c r="B93" t="s">
        <v>22</v>
      </c>
      <c r="C93" t="s">
        <v>185</v>
      </c>
      <c r="D93" s="86">
        <v>5.3191489361702135E-2</v>
      </c>
      <c r="E93" s="122">
        <f>Clusters[[#This Row],[Effort]]*1.2</f>
        <v>6.3829787234042562E-2</v>
      </c>
    </row>
    <row r="94" spans="1:5" x14ac:dyDescent="0.25">
      <c r="A94" s="23" t="s">
        <v>127</v>
      </c>
      <c r="B94" t="s">
        <v>23</v>
      </c>
      <c r="C94" t="s">
        <v>185</v>
      </c>
      <c r="D94" s="86">
        <v>0.10638297872340427</v>
      </c>
      <c r="E94" s="122">
        <f>Clusters[[#This Row],[Effort]]*1.2</f>
        <v>0.12765957446808512</v>
      </c>
    </row>
    <row r="95" spans="1:5" x14ac:dyDescent="0.25">
      <c r="A95" s="23" t="s">
        <v>127</v>
      </c>
      <c r="B95" t="s">
        <v>24</v>
      </c>
      <c r="C95" t="s">
        <v>185</v>
      </c>
      <c r="D95" s="86">
        <v>0.21276595744680854</v>
      </c>
      <c r="E95" s="122">
        <f>Clusters[[#This Row],[Effort]]*1.2</f>
        <v>0.25531914893617025</v>
      </c>
    </row>
    <row r="96" spans="1:5" x14ac:dyDescent="0.25">
      <c r="A96" s="23" t="s">
        <v>127</v>
      </c>
      <c r="B96" t="s">
        <v>25</v>
      </c>
      <c r="C96" t="s">
        <v>185</v>
      </c>
      <c r="D96" s="86">
        <v>0.3</v>
      </c>
      <c r="E96" s="122">
        <f>Clusters[[#This Row],[Effort]]*1.2</f>
        <v>0.36</v>
      </c>
    </row>
    <row r="97" spans="1:5" x14ac:dyDescent="0.25">
      <c r="A97" t="s">
        <v>216</v>
      </c>
      <c r="B97" t="s">
        <v>21</v>
      </c>
      <c r="C97" t="s">
        <v>88</v>
      </c>
      <c r="D97" s="86">
        <v>2.1276595744680851</v>
      </c>
      <c r="E97" s="122">
        <f>Clusters[[#This Row],[Effort]]*1.2</f>
        <v>2.5531914893617018</v>
      </c>
    </row>
    <row r="98" spans="1:5" x14ac:dyDescent="0.25">
      <c r="A98" t="s">
        <v>216</v>
      </c>
      <c r="B98" t="s">
        <v>22</v>
      </c>
      <c r="C98" t="s">
        <v>88</v>
      </c>
      <c r="D98" s="86">
        <v>4.2553191489361701</v>
      </c>
      <c r="E98" s="122">
        <f>Clusters[[#This Row],[Effort]]*1.2</f>
        <v>5.1063829787234036</v>
      </c>
    </row>
    <row r="99" spans="1:5" x14ac:dyDescent="0.25">
      <c r="A99" t="s">
        <v>216</v>
      </c>
      <c r="B99" t="s">
        <v>23</v>
      </c>
      <c r="C99" t="s">
        <v>88</v>
      </c>
      <c r="D99" s="86">
        <v>8.5106382978723403</v>
      </c>
      <c r="E99" s="122">
        <f>Clusters[[#This Row],[Effort]]*1.2</f>
        <v>10.212765957446807</v>
      </c>
    </row>
    <row r="100" spans="1:5" x14ac:dyDescent="0.25">
      <c r="A100" t="s">
        <v>216</v>
      </c>
      <c r="B100" t="s">
        <v>24</v>
      </c>
      <c r="C100" t="s">
        <v>88</v>
      </c>
      <c r="D100" s="86">
        <v>17.021276595744681</v>
      </c>
      <c r="E100" s="122">
        <f>Clusters[[#This Row],[Effort]]*1.2</f>
        <v>20.425531914893615</v>
      </c>
    </row>
    <row r="101" spans="1:5" x14ac:dyDescent="0.25">
      <c r="A101" t="s">
        <v>216</v>
      </c>
      <c r="B101" t="s">
        <v>25</v>
      </c>
      <c r="C101" t="s">
        <v>88</v>
      </c>
      <c r="D101" s="86">
        <v>35</v>
      </c>
      <c r="E101" s="122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12"/>
  <sheetViews>
    <sheetView workbookViewId="0">
      <selection activeCell="G6" sqref="G6"/>
    </sheetView>
  </sheetViews>
  <sheetFormatPr defaultColWidth="8.7109375" defaultRowHeight="15" x14ac:dyDescent="0.25"/>
  <cols>
    <col min="1" max="1" width="8.28515625" bestFit="1" customWidth="1"/>
    <col min="2" max="2" width="9.7109375" bestFit="1" customWidth="1"/>
    <col min="3" max="3" width="14.85546875" bestFit="1" customWidth="1"/>
    <col min="4" max="4" width="16.28515625" bestFit="1" customWidth="1"/>
    <col min="5" max="5" width="8.7109375" bestFit="1" customWidth="1"/>
    <col min="6" max="6" width="10.140625" bestFit="1" customWidth="1"/>
  </cols>
  <sheetData>
    <row r="1" spans="1:6" s="3" customFormat="1" x14ac:dyDescent="0.25">
      <c r="A1" s="133" t="s">
        <v>30</v>
      </c>
      <c r="B1" s="133"/>
      <c r="C1" s="133" t="s">
        <v>31</v>
      </c>
      <c r="D1" s="133"/>
      <c r="E1" s="133" t="s">
        <v>35</v>
      </c>
      <c r="F1" s="133"/>
    </row>
    <row r="2" spans="1:6" x14ac:dyDescent="0.25">
      <c r="A2" t="s">
        <v>12</v>
      </c>
      <c r="B2" t="str">
        <f>CONCATENATE(ROW()-2, ".",A2)</f>
        <v>0.Done</v>
      </c>
      <c r="C2" t="s">
        <v>12</v>
      </c>
      <c r="D2" t="str">
        <f>CONCATENATE(ROW()-2, ".",C2)</f>
        <v>0.Done</v>
      </c>
      <c r="E2" t="s">
        <v>12</v>
      </c>
      <c r="F2" t="str">
        <f t="shared" ref="F2:F7" si="0">CONCATENATE(ROW()-2, ".",E2)</f>
        <v>0.Done</v>
      </c>
    </row>
    <row r="3" spans="1:6" x14ac:dyDescent="0.25">
      <c r="A3" t="s">
        <v>39</v>
      </c>
      <c r="B3" t="str">
        <f t="shared" ref="B3:D8" si="1">CONCATENATE(ROW()-2, ".",A3)</f>
        <v>1.UATing</v>
      </c>
      <c r="C3" t="s">
        <v>41</v>
      </c>
      <c r="D3" t="str">
        <f>CONCATENATE(ROW()-2, ".",C3)</f>
        <v>1.QAing</v>
      </c>
      <c r="E3" t="s">
        <v>43</v>
      </c>
      <c r="F3" t="str">
        <f t="shared" si="0"/>
        <v>1.Reviewing</v>
      </c>
    </row>
    <row r="4" spans="1:6" x14ac:dyDescent="0.25">
      <c r="A4" t="s">
        <v>40</v>
      </c>
      <c r="B4" t="str">
        <f t="shared" si="1"/>
        <v>2.To UAT</v>
      </c>
      <c r="C4" t="s">
        <v>42</v>
      </c>
      <c r="D4" t="str">
        <f t="shared" si="1"/>
        <v>2.To QA</v>
      </c>
      <c r="E4" t="s">
        <v>13</v>
      </c>
      <c r="F4" t="str">
        <f t="shared" si="0"/>
        <v>2.To Review</v>
      </c>
    </row>
    <row r="5" spans="1:6" x14ac:dyDescent="0.25">
      <c r="A5" t="s">
        <v>5</v>
      </c>
      <c r="B5" t="str">
        <f t="shared" si="1"/>
        <v>3.Doing</v>
      </c>
      <c r="C5" t="s">
        <v>28</v>
      </c>
      <c r="D5" t="str">
        <f t="shared" si="1"/>
        <v>3.Feature Reviewing</v>
      </c>
      <c r="E5" t="s">
        <v>5</v>
      </c>
      <c r="F5" t="str">
        <f t="shared" si="0"/>
        <v>3.Doing</v>
      </c>
    </row>
    <row r="6" spans="1:6" x14ac:dyDescent="0.25">
      <c r="A6" t="s">
        <v>9</v>
      </c>
      <c r="B6" t="str">
        <f t="shared" si="1"/>
        <v>4.To Do</v>
      </c>
      <c r="C6" t="s">
        <v>29</v>
      </c>
      <c r="D6" t="str">
        <f t="shared" si="1"/>
        <v>4.To Feature Review</v>
      </c>
      <c r="E6" t="s">
        <v>9</v>
      </c>
      <c r="F6" t="str">
        <f t="shared" si="0"/>
        <v>4.To Do</v>
      </c>
    </row>
    <row r="7" spans="1:6" x14ac:dyDescent="0.25">
      <c r="A7" t="s">
        <v>1</v>
      </c>
      <c r="B7" t="str">
        <f t="shared" si="1"/>
        <v>5.Open</v>
      </c>
      <c r="C7" t="s">
        <v>123</v>
      </c>
      <c r="D7" t="str">
        <f t="shared" si="1"/>
        <v>5.Alpha Testing</v>
      </c>
      <c r="E7" t="s">
        <v>1</v>
      </c>
      <c r="F7" t="str">
        <f t="shared" si="0"/>
        <v>5.Open</v>
      </c>
    </row>
    <row r="8" spans="1:6" x14ac:dyDescent="0.25">
      <c r="A8" t="s">
        <v>124</v>
      </c>
      <c r="B8" t="s">
        <v>126</v>
      </c>
      <c r="C8" t="s">
        <v>122</v>
      </c>
      <c r="D8" t="str">
        <f t="shared" si="1"/>
        <v>6.To Alpha Test</v>
      </c>
      <c r="E8" t="s">
        <v>124</v>
      </c>
      <c r="F8" t="s">
        <v>126</v>
      </c>
    </row>
    <row r="9" spans="1:6" x14ac:dyDescent="0.25">
      <c r="C9" t="s">
        <v>5</v>
      </c>
      <c r="D9" t="str">
        <f>CONCATENATE(ROW()-2, ".",C9)</f>
        <v>7.Doing</v>
      </c>
    </row>
    <row r="10" spans="1:6" x14ac:dyDescent="0.25">
      <c r="C10" t="s">
        <v>9</v>
      </c>
      <c r="D10" t="str">
        <f>CONCATENATE(ROW()-2, ".",C10)</f>
        <v>8.To Do</v>
      </c>
    </row>
    <row r="11" spans="1:6" x14ac:dyDescent="0.25">
      <c r="C11" t="s">
        <v>1</v>
      </c>
      <c r="D11" t="str">
        <f t="shared" ref="D11" si="2">CONCATENATE(ROW()-2, ".",C11)</f>
        <v>9.Open</v>
      </c>
    </row>
    <row r="12" spans="1:6" x14ac:dyDescent="0.25">
      <c r="C12" t="s">
        <v>124</v>
      </c>
      <c r="D12" t="s">
        <v>126</v>
      </c>
    </row>
  </sheetData>
  <mergeCells count="3">
    <mergeCell ref="A1:B1"/>
    <mergeCell ref="C1:D1"/>
    <mergeCell ref="E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Z10000"/>
  <sheetViews>
    <sheetView zoomScale="115" zoomScaleNormal="115" zoomScalePageLayoutView="115" workbookViewId="0">
      <selection activeCell="A2" sqref="A2:R10000"/>
    </sheetView>
  </sheetViews>
  <sheetFormatPr defaultColWidth="8.140625" defaultRowHeight="15" x14ac:dyDescent="0.25"/>
  <cols>
    <col min="1" max="1" width="15.140625" style="16" bestFit="1" customWidth="1"/>
    <col min="2" max="2" width="22.42578125" style="16" bestFit="1" customWidth="1"/>
    <col min="3" max="3" width="57.7109375" style="16" bestFit="1" customWidth="1"/>
    <col min="4" max="4" width="69.7109375" style="16" bestFit="1" customWidth="1"/>
    <col min="5" max="5" width="14.85546875" style="85" bestFit="1" customWidth="1"/>
    <col min="6" max="6" width="24.28515625" style="16" bestFit="1" customWidth="1"/>
    <col min="7" max="7" width="9" style="16" bestFit="1" customWidth="1"/>
    <col min="8" max="8" width="8.28515625" style="16" bestFit="1" customWidth="1"/>
    <col min="9" max="9" width="9.7109375" style="92" bestFit="1" customWidth="1"/>
    <col min="10" max="10" width="14.7109375" style="92" bestFit="1" customWidth="1"/>
    <col min="11" max="11" width="31.42578125" style="91" bestFit="1" customWidth="1"/>
    <col min="12" max="12" width="10.85546875" style="16" bestFit="1" customWidth="1"/>
    <col min="13" max="13" width="9.85546875" style="93" bestFit="1" customWidth="1"/>
    <col min="14" max="14" width="9.140625" style="93" bestFit="1" customWidth="1"/>
    <col min="15" max="15" width="18.28515625" style="94" bestFit="1" customWidth="1"/>
    <col min="16" max="16" width="24" style="16" bestFit="1" customWidth="1"/>
    <col min="17" max="17" width="12.28515625" style="16" bestFit="1" customWidth="1"/>
    <col min="18" max="18" width="15.7109375" style="16" bestFit="1" customWidth="1"/>
    <col min="19" max="19" width="3.7109375" style="16" bestFit="1" customWidth="1"/>
    <col min="20" max="16384" width="8.140625" style="16"/>
  </cols>
  <sheetData>
    <row r="1" spans="1:26" s="68" customFormat="1" x14ac:dyDescent="0.25">
      <c r="A1" s="80" t="s">
        <v>107</v>
      </c>
      <c r="B1" s="80" t="s">
        <v>99</v>
      </c>
      <c r="C1" s="80" t="s">
        <v>100</v>
      </c>
      <c r="D1" s="80" t="s">
        <v>106</v>
      </c>
      <c r="E1" s="80" t="s">
        <v>108</v>
      </c>
      <c r="F1" s="80" t="s">
        <v>18</v>
      </c>
      <c r="G1" s="80" t="s">
        <v>65</v>
      </c>
      <c r="H1" s="80" t="s">
        <v>97</v>
      </c>
      <c r="I1" s="80" t="s">
        <v>20</v>
      </c>
      <c r="J1" s="80" t="s">
        <v>162</v>
      </c>
      <c r="K1" s="81" t="s">
        <v>165</v>
      </c>
      <c r="L1" s="80" t="s">
        <v>101</v>
      </c>
      <c r="M1" s="82" t="s">
        <v>103</v>
      </c>
      <c r="N1" s="83" t="s">
        <v>98</v>
      </c>
      <c r="O1" s="90" t="s">
        <v>114</v>
      </c>
      <c r="P1" s="84" t="s">
        <v>169</v>
      </c>
      <c r="Q1" s="68" t="s">
        <v>170</v>
      </c>
      <c r="R1" s="68" t="s">
        <v>171</v>
      </c>
    </row>
    <row r="2" spans="1:26" x14ac:dyDescent="0.25">
      <c r="A2" t="s">
        <v>212</v>
      </c>
      <c r="B2" t="s">
        <v>224</v>
      </c>
      <c r="C2" t="s">
        <v>225</v>
      </c>
      <c r="D2" t="s">
        <v>234</v>
      </c>
      <c r="E2" t="s">
        <v>58</v>
      </c>
      <c r="F2" t="s">
        <v>2</v>
      </c>
      <c r="G2" t="s">
        <v>71</v>
      </c>
      <c r="H2" t="s">
        <v>23</v>
      </c>
      <c r="I2">
        <v>8.5106382978723403</v>
      </c>
      <c r="J2">
        <v>10.212765957446807</v>
      </c>
      <c r="K2">
        <v>4.9021276595744672</v>
      </c>
      <c r="L2" t="s">
        <v>173</v>
      </c>
      <c r="M2" s="13">
        <v>42905</v>
      </c>
      <c r="N2" s="13">
        <v>42909</v>
      </c>
      <c r="O2">
        <v>0.6127659574468084</v>
      </c>
      <c r="P2">
        <v>4.9021276595744672</v>
      </c>
      <c r="Q2">
        <v>1</v>
      </c>
      <c r="R2">
        <v>8.5106382978723403</v>
      </c>
      <c r="S2"/>
      <c r="T2"/>
      <c r="U2"/>
      <c r="V2"/>
      <c r="W2"/>
      <c r="X2"/>
      <c r="Y2"/>
      <c r="Z2"/>
    </row>
    <row r="3" spans="1:26" x14ac:dyDescent="0.25">
      <c r="A3" t="s">
        <v>212</v>
      </c>
      <c r="B3" t="s">
        <v>228</v>
      </c>
      <c r="C3" t="s">
        <v>229</v>
      </c>
      <c r="D3" t="s">
        <v>214</v>
      </c>
      <c r="E3" t="s">
        <v>58</v>
      </c>
      <c r="F3" t="s">
        <v>10</v>
      </c>
      <c r="G3" t="s">
        <v>71</v>
      </c>
      <c r="H3" t="s">
        <v>23</v>
      </c>
      <c r="I3">
        <v>4.2553191489361701</v>
      </c>
      <c r="J3">
        <v>5.1063829787234036</v>
      </c>
      <c r="K3">
        <v>4.2893617021276587</v>
      </c>
      <c r="L3" t="s">
        <v>102</v>
      </c>
      <c r="M3" s="13">
        <v>42905</v>
      </c>
      <c r="N3" s="13">
        <v>42909</v>
      </c>
      <c r="O3">
        <v>0.53617021276595733</v>
      </c>
      <c r="P3">
        <v>4.2893617021276587</v>
      </c>
      <c r="Q3">
        <v>1</v>
      </c>
      <c r="R3">
        <v>4.2553191489361701</v>
      </c>
      <c r="S3"/>
      <c r="T3"/>
      <c r="U3"/>
      <c r="V3"/>
      <c r="W3"/>
      <c r="X3"/>
      <c r="Y3"/>
      <c r="Z3"/>
    </row>
    <row r="4" spans="1:26" x14ac:dyDescent="0.25">
      <c r="A4" t="s">
        <v>211</v>
      </c>
      <c r="B4" t="s">
        <v>218</v>
      </c>
      <c r="C4" t="s">
        <v>236</v>
      </c>
      <c r="D4" t="s">
        <v>237</v>
      </c>
      <c r="E4" t="e">
        <v>#N/A</v>
      </c>
      <c r="F4" t="s">
        <v>74</v>
      </c>
      <c r="G4" t="s">
        <v>184</v>
      </c>
      <c r="H4" t="s">
        <v>22</v>
      </c>
      <c r="I4">
        <v>2.1276595744680851</v>
      </c>
      <c r="J4">
        <v>2.5531914893617018</v>
      </c>
      <c r="K4">
        <v>3.0638297872340421</v>
      </c>
      <c r="L4" t="s">
        <v>187</v>
      </c>
      <c r="M4" s="13">
        <v>42905</v>
      </c>
      <c r="N4" s="13">
        <v>42909</v>
      </c>
      <c r="O4">
        <v>0.38297872340425526</v>
      </c>
      <c r="P4">
        <v>3.0638297872340421</v>
      </c>
      <c r="Q4">
        <v>1</v>
      </c>
      <c r="R4">
        <v>2.1276595744680851</v>
      </c>
      <c r="S4"/>
      <c r="T4"/>
      <c r="U4"/>
      <c r="V4"/>
      <c r="W4"/>
      <c r="X4"/>
      <c r="Y4"/>
      <c r="Z4"/>
    </row>
    <row r="5" spans="1:26" x14ac:dyDescent="0.25">
      <c r="A5" t="s">
        <v>211</v>
      </c>
      <c r="B5" t="s">
        <v>226</v>
      </c>
      <c r="C5" t="s">
        <v>227</v>
      </c>
      <c r="D5" t="s">
        <v>230</v>
      </c>
      <c r="E5" t="e">
        <v>#N/A</v>
      </c>
      <c r="F5" t="s">
        <v>74</v>
      </c>
      <c r="G5" t="s">
        <v>184</v>
      </c>
      <c r="H5" t="s">
        <v>22</v>
      </c>
      <c r="I5">
        <v>2.1276595744680851</v>
      </c>
      <c r="J5">
        <v>2.5531914893617018</v>
      </c>
      <c r="K5">
        <v>3.0638297872340421</v>
      </c>
      <c r="L5" t="s">
        <v>187</v>
      </c>
      <c r="M5" s="13">
        <v>42905</v>
      </c>
      <c r="N5" s="13">
        <v>42909</v>
      </c>
      <c r="O5">
        <v>0.34893617021276602</v>
      </c>
      <c r="P5">
        <v>2.7914893617021281</v>
      </c>
      <c r="Q5">
        <v>0.91111111111111143</v>
      </c>
      <c r="R5">
        <v>1.9385342789598115</v>
      </c>
      <c r="S5"/>
      <c r="T5"/>
      <c r="U5"/>
      <c r="V5"/>
      <c r="W5"/>
      <c r="X5"/>
      <c r="Y5"/>
      <c r="Z5"/>
    </row>
    <row r="6" spans="1:26" x14ac:dyDescent="0.25">
      <c r="A6" t="s">
        <v>211</v>
      </c>
      <c r="B6" t="s">
        <v>218</v>
      </c>
      <c r="C6" t="s">
        <v>236</v>
      </c>
      <c r="D6" t="s">
        <v>240</v>
      </c>
      <c r="E6" t="s">
        <v>58</v>
      </c>
      <c r="F6" t="s">
        <v>10</v>
      </c>
      <c r="G6" t="s">
        <v>71</v>
      </c>
      <c r="H6" t="s">
        <v>22</v>
      </c>
      <c r="I6">
        <v>2.1276595744680851</v>
      </c>
      <c r="J6">
        <v>2.5531914893617018</v>
      </c>
      <c r="K6">
        <v>2.1446808510638293</v>
      </c>
      <c r="L6" t="s">
        <v>102</v>
      </c>
      <c r="M6" s="13">
        <v>42905</v>
      </c>
      <c r="N6" s="13">
        <v>42909</v>
      </c>
      <c r="O6">
        <v>0.26808510638297867</v>
      </c>
      <c r="P6">
        <v>2.1446808510638293</v>
      </c>
      <c r="Q6">
        <v>1</v>
      </c>
      <c r="R6">
        <v>2.1276595744680851</v>
      </c>
      <c r="S6"/>
      <c r="T6"/>
      <c r="U6"/>
      <c r="V6"/>
      <c r="W6"/>
      <c r="X6"/>
      <c r="Y6"/>
      <c r="Z6"/>
    </row>
    <row r="7" spans="1:26" x14ac:dyDescent="0.25">
      <c r="A7" t="s">
        <v>211</v>
      </c>
      <c r="B7" t="s">
        <v>218</v>
      </c>
      <c r="C7" t="s">
        <v>221</v>
      </c>
      <c r="D7" t="s">
        <v>235</v>
      </c>
      <c r="E7" t="e">
        <v>#N/A</v>
      </c>
      <c r="F7" t="s">
        <v>75</v>
      </c>
      <c r="G7" t="s">
        <v>71</v>
      </c>
      <c r="H7" t="s">
        <v>22</v>
      </c>
      <c r="I7">
        <v>2.1276595744680851</v>
      </c>
      <c r="J7">
        <v>2.5531914893617018</v>
      </c>
      <c r="K7">
        <v>1.8382978723404251</v>
      </c>
      <c r="L7" t="s">
        <v>173</v>
      </c>
      <c r="M7" s="13">
        <v>42905</v>
      </c>
      <c r="N7" s="13">
        <v>42909</v>
      </c>
      <c r="O7">
        <v>0.22978723404255313</v>
      </c>
      <c r="P7">
        <v>1.8382978723404251</v>
      </c>
      <c r="Q7">
        <v>1</v>
      </c>
      <c r="R7">
        <v>2.1276595744680851</v>
      </c>
      <c r="S7"/>
      <c r="T7"/>
      <c r="U7"/>
      <c r="V7"/>
      <c r="W7"/>
      <c r="X7"/>
      <c r="Y7"/>
      <c r="Z7"/>
    </row>
    <row r="8" spans="1:26" x14ac:dyDescent="0.25">
      <c r="A8" t="s">
        <v>212</v>
      </c>
      <c r="B8" t="s">
        <v>228</v>
      </c>
      <c r="C8" t="s">
        <v>229</v>
      </c>
      <c r="D8" t="s">
        <v>213</v>
      </c>
      <c r="E8" t="s">
        <v>58</v>
      </c>
      <c r="F8" t="s">
        <v>6</v>
      </c>
      <c r="G8" t="s">
        <v>71</v>
      </c>
      <c r="H8" t="s">
        <v>22</v>
      </c>
      <c r="I8">
        <v>2.1276595744680851</v>
      </c>
      <c r="J8">
        <v>2.5531914893617018</v>
      </c>
      <c r="K8">
        <v>2.1446808510638293</v>
      </c>
      <c r="L8" t="s">
        <v>102</v>
      </c>
      <c r="M8" s="13">
        <v>42905</v>
      </c>
      <c r="N8" s="13">
        <v>42909</v>
      </c>
      <c r="O8">
        <v>0.195744680851064</v>
      </c>
      <c r="P8">
        <v>1.565957446808512</v>
      </c>
      <c r="Q8">
        <v>0.73015873015873101</v>
      </c>
      <c r="R8">
        <v>1.5535292131036829</v>
      </c>
      <c r="S8"/>
      <c r="T8"/>
      <c r="U8"/>
      <c r="V8"/>
      <c r="W8"/>
      <c r="X8"/>
      <c r="Y8"/>
      <c r="Z8"/>
    </row>
    <row r="9" spans="1:26" x14ac:dyDescent="0.25">
      <c r="A9" t="s">
        <v>211</v>
      </c>
      <c r="B9" t="s">
        <v>218</v>
      </c>
      <c r="C9" t="s">
        <v>221</v>
      </c>
      <c r="D9" t="s">
        <v>235</v>
      </c>
      <c r="E9" t="e">
        <v>#N/A</v>
      </c>
      <c r="F9" t="s">
        <v>75</v>
      </c>
      <c r="G9" t="s">
        <v>184</v>
      </c>
      <c r="H9" t="s">
        <v>22</v>
      </c>
      <c r="I9">
        <v>2.1276595744680851</v>
      </c>
      <c r="J9">
        <v>2.5531914893617018</v>
      </c>
      <c r="K9">
        <v>1.2255319148936168</v>
      </c>
      <c r="L9" t="s">
        <v>187</v>
      </c>
      <c r="M9" s="13">
        <v>42905</v>
      </c>
      <c r="N9" s="13">
        <v>42909</v>
      </c>
      <c r="O9">
        <v>0.1531914893617021</v>
      </c>
      <c r="P9">
        <v>1.2255319148936168</v>
      </c>
      <c r="Q9">
        <v>1</v>
      </c>
      <c r="R9">
        <v>2.1276595744680851</v>
      </c>
      <c r="S9"/>
      <c r="T9"/>
      <c r="U9"/>
      <c r="V9"/>
      <c r="W9"/>
      <c r="X9"/>
      <c r="Y9"/>
      <c r="Z9"/>
    </row>
    <row r="10" spans="1:26" x14ac:dyDescent="0.25">
      <c r="A10" t="s">
        <v>212</v>
      </c>
      <c r="B10" t="s">
        <v>222</v>
      </c>
      <c r="C10" t="s">
        <v>223</v>
      </c>
      <c r="D10" t="s">
        <v>188</v>
      </c>
      <c r="E10" t="s">
        <v>58</v>
      </c>
      <c r="F10" t="s">
        <v>2</v>
      </c>
      <c r="G10" t="s">
        <v>71</v>
      </c>
      <c r="H10" t="s">
        <v>21</v>
      </c>
      <c r="I10">
        <v>2.1276595744680851</v>
      </c>
      <c r="J10">
        <v>2.5531914893617018</v>
      </c>
      <c r="K10">
        <v>1.2255319148936168</v>
      </c>
      <c r="L10" t="s">
        <v>173</v>
      </c>
      <c r="M10" s="13">
        <v>42905</v>
      </c>
      <c r="N10" s="13">
        <v>42909</v>
      </c>
      <c r="O10">
        <v>0.1531914893617021</v>
      </c>
      <c r="P10">
        <v>1.2255319148936168</v>
      </c>
      <c r="Q10">
        <v>1</v>
      </c>
      <c r="R10">
        <v>2.1276595744680851</v>
      </c>
      <c r="S10"/>
      <c r="T10"/>
      <c r="U10"/>
      <c r="V10"/>
      <c r="W10"/>
      <c r="X10"/>
      <c r="Y10"/>
      <c r="Z10"/>
    </row>
    <row r="11" spans="1:26" x14ac:dyDescent="0.25">
      <c r="A11" t="s">
        <v>211</v>
      </c>
      <c r="B11" t="s">
        <v>218</v>
      </c>
      <c r="C11" t="s">
        <v>236</v>
      </c>
      <c r="D11" t="s">
        <v>240</v>
      </c>
      <c r="E11" t="s">
        <v>58</v>
      </c>
      <c r="F11" t="s">
        <v>10</v>
      </c>
      <c r="G11" t="s">
        <v>184</v>
      </c>
      <c r="H11" t="s">
        <v>22</v>
      </c>
      <c r="I11">
        <v>2.1276595744680851</v>
      </c>
      <c r="J11">
        <v>2.5531914893617018</v>
      </c>
      <c r="K11">
        <v>0.91914893617021254</v>
      </c>
      <c r="L11" t="s">
        <v>187</v>
      </c>
      <c r="M11" s="13">
        <v>42905</v>
      </c>
      <c r="N11" s="13">
        <v>42909</v>
      </c>
      <c r="O11">
        <v>0.11489361702127657</v>
      </c>
      <c r="P11">
        <v>0.91914893617021254</v>
      </c>
      <c r="Q11">
        <v>1</v>
      </c>
      <c r="R11">
        <v>2.1276595744680851</v>
      </c>
      <c r="S11"/>
      <c r="T11"/>
      <c r="U11"/>
      <c r="V11"/>
      <c r="W11"/>
      <c r="X11"/>
      <c r="Y11"/>
      <c r="Z11"/>
    </row>
    <row r="12" spans="1:26" x14ac:dyDescent="0.25">
      <c r="A12" t="s">
        <v>212</v>
      </c>
      <c r="B12" t="s">
        <v>228</v>
      </c>
      <c r="C12" t="s">
        <v>229</v>
      </c>
      <c r="D12" t="s">
        <v>215</v>
      </c>
      <c r="E12" t="s">
        <v>58</v>
      </c>
      <c r="F12" t="s">
        <v>8</v>
      </c>
      <c r="G12" t="s">
        <v>71</v>
      </c>
      <c r="H12" t="s">
        <v>24</v>
      </c>
      <c r="I12">
        <v>9.5744680851063837</v>
      </c>
      <c r="J12">
        <v>11.48936170212766</v>
      </c>
      <c r="K12">
        <v>13.787234042553191</v>
      </c>
      <c r="L12" t="s">
        <v>173</v>
      </c>
      <c r="M12" s="13">
        <v>42905</v>
      </c>
      <c r="N12" s="13">
        <v>42909</v>
      </c>
      <c r="O12">
        <v>4.2553191489363984E-3</v>
      </c>
      <c r="P12">
        <v>3.4042553191491187E-2</v>
      </c>
      <c r="Q12">
        <v>2.4691358024692685E-3</v>
      </c>
      <c r="R12">
        <v>2.3640661938535552E-2</v>
      </c>
      <c r="S12"/>
      <c r="T12"/>
      <c r="U12"/>
      <c r="V12"/>
      <c r="W12"/>
      <c r="X12"/>
      <c r="Y12"/>
      <c r="Z12"/>
    </row>
    <row r="13" spans="1:26" x14ac:dyDescent="0.25">
      <c r="A13" t="s">
        <v>212</v>
      </c>
      <c r="B13" t="s">
        <v>228</v>
      </c>
      <c r="C13" t="s">
        <v>229</v>
      </c>
      <c r="D13" t="s">
        <v>215</v>
      </c>
      <c r="E13" t="s">
        <v>58</v>
      </c>
      <c r="F13" t="s">
        <v>8</v>
      </c>
      <c r="G13" t="s">
        <v>71</v>
      </c>
      <c r="H13" t="s">
        <v>24</v>
      </c>
      <c r="I13">
        <v>9.5744680851063837</v>
      </c>
      <c r="J13">
        <v>3.4042553191491187E-2</v>
      </c>
      <c r="K13">
        <v>13.787234042553191</v>
      </c>
      <c r="L13" t="s">
        <v>173</v>
      </c>
      <c r="M13" s="13">
        <v>42912</v>
      </c>
      <c r="N13" s="13">
        <v>42912</v>
      </c>
      <c r="O13">
        <v>1</v>
      </c>
      <c r="P13">
        <v>8</v>
      </c>
      <c r="Q13">
        <v>0.58024691358024694</v>
      </c>
      <c r="R13">
        <v>5.5555555555555562</v>
      </c>
      <c r="S13"/>
      <c r="T13"/>
      <c r="U13"/>
      <c r="V13"/>
      <c r="W13"/>
      <c r="X13"/>
      <c r="Y13"/>
      <c r="Z13"/>
    </row>
    <row r="14" spans="1:26" x14ac:dyDescent="0.25">
      <c r="A14" t="s">
        <v>212</v>
      </c>
      <c r="B14" t="s">
        <v>218</v>
      </c>
      <c r="C14" t="s">
        <v>219</v>
      </c>
      <c r="D14" t="s">
        <v>238</v>
      </c>
      <c r="E14" t="e">
        <v>#N/A</v>
      </c>
      <c r="F14" t="s">
        <v>11</v>
      </c>
      <c r="G14" t="s">
        <v>71</v>
      </c>
      <c r="H14" t="s">
        <v>23</v>
      </c>
      <c r="I14">
        <v>10.638297872340425</v>
      </c>
      <c r="J14">
        <v>12.76595744680851</v>
      </c>
      <c r="K14">
        <v>10.723404255319148</v>
      </c>
      <c r="L14" t="s">
        <v>102</v>
      </c>
      <c r="M14" s="13">
        <v>42912</v>
      </c>
      <c r="N14" s="13">
        <v>42912</v>
      </c>
      <c r="O14">
        <v>0.92765957446808534</v>
      </c>
      <c r="P14">
        <v>7.4212765957446827</v>
      </c>
      <c r="Q14">
        <v>0.69206349206349227</v>
      </c>
      <c r="R14">
        <v>7.362377575143535</v>
      </c>
      <c r="S14"/>
      <c r="T14"/>
      <c r="U14"/>
      <c r="V14"/>
      <c r="W14"/>
      <c r="X14"/>
      <c r="Y14"/>
      <c r="Z14"/>
    </row>
    <row r="15" spans="1:26" x14ac:dyDescent="0.25">
      <c r="A15" t="s">
        <v>212</v>
      </c>
      <c r="B15" t="s">
        <v>224</v>
      </c>
      <c r="C15" t="s">
        <v>225</v>
      </c>
      <c r="D15" t="s">
        <v>234</v>
      </c>
      <c r="E15" t="s">
        <v>58</v>
      </c>
      <c r="F15" t="s">
        <v>2</v>
      </c>
      <c r="G15" t="s">
        <v>184</v>
      </c>
      <c r="H15" t="s">
        <v>23</v>
      </c>
      <c r="I15">
        <v>8.5106382978723403</v>
      </c>
      <c r="J15">
        <v>10.212765957446807</v>
      </c>
      <c r="K15">
        <v>7.3531914893617003</v>
      </c>
      <c r="L15" t="s">
        <v>187</v>
      </c>
      <c r="M15" s="13">
        <v>42912</v>
      </c>
      <c r="N15" s="13">
        <v>42912</v>
      </c>
      <c r="O15">
        <v>0.73617021276595762</v>
      </c>
      <c r="P15">
        <v>5.889361702127661</v>
      </c>
      <c r="Q15">
        <v>0.80092592592592626</v>
      </c>
      <c r="R15">
        <v>6.8163908589440529</v>
      </c>
      <c r="S15"/>
      <c r="T15"/>
      <c r="U15"/>
      <c r="V15"/>
      <c r="W15"/>
      <c r="X15"/>
      <c r="Y15"/>
      <c r="Z15"/>
    </row>
    <row r="16" spans="1:26" x14ac:dyDescent="0.25">
      <c r="A16" t="s">
        <v>212</v>
      </c>
      <c r="B16" t="s">
        <v>222</v>
      </c>
      <c r="C16" t="s">
        <v>223</v>
      </c>
      <c r="D16" t="s">
        <v>188</v>
      </c>
      <c r="E16" t="s">
        <v>58</v>
      </c>
      <c r="F16" t="s">
        <v>2</v>
      </c>
      <c r="G16" t="s">
        <v>184</v>
      </c>
      <c r="H16" t="s">
        <v>21</v>
      </c>
      <c r="I16">
        <v>2.1276595744680851</v>
      </c>
      <c r="J16">
        <v>2.5531914893617018</v>
      </c>
      <c r="K16">
        <v>1.8382978723404251</v>
      </c>
      <c r="L16" t="s">
        <v>187</v>
      </c>
      <c r="M16" s="13">
        <v>42912</v>
      </c>
      <c r="N16" s="13">
        <v>42912</v>
      </c>
      <c r="O16">
        <v>0.22978723404255313</v>
      </c>
      <c r="P16">
        <v>1.8382978723404251</v>
      </c>
      <c r="Q16">
        <v>1</v>
      </c>
      <c r="R16">
        <v>2.1276595744680851</v>
      </c>
      <c r="S16"/>
      <c r="T16"/>
      <c r="U16"/>
      <c r="V16"/>
      <c r="W16"/>
      <c r="X16"/>
      <c r="Y16"/>
      <c r="Z16"/>
    </row>
    <row r="17" spans="1:26" x14ac:dyDescent="0.25">
      <c r="A17" t="s">
        <v>212</v>
      </c>
      <c r="B17" t="s">
        <v>228</v>
      </c>
      <c r="C17" t="s">
        <v>229</v>
      </c>
      <c r="D17" t="s">
        <v>213</v>
      </c>
      <c r="E17" t="s">
        <v>58</v>
      </c>
      <c r="F17" t="s">
        <v>6</v>
      </c>
      <c r="G17" t="s">
        <v>71</v>
      </c>
      <c r="H17" t="s">
        <v>22</v>
      </c>
      <c r="I17">
        <v>2.1276595744680851</v>
      </c>
      <c r="J17">
        <v>1.565957446808512</v>
      </c>
      <c r="K17">
        <v>2.1446808510638293</v>
      </c>
      <c r="L17" t="s">
        <v>102</v>
      </c>
      <c r="M17" s="13">
        <v>42912</v>
      </c>
      <c r="N17" s="13">
        <v>42912</v>
      </c>
      <c r="O17">
        <v>7.2340425531914665E-2</v>
      </c>
      <c r="P17">
        <v>0.57872340425531732</v>
      </c>
      <c r="Q17">
        <v>0.26984126984126905</v>
      </c>
      <c r="R17">
        <v>0.57413036136440221</v>
      </c>
      <c r="S17"/>
      <c r="T17"/>
      <c r="U17"/>
      <c r="V17"/>
      <c r="W17"/>
      <c r="X17"/>
      <c r="Y17"/>
      <c r="Z17"/>
    </row>
    <row r="18" spans="1:26" x14ac:dyDescent="0.25">
      <c r="A18" t="s">
        <v>211</v>
      </c>
      <c r="B18" t="s">
        <v>226</v>
      </c>
      <c r="C18" t="s">
        <v>227</v>
      </c>
      <c r="D18" t="s">
        <v>230</v>
      </c>
      <c r="E18" t="e">
        <v>#N/A</v>
      </c>
      <c r="F18" t="s">
        <v>74</v>
      </c>
      <c r="G18" t="s">
        <v>184</v>
      </c>
      <c r="H18" t="s">
        <v>22</v>
      </c>
      <c r="I18">
        <v>2.1276595744680851</v>
      </c>
      <c r="J18">
        <v>2.7914893617021281</v>
      </c>
      <c r="K18">
        <v>3.0638297872340421</v>
      </c>
      <c r="L18" t="s">
        <v>187</v>
      </c>
      <c r="M18" s="13">
        <v>42912</v>
      </c>
      <c r="N18" s="13">
        <v>42912</v>
      </c>
      <c r="O18">
        <v>3.4042553191489244E-2</v>
      </c>
      <c r="P18">
        <v>0.27234042553191395</v>
      </c>
      <c r="Q18">
        <v>8.8888888888888601E-2</v>
      </c>
      <c r="R18">
        <v>0.18912529550827362</v>
      </c>
      <c r="S18"/>
      <c r="T18"/>
      <c r="U18"/>
      <c r="V18"/>
      <c r="W18"/>
      <c r="X18"/>
      <c r="Y18"/>
      <c r="Z18"/>
    </row>
    <row r="19" spans="1:26" x14ac:dyDescent="0.25">
      <c r="A19" t="s">
        <v>212</v>
      </c>
      <c r="B19" t="s">
        <v>228</v>
      </c>
      <c r="C19" t="s">
        <v>229</v>
      </c>
      <c r="D19" t="s">
        <v>215</v>
      </c>
      <c r="E19" t="s">
        <v>58</v>
      </c>
      <c r="F19" t="s">
        <v>8</v>
      </c>
      <c r="G19" t="s">
        <v>71</v>
      </c>
      <c r="H19" t="s">
        <v>24</v>
      </c>
      <c r="I19">
        <v>9.5744680851063837</v>
      </c>
      <c r="J19">
        <v>8</v>
      </c>
      <c r="K19">
        <v>13.787234042553191</v>
      </c>
      <c r="L19" t="s">
        <v>173</v>
      </c>
      <c r="M19" s="13">
        <v>42912</v>
      </c>
      <c r="N19" s="13">
        <v>42913</v>
      </c>
      <c r="O19">
        <v>0.71914893617021258</v>
      </c>
      <c r="P19">
        <v>5.7531914893617007</v>
      </c>
      <c r="Q19">
        <v>0.41728395061728385</v>
      </c>
      <c r="R19">
        <v>3.9952718676122925</v>
      </c>
      <c r="S19"/>
      <c r="T19"/>
      <c r="U19"/>
      <c r="V19"/>
      <c r="W19"/>
      <c r="X19"/>
      <c r="Y19"/>
      <c r="Z19"/>
    </row>
    <row r="20" spans="1:26" x14ac:dyDescent="0.25">
      <c r="A20" t="s">
        <v>212</v>
      </c>
      <c r="B20" t="s">
        <v>224</v>
      </c>
      <c r="C20" t="s">
        <v>225</v>
      </c>
      <c r="D20" t="s">
        <v>189</v>
      </c>
      <c r="E20" t="e">
        <v>#N/A</v>
      </c>
      <c r="F20" t="s">
        <v>6</v>
      </c>
      <c r="G20" t="s">
        <v>71</v>
      </c>
      <c r="H20" t="s">
        <v>24</v>
      </c>
      <c r="I20">
        <v>8.5106382978723403</v>
      </c>
      <c r="J20">
        <v>10.212765957446807</v>
      </c>
      <c r="K20">
        <v>8.5787234042553173</v>
      </c>
      <c r="L20" t="s">
        <v>102</v>
      </c>
      <c r="M20" s="13">
        <v>42912</v>
      </c>
      <c r="N20" s="13">
        <v>42913</v>
      </c>
      <c r="O20">
        <v>0.58723404255319189</v>
      </c>
      <c r="P20">
        <v>4.6978723404255351</v>
      </c>
      <c r="Q20">
        <v>0.54761904761904812</v>
      </c>
      <c r="R20">
        <v>4.6605876393110481</v>
      </c>
      <c r="S20"/>
      <c r="T20"/>
      <c r="U20"/>
      <c r="V20"/>
      <c r="W20"/>
      <c r="X20"/>
      <c r="Y20"/>
      <c r="Z20"/>
    </row>
    <row r="21" spans="1:26" x14ac:dyDescent="0.25">
      <c r="A21" t="s">
        <v>212</v>
      </c>
      <c r="B21" t="s">
        <v>218</v>
      </c>
      <c r="C21" t="s">
        <v>219</v>
      </c>
      <c r="D21" t="s">
        <v>238</v>
      </c>
      <c r="E21" t="e">
        <v>#N/A</v>
      </c>
      <c r="F21" t="s">
        <v>11</v>
      </c>
      <c r="G21" t="s">
        <v>184</v>
      </c>
      <c r="H21" t="s">
        <v>23</v>
      </c>
      <c r="I21">
        <v>10.638297872340425</v>
      </c>
      <c r="J21">
        <v>12.76595744680851</v>
      </c>
      <c r="K21">
        <v>4.5957446808510634</v>
      </c>
      <c r="L21" t="s">
        <v>187</v>
      </c>
      <c r="M21" s="13">
        <v>42912</v>
      </c>
      <c r="N21" s="13">
        <v>42913</v>
      </c>
      <c r="O21">
        <v>0.47234042553191535</v>
      </c>
      <c r="P21">
        <v>3.7787234042553228</v>
      </c>
      <c r="Q21">
        <v>0.82222222222222308</v>
      </c>
      <c r="R21">
        <v>8.7470449172576927</v>
      </c>
      <c r="S21"/>
      <c r="T21"/>
      <c r="U21"/>
      <c r="V21"/>
      <c r="W21"/>
      <c r="X21"/>
      <c r="Y21"/>
      <c r="Z21"/>
    </row>
    <row r="22" spans="1:26" x14ac:dyDescent="0.25">
      <c r="A22" t="s">
        <v>212</v>
      </c>
      <c r="B22" t="s">
        <v>218</v>
      </c>
      <c r="C22" t="s">
        <v>219</v>
      </c>
      <c r="D22" t="s">
        <v>238</v>
      </c>
      <c r="E22" t="e">
        <v>#N/A</v>
      </c>
      <c r="F22" t="s">
        <v>11</v>
      </c>
      <c r="G22" t="s">
        <v>71</v>
      </c>
      <c r="H22" t="s">
        <v>23</v>
      </c>
      <c r="I22">
        <v>10.638297872340425</v>
      </c>
      <c r="J22">
        <v>7.4212765957446827</v>
      </c>
      <c r="K22">
        <v>10.723404255319148</v>
      </c>
      <c r="L22" t="s">
        <v>102</v>
      </c>
      <c r="M22" s="13">
        <v>42912</v>
      </c>
      <c r="N22" s="13">
        <v>42913</v>
      </c>
      <c r="O22">
        <v>0.41276595744680811</v>
      </c>
      <c r="P22">
        <v>3.3021276595744649</v>
      </c>
      <c r="Q22">
        <v>0.30793650793650768</v>
      </c>
      <c r="R22">
        <v>3.2759202971968899</v>
      </c>
      <c r="S22"/>
      <c r="T22"/>
      <c r="U22"/>
      <c r="V22"/>
      <c r="W22"/>
      <c r="X22"/>
      <c r="Y22"/>
      <c r="Z22"/>
    </row>
    <row r="23" spans="1:26" x14ac:dyDescent="0.25">
      <c r="A23" t="s">
        <v>212</v>
      </c>
      <c r="B23" t="s">
        <v>218</v>
      </c>
      <c r="C23" t="s">
        <v>219</v>
      </c>
      <c r="D23" t="s">
        <v>220</v>
      </c>
      <c r="E23" t="e">
        <v>#N/A</v>
      </c>
      <c r="F23" t="s">
        <v>10</v>
      </c>
      <c r="G23" t="s">
        <v>71</v>
      </c>
      <c r="H23" t="s">
        <v>22</v>
      </c>
      <c r="I23">
        <v>2.1276595744680851</v>
      </c>
      <c r="J23">
        <v>2.5531914893617018</v>
      </c>
      <c r="K23">
        <v>2.1446808510638293</v>
      </c>
      <c r="L23" t="s">
        <v>173</v>
      </c>
      <c r="M23" s="13">
        <v>42912</v>
      </c>
      <c r="N23" s="13">
        <v>42913</v>
      </c>
      <c r="O23">
        <v>0.26808510638297867</v>
      </c>
      <c r="P23">
        <v>2.1446808510638293</v>
      </c>
      <c r="Q23">
        <v>1</v>
      </c>
      <c r="R23">
        <v>2.1276595744680851</v>
      </c>
      <c r="S23"/>
      <c r="T23"/>
      <c r="U23"/>
      <c r="V23"/>
      <c r="W23"/>
      <c r="X23"/>
      <c r="Y23"/>
      <c r="Z23"/>
    </row>
    <row r="24" spans="1:26" x14ac:dyDescent="0.25">
      <c r="A24" t="s">
        <v>212</v>
      </c>
      <c r="B24" t="s">
        <v>228</v>
      </c>
      <c r="C24" t="s">
        <v>229</v>
      </c>
      <c r="D24" t="s">
        <v>214</v>
      </c>
      <c r="E24" t="s">
        <v>58</v>
      </c>
      <c r="F24" t="s">
        <v>10</v>
      </c>
      <c r="G24" t="s">
        <v>184</v>
      </c>
      <c r="H24" t="s">
        <v>23</v>
      </c>
      <c r="I24">
        <v>4.2553191489361701</v>
      </c>
      <c r="J24">
        <v>5.1063829787234036</v>
      </c>
      <c r="K24">
        <v>1.8382978723404251</v>
      </c>
      <c r="L24" t="s">
        <v>187</v>
      </c>
      <c r="M24" s="13">
        <v>42912</v>
      </c>
      <c r="N24" s="13">
        <v>42913</v>
      </c>
      <c r="O24">
        <v>0.22978723404255313</v>
      </c>
      <c r="P24">
        <v>1.8382978723404251</v>
      </c>
      <c r="Q24">
        <v>1</v>
      </c>
      <c r="R24">
        <v>4.2553191489361701</v>
      </c>
      <c r="S24"/>
      <c r="T24"/>
      <c r="U24"/>
      <c r="V24"/>
      <c r="W24"/>
      <c r="X24"/>
      <c r="Y24"/>
      <c r="Z24"/>
    </row>
    <row r="25" spans="1:26" x14ac:dyDescent="0.25">
      <c r="A25" t="s">
        <v>212</v>
      </c>
      <c r="B25" t="s">
        <v>224</v>
      </c>
      <c r="C25" t="s">
        <v>225</v>
      </c>
      <c r="D25" t="s">
        <v>234</v>
      </c>
      <c r="E25" t="s">
        <v>58</v>
      </c>
      <c r="F25" t="s">
        <v>2</v>
      </c>
      <c r="G25" t="s">
        <v>184</v>
      </c>
      <c r="H25" t="s">
        <v>23</v>
      </c>
      <c r="I25">
        <v>8.5106382978723403</v>
      </c>
      <c r="J25">
        <v>5.889361702127661</v>
      </c>
      <c r="K25">
        <v>7.3531914893617003</v>
      </c>
      <c r="L25" t="s">
        <v>187</v>
      </c>
      <c r="M25" s="13">
        <v>42912</v>
      </c>
      <c r="N25" s="13">
        <v>42913</v>
      </c>
      <c r="O25">
        <v>0.18297872340425492</v>
      </c>
      <c r="P25">
        <v>1.4638297872340393</v>
      </c>
      <c r="Q25">
        <v>0.19907407407407368</v>
      </c>
      <c r="R25">
        <v>1.6942474389282867</v>
      </c>
      <c r="S25"/>
      <c r="T25"/>
      <c r="U25"/>
      <c r="V25"/>
      <c r="W25"/>
      <c r="X25"/>
      <c r="Y25"/>
      <c r="Z25"/>
    </row>
    <row r="26" spans="1:26" x14ac:dyDescent="0.25">
      <c r="A26" t="s">
        <v>212</v>
      </c>
      <c r="B26" t="s">
        <v>228</v>
      </c>
      <c r="C26" t="s">
        <v>229</v>
      </c>
      <c r="D26" t="s">
        <v>213</v>
      </c>
      <c r="E26" t="s">
        <v>58</v>
      </c>
      <c r="F26" t="s">
        <v>6</v>
      </c>
      <c r="G26" t="s">
        <v>184</v>
      </c>
      <c r="H26" t="s">
        <v>22</v>
      </c>
      <c r="I26">
        <v>2.1276595744680851</v>
      </c>
      <c r="J26">
        <v>2.5531914893617018</v>
      </c>
      <c r="K26">
        <v>0.91914893617021254</v>
      </c>
      <c r="L26" t="s">
        <v>187</v>
      </c>
      <c r="M26" s="13">
        <v>42912</v>
      </c>
      <c r="N26" s="13">
        <v>42913</v>
      </c>
      <c r="O26">
        <v>0.11489361702127657</v>
      </c>
      <c r="P26">
        <v>0.91914893617021254</v>
      </c>
      <c r="Q26">
        <v>1</v>
      </c>
      <c r="R26">
        <v>2.1276595744680851</v>
      </c>
      <c r="S26"/>
      <c r="T26"/>
      <c r="U26"/>
      <c r="V26"/>
      <c r="W26"/>
      <c r="X26"/>
      <c r="Y26"/>
      <c r="Z26"/>
    </row>
    <row r="27" spans="1:26" x14ac:dyDescent="0.25">
      <c r="A27" t="s">
        <v>212</v>
      </c>
      <c r="B27" t="s">
        <v>218</v>
      </c>
      <c r="C27" t="s">
        <v>219</v>
      </c>
      <c r="D27" t="s">
        <v>241</v>
      </c>
      <c r="E27" t="e">
        <v>#N/A</v>
      </c>
      <c r="F27" t="s">
        <v>6</v>
      </c>
      <c r="G27" t="s">
        <v>71</v>
      </c>
      <c r="H27" t="s">
        <v>22</v>
      </c>
      <c r="I27">
        <v>2.1276595744680851</v>
      </c>
      <c r="J27">
        <v>2.5531914893617018</v>
      </c>
      <c r="K27">
        <v>2.1446808510638293</v>
      </c>
      <c r="L27" t="s">
        <v>173</v>
      </c>
      <c r="M27" s="13">
        <v>42912</v>
      </c>
      <c r="N27" s="13">
        <v>42913</v>
      </c>
      <c r="O27">
        <v>1.2765957446808751E-2</v>
      </c>
      <c r="P27">
        <v>0.10212765957447001</v>
      </c>
      <c r="Q27">
        <v>4.7619047619048525E-2</v>
      </c>
      <c r="R27">
        <v>0.10131712259372026</v>
      </c>
      <c r="S27"/>
      <c r="T27"/>
      <c r="U27"/>
      <c r="V27"/>
      <c r="W27"/>
      <c r="X27"/>
      <c r="Y27"/>
      <c r="Z27"/>
    </row>
    <row r="28" spans="1:26" x14ac:dyDescent="0.25">
      <c r="A28" t="s">
        <v>212</v>
      </c>
      <c r="B28" t="s">
        <v>224</v>
      </c>
      <c r="C28" t="s">
        <v>225</v>
      </c>
      <c r="D28" t="s">
        <v>189</v>
      </c>
      <c r="E28" t="e">
        <v>#N/A</v>
      </c>
      <c r="F28" t="s">
        <v>6</v>
      </c>
      <c r="G28" t="s">
        <v>71</v>
      </c>
      <c r="H28" t="s">
        <v>24</v>
      </c>
      <c r="I28">
        <v>8.5106382978723403</v>
      </c>
      <c r="J28">
        <v>4.6978723404255351</v>
      </c>
      <c r="K28">
        <v>8.5787234042553173</v>
      </c>
      <c r="L28" t="s">
        <v>102</v>
      </c>
      <c r="M28" s="13">
        <v>42912</v>
      </c>
      <c r="N28" s="13">
        <v>42914</v>
      </c>
      <c r="O28">
        <v>0.48510638297872277</v>
      </c>
      <c r="P28">
        <v>3.8808510638297822</v>
      </c>
      <c r="Q28">
        <v>0.45238095238095188</v>
      </c>
      <c r="R28">
        <v>3.8500506585612926</v>
      </c>
      <c r="S28"/>
      <c r="T28"/>
      <c r="U28"/>
      <c r="V28"/>
      <c r="W28"/>
      <c r="X28"/>
      <c r="Y28"/>
      <c r="Z28"/>
    </row>
    <row r="29" spans="1:26" x14ac:dyDescent="0.25">
      <c r="A29" t="s">
        <v>212</v>
      </c>
      <c r="B29" t="s">
        <v>224</v>
      </c>
      <c r="C29" t="s">
        <v>225</v>
      </c>
      <c r="D29" t="s">
        <v>189</v>
      </c>
      <c r="E29" t="e">
        <v>#N/A</v>
      </c>
      <c r="F29" t="s">
        <v>6</v>
      </c>
      <c r="G29" t="s">
        <v>184</v>
      </c>
      <c r="H29" t="s">
        <v>24</v>
      </c>
      <c r="I29">
        <v>8.5106382978723403</v>
      </c>
      <c r="J29">
        <v>10.212765957446807</v>
      </c>
      <c r="K29">
        <v>3.6765957446808502</v>
      </c>
      <c r="L29" t="s">
        <v>187</v>
      </c>
      <c r="M29" s="13">
        <v>42912</v>
      </c>
      <c r="N29" s="13">
        <v>42914</v>
      </c>
      <c r="O29">
        <v>0.45957446808510627</v>
      </c>
      <c r="P29">
        <v>3.6765957446808502</v>
      </c>
      <c r="Q29">
        <v>1</v>
      </c>
      <c r="R29">
        <v>8.5106382978723403</v>
      </c>
      <c r="S29"/>
      <c r="T29"/>
      <c r="U29"/>
      <c r="V29"/>
      <c r="W29"/>
      <c r="X29"/>
      <c r="Y29"/>
      <c r="Z29"/>
    </row>
    <row r="30" spans="1:26" x14ac:dyDescent="0.25">
      <c r="A30" t="s">
        <v>231</v>
      </c>
      <c r="B30"/>
      <c r="C30" t="s">
        <v>232</v>
      </c>
      <c r="D30" t="s">
        <v>233</v>
      </c>
      <c r="E30" t="e">
        <v>#N/A</v>
      </c>
      <c r="F30" t="s">
        <v>2</v>
      </c>
      <c r="G30" t="s">
        <v>71</v>
      </c>
      <c r="H30" t="s">
        <v>22</v>
      </c>
      <c r="I30">
        <v>4.2553191489361701</v>
      </c>
      <c r="J30">
        <v>5.1063829787234036</v>
      </c>
      <c r="K30">
        <v>2.4510638297872336</v>
      </c>
      <c r="L30" t="s">
        <v>173</v>
      </c>
      <c r="M30" s="13">
        <v>42912</v>
      </c>
      <c r="N30" s="13">
        <v>42914</v>
      </c>
      <c r="O30">
        <v>0.3063829787234042</v>
      </c>
      <c r="P30">
        <v>2.4510638297872336</v>
      </c>
      <c r="Q30">
        <v>1</v>
      </c>
      <c r="R30">
        <v>4.2553191489361701</v>
      </c>
      <c r="S30"/>
      <c r="T30"/>
      <c r="U30"/>
      <c r="V30"/>
      <c r="W30"/>
      <c r="X30"/>
      <c r="Y30"/>
      <c r="Z30"/>
    </row>
    <row r="31" spans="1:26" x14ac:dyDescent="0.25">
      <c r="A31" t="s">
        <v>212</v>
      </c>
      <c r="B31" t="s">
        <v>218</v>
      </c>
      <c r="C31" t="s">
        <v>219</v>
      </c>
      <c r="D31" t="s">
        <v>241</v>
      </c>
      <c r="E31" t="e">
        <v>#N/A</v>
      </c>
      <c r="F31" t="s">
        <v>6</v>
      </c>
      <c r="G31" t="s">
        <v>71</v>
      </c>
      <c r="H31" t="s">
        <v>22</v>
      </c>
      <c r="I31">
        <v>2.1276595744680851</v>
      </c>
      <c r="J31">
        <v>0.10212765957447001</v>
      </c>
      <c r="K31">
        <v>2.1446808510638293</v>
      </c>
      <c r="L31" t="s">
        <v>173</v>
      </c>
      <c r="M31" s="13">
        <v>42912</v>
      </c>
      <c r="N31" s="13">
        <v>42914</v>
      </c>
      <c r="O31">
        <v>0.25531914893616992</v>
      </c>
      <c r="P31">
        <v>2.0425531914893593</v>
      </c>
      <c r="Q31">
        <v>0.95238095238095144</v>
      </c>
      <c r="R31">
        <v>2.0263424518743647</v>
      </c>
      <c r="S31"/>
      <c r="T31"/>
      <c r="U31"/>
      <c r="V31"/>
      <c r="W31"/>
      <c r="X31"/>
      <c r="Y31"/>
      <c r="Z31"/>
    </row>
    <row r="32" spans="1:26" x14ac:dyDescent="0.25">
      <c r="A32" t="s">
        <v>231</v>
      </c>
      <c r="B32"/>
      <c r="C32" t="s">
        <v>232</v>
      </c>
      <c r="D32" t="s">
        <v>233</v>
      </c>
      <c r="E32" t="e">
        <v>#N/A</v>
      </c>
      <c r="F32" t="s">
        <v>2</v>
      </c>
      <c r="G32" t="s">
        <v>184</v>
      </c>
      <c r="H32" t="s">
        <v>22</v>
      </c>
      <c r="I32">
        <v>4.2553191489361701</v>
      </c>
      <c r="J32">
        <v>5.1063829787234036</v>
      </c>
      <c r="K32">
        <v>3.6765957446808502</v>
      </c>
      <c r="L32" t="s">
        <v>187</v>
      </c>
      <c r="M32" s="13">
        <v>42912</v>
      </c>
      <c r="N32" s="13">
        <v>42914</v>
      </c>
      <c r="O32">
        <v>0.20851063829787297</v>
      </c>
      <c r="P32">
        <v>1.6680851063829838</v>
      </c>
      <c r="Q32">
        <v>0.45370370370370522</v>
      </c>
      <c r="R32">
        <v>1.9306540583136391</v>
      </c>
      <c r="S32"/>
      <c r="T32"/>
      <c r="U32"/>
      <c r="V32"/>
      <c r="W32"/>
      <c r="X32"/>
      <c r="Y32"/>
      <c r="Z32"/>
    </row>
    <row r="33" spans="1:26" x14ac:dyDescent="0.25">
      <c r="A33" t="s">
        <v>212</v>
      </c>
      <c r="B33" t="s">
        <v>218</v>
      </c>
      <c r="C33" t="s">
        <v>219</v>
      </c>
      <c r="D33" t="s">
        <v>220</v>
      </c>
      <c r="E33" t="e">
        <v>#N/A</v>
      </c>
      <c r="F33" t="s">
        <v>10</v>
      </c>
      <c r="G33" t="s">
        <v>184</v>
      </c>
      <c r="H33" t="s">
        <v>22</v>
      </c>
      <c r="I33">
        <v>2.1276595744680851</v>
      </c>
      <c r="J33">
        <v>2.5531914893617018</v>
      </c>
      <c r="K33">
        <v>0.91914893617021254</v>
      </c>
      <c r="L33" t="s">
        <v>187</v>
      </c>
      <c r="M33" s="13">
        <v>42912</v>
      </c>
      <c r="N33" s="13">
        <v>42914</v>
      </c>
      <c r="O33">
        <v>0.11489361702127657</v>
      </c>
      <c r="P33">
        <v>0.91914893617021254</v>
      </c>
      <c r="Q33">
        <v>1</v>
      </c>
      <c r="R33">
        <v>2.1276595744680851</v>
      </c>
      <c r="S33"/>
      <c r="T33"/>
      <c r="U33"/>
      <c r="V33"/>
      <c r="W33"/>
      <c r="X33"/>
      <c r="Y33"/>
      <c r="Z33"/>
    </row>
    <row r="34" spans="1:26" x14ac:dyDescent="0.25">
      <c r="A34" t="s">
        <v>212</v>
      </c>
      <c r="B34" t="s">
        <v>218</v>
      </c>
      <c r="C34" t="s">
        <v>219</v>
      </c>
      <c r="D34" t="s">
        <v>241</v>
      </c>
      <c r="E34" t="e">
        <v>#N/A</v>
      </c>
      <c r="F34" t="s">
        <v>6</v>
      </c>
      <c r="G34" t="s">
        <v>184</v>
      </c>
      <c r="H34" t="s">
        <v>22</v>
      </c>
      <c r="I34">
        <v>2.1276595744680851</v>
      </c>
      <c r="J34">
        <v>2.5531914893617018</v>
      </c>
      <c r="K34">
        <v>0.91914893617021254</v>
      </c>
      <c r="L34" t="s">
        <v>187</v>
      </c>
      <c r="M34" s="13">
        <v>42912</v>
      </c>
      <c r="N34" s="13">
        <v>42914</v>
      </c>
      <c r="O34">
        <v>0.11489361702127657</v>
      </c>
      <c r="P34">
        <v>0.91914893617021254</v>
      </c>
      <c r="Q34">
        <v>1</v>
      </c>
      <c r="R34">
        <v>2.1276595744680851</v>
      </c>
      <c r="S34"/>
      <c r="T34"/>
      <c r="U34"/>
      <c r="V34"/>
      <c r="W34"/>
      <c r="X34"/>
      <c r="Y34"/>
      <c r="Z34"/>
    </row>
    <row r="35" spans="1:26" x14ac:dyDescent="0.25">
      <c r="A35" t="s">
        <v>212</v>
      </c>
      <c r="B35" t="s">
        <v>218</v>
      </c>
      <c r="C35" t="s">
        <v>219</v>
      </c>
      <c r="D35" t="s">
        <v>238</v>
      </c>
      <c r="E35" t="e">
        <v>#N/A</v>
      </c>
      <c r="F35" t="s">
        <v>11</v>
      </c>
      <c r="G35" t="s">
        <v>184</v>
      </c>
      <c r="H35" t="s">
        <v>23</v>
      </c>
      <c r="I35">
        <v>10.638297872340425</v>
      </c>
      <c r="J35">
        <v>3.7787234042553228</v>
      </c>
      <c r="K35">
        <v>4.5957446808510634</v>
      </c>
      <c r="L35" t="s">
        <v>187</v>
      </c>
      <c r="M35" s="13">
        <v>42912</v>
      </c>
      <c r="N35" s="13">
        <v>42914</v>
      </c>
      <c r="O35">
        <v>0.10212765957446757</v>
      </c>
      <c r="P35">
        <v>0.81702127659574053</v>
      </c>
      <c r="Q35">
        <v>0.1777777777777769</v>
      </c>
      <c r="R35">
        <v>1.8912529550827328</v>
      </c>
      <c r="S35"/>
      <c r="T35"/>
      <c r="U35"/>
      <c r="V35"/>
      <c r="W35"/>
      <c r="X35"/>
      <c r="Y35"/>
      <c r="Z35"/>
    </row>
    <row r="36" spans="1:26" x14ac:dyDescent="0.25">
      <c r="A36" t="s">
        <v>231</v>
      </c>
      <c r="B36"/>
      <c r="C36" t="s">
        <v>232</v>
      </c>
      <c r="D36" t="s">
        <v>233</v>
      </c>
      <c r="E36" t="e">
        <v>#N/A</v>
      </c>
      <c r="F36" t="s">
        <v>2</v>
      </c>
      <c r="G36" t="s">
        <v>184</v>
      </c>
      <c r="H36" t="s">
        <v>22</v>
      </c>
      <c r="I36">
        <v>4.2553191489361701</v>
      </c>
      <c r="J36">
        <v>1.6680851063829838</v>
      </c>
      <c r="K36">
        <v>3.6765957446808502</v>
      </c>
      <c r="L36" t="s">
        <v>187</v>
      </c>
      <c r="M36" s="13">
        <v>42912</v>
      </c>
      <c r="N36" s="13">
        <v>42915</v>
      </c>
      <c r="O36">
        <v>0.25106382978723329</v>
      </c>
      <c r="P36">
        <v>2.0085106382978664</v>
      </c>
      <c r="Q36">
        <v>0.54629629629629484</v>
      </c>
      <c r="R36">
        <v>2.3246650906225312</v>
      </c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0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1:V26"/>
  <sheetViews>
    <sheetView workbookViewId="0">
      <selection activeCell="A2" sqref="A2:V26"/>
    </sheetView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7" t="s">
        <v>159</v>
      </c>
      <c r="B1" s="27" t="s">
        <v>57</v>
      </c>
      <c r="C1" s="27" t="s">
        <v>160</v>
      </c>
      <c r="D1" s="27" t="s">
        <v>161</v>
      </c>
      <c r="E1" s="27" t="s">
        <v>111</v>
      </c>
      <c r="F1" s="27" t="s">
        <v>97</v>
      </c>
      <c r="G1" s="27" t="s">
        <v>20</v>
      </c>
      <c r="H1" s="27" t="s">
        <v>128</v>
      </c>
      <c r="I1" s="27" t="s">
        <v>65</v>
      </c>
      <c r="J1" s="27" t="s">
        <v>112</v>
      </c>
      <c r="K1" s="27" t="s">
        <v>73</v>
      </c>
      <c r="L1" s="27" t="s">
        <v>164</v>
      </c>
      <c r="M1" s="27" t="s">
        <v>94</v>
      </c>
      <c r="N1" s="27" t="s">
        <v>163</v>
      </c>
      <c r="O1" s="27" t="s">
        <v>113</v>
      </c>
      <c r="P1" s="27" t="s">
        <v>104</v>
      </c>
      <c r="Q1" s="28" t="s">
        <v>114</v>
      </c>
      <c r="R1" s="28" t="s">
        <v>166</v>
      </c>
      <c r="S1" s="28" t="s">
        <v>115</v>
      </c>
      <c r="T1" s="28" t="s">
        <v>116</v>
      </c>
      <c r="U1" s="28" t="s">
        <v>117</v>
      </c>
      <c r="V1" s="28" t="s">
        <v>168</v>
      </c>
    </row>
    <row r="2" spans="1:22" x14ac:dyDescent="0.25">
      <c r="A2" t="s">
        <v>211</v>
      </c>
      <c r="B2" t="s">
        <v>218</v>
      </c>
      <c r="C2" t="s">
        <v>236</v>
      </c>
      <c r="D2" t="s">
        <v>240</v>
      </c>
      <c r="E2" t="s">
        <v>10</v>
      </c>
      <c r="F2" t="s">
        <v>22</v>
      </c>
      <c r="G2">
        <v>2.1276595744680851</v>
      </c>
      <c r="H2">
        <v>2.5531914893617018</v>
      </c>
      <c r="I2" t="s">
        <v>71</v>
      </c>
      <c r="J2">
        <v>8</v>
      </c>
      <c r="K2">
        <v>0.7</v>
      </c>
      <c r="L2">
        <v>1.7872340425531912</v>
      </c>
      <c r="M2">
        <v>0.2</v>
      </c>
      <c r="N2">
        <v>2.1446808510638293</v>
      </c>
      <c r="O2">
        <v>0.26808510638297867</v>
      </c>
      <c r="P2" t="s">
        <v>102</v>
      </c>
      <c r="Q2">
        <v>0.26808510638297867</v>
      </c>
      <c r="R2">
        <v>0</v>
      </c>
      <c r="S2" s="13">
        <v>42909</v>
      </c>
      <c r="U2">
        <v>2.1446808510638293</v>
      </c>
    </row>
    <row r="3" spans="1:22" x14ac:dyDescent="0.25">
      <c r="A3" t="s">
        <v>211</v>
      </c>
      <c r="B3" t="s">
        <v>218</v>
      </c>
      <c r="C3" t="s">
        <v>236</v>
      </c>
      <c r="D3" t="s">
        <v>240</v>
      </c>
      <c r="E3" t="s">
        <v>10</v>
      </c>
      <c r="F3" t="s">
        <v>22</v>
      </c>
      <c r="G3">
        <v>2.1276595744680851</v>
      </c>
      <c r="H3">
        <v>2.5531914893617018</v>
      </c>
      <c r="I3" t="s">
        <v>184</v>
      </c>
      <c r="J3">
        <v>8</v>
      </c>
      <c r="K3">
        <v>0.3</v>
      </c>
      <c r="L3">
        <v>0.76595744680851052</v>
      </c>
      <c r="M3">
        <v>0.2</v>
      </c>
      <c r="N3">
        <v>0.91914893617021254</v>
      </c>
      <c r="O3">
        <v>0.11489361702127657</v>
      </c>
      <c r="P3" t="s">
        <v>187</v>
      </c>
      <c r="Q3">
        <v>0.11489361702127657</v>
      </c>
      <c r="R3">
        <v>0</v>
      </c>
      <c r="S3" s="13">
        <v>42909</v>
      </c>
      <c r="U3">
        <v>0.91914893617021254</v>
      </c>
    </row>
    <row r="4" spans="1:22" x14ac:dyDescent="0.25">
      <c r="A4" t="s">
        <v>211</v>
      </c>
      <c r="B4" t="s">
        <v>218</v>
      </c>
      <c r="C4" t="s">
        <v>236</v>
      </c>
      <c r="D4" t="s">
        <v>237</v>
      </c>
      <c r="E4" t="s">
        <v>74</v>
      </c>
      <c r="F4" t="s">
        <v>22</v>
      </c>
      <c r="G4">
        <v>2.1276595744680851</v>
      </c>
      <c r="H4">
        <v>2.5531914893617018</v>
      </c>
      <c r="I4" t="s">
        <v>184</v>
      </c>
      <c r="J4">
        <v>8</v>
      </c>
      <c r="K4">
        <v>1</v>
      </c>
      <c r="L4">
        <v>2.5531914893617018</v>
      </c>
      <c r="M4">
        <v>0.2</v>
      </c>
      <c r="N4">
        <v>3.0638297872340421</v>
      </c>
      <c r="O4">
        <v>0.38297872340425526</v>
      </c>
      <c r="P4" t="s">
        <v>187</v>
      </c>
      <c r="Q4">
        <v>0.38297872340425526</v>
      </c>
      <c r="R4">
        <v>0</v>
      </c>
      <c r="S4" s="13">
        <v>42909</v>
      </c>
      <c r="U4">
        <v>3.0638297872340421</v>
      </c>
    </row>
    <row r="5" spans="1:22" x14ac:dyDescent="0.25">
      <c r="A5" t="s">
        <v>211</v>
      </c>
      <c r="B5" t="s">
        <v>218</v>
      </c>
      <c r="C5" t="s">
        <v>221</v>
      </c>
      <c r="D5" t="s">
        <v>235</v>
      </c>
      <c r="E5" t="s">
        <v>75</v>
      </c>
      <c r="F5" t="s">
        <v>22</v>
      </c>
      <c r="G5">
        <v>2.1276595744680851</v>
      </c>
      <c r="H5">
        <v>2.5531914893617018</v>
      </c>
      <c r="I5" t="s">
        <v>184</v>
      </c>
      <c r="J5">
        <v>8</v>
      </c>
      <c r="K5">
        <v>0.4</v>
      </c>
      <c r="L5">
        <v>1.0212765957446808</v>
      </c>
      <c r="M5">
        <v>0.2</v>
      </c>
      <c r="N5">
        <v>1.2255319148936168</v>
      </c>
      <c r="O5">
        <v>0.1531914893617021</v>
      </c>
      <c r="P5" t="s">
        <v>187</v>
      </c>
      <c r="Q5">
        <v>0.1531914893617021</v>
      </c>
      <c r="R5">
        <v>0</v>
      </c>
      <c r="S5" s="13">
        <v>42909</v>
      </c>
      <c r="U5">
        <v>1.2255319148936168</v>
      </c>
    </row>
    <row r="6" spans="1:22" x14ac:dyDescent="0.25">
      <c r="A6" t="s">
        <v>211</v>
      </c>
      <c r="B6" t="s">
        <v>218</v>
      </c>
      <c r="C6" t="s">
        <v>221</v>
      </c>
      <c r="D6" t="s">
        <v>235</v>
      </c>
      <c r="E6" t="s">
        <v>75</v>
      </c>
      <c r="F6" t="s">
        <v>22</v>
      </c>
      <c r="G6">
        <v>2.1276595744680851</v>
      </c>
      <c r="H6">
        <v>2.5531914893617018</v>
      </c>
      <c r="I6" t="s">
        <v>71</v>
      </c>
      <c r="J6">
        <v>8</v>
      </c>
      <c r="K6">
        <v>0.6</v>
      </c>
      <c r="L6">
        <v>1.531914893617021</v>
      </c>
      <c r="M6">
        <v>0.2</v>
      </c>
      <c r="N6">
        <v>1.8382978723404251</v>
      </c>
      <c r="O6">
        <v>0.22978723404255313</v>
      </c>
      <c r="P6" t="s">
        <v>173</v>
      </c>
      <c r="Q6">
        <v>0.22978723404255313</v>
      </c>
      <c r="R6">
        <v>0</v>
      </c>
      <c r="S6" s="13">
        <v>42909</v>
      </c>
      <c r="U6">
        <v>1.8382978723404251</v>
      </c>
    </row>
    <row r="7" spans="1:22" x14ac:dyDescent="0.25">
      <c r="A7" t="s">
        <v>211</v>
      </c>
      <c r="B7" t="s">
        <v>226</v>
      </c>
      <c r="C7" t="s">
        <v>227</v>
      </c>
      <c r="D7" t="s">
        <v>230</v>
      </c>
      <c r="E7" t="s">
        <v>74</v>
      </c>
      <c r="F7" t="s">
        <v>22</v>
      </c>
      <c r="G7">
        <v>2.1276595744680851</v>
      </c>
      <c r="H7">
        <v>2.5531914893617018</v>
      </c>
      <c r="I7" t="s">
        <v>184</v>
      </c>
      <c r="J7">
        <v>8</v>
      </c>
      <c r="K7">
        <v>1</v>
      </c>
      <c r="L7">
        <v>2.5531914893617018</v>
      </c>
      <c r="M7">
        <v>0.2</v>
      </c>
      <c r="N7">
        <v>3.0638297872340421</v>
      </c>
      <c r="O7">
        <v>0.38297872340425526</v>
      </c>
      <c r="P7" t="s">
        <v>187</v>
      </c>
      <c r="Q7">
        <v>0.38297872340425526</v>
      </c>
      <c r="R7">
        <v>0</v>
      </c>
      <c r="S7" s="13">
        <v>42912</v>
      </c>
      <c r="U7">
        <v>3.0638297872340421</v>
      </c>
    </row>
    <row r="8" spans="1:22" x14ac:dyDescent="0.25">
      <c r="A8" t="s">
        <v>212</v>
      </c>
      <c r="B8" t="s">
        <v>222</v>
      </c>
      <c r="C8" t="s">
        <v>223</v>
      </c>
      <c r="D8" t="s">
        <v>188</v>
      </c>
      <c r="E8" t="s">
        <v>2</v>
      </c>
      <c r="F8" t="s">
        <v>21</v>
      </c>
      <c r="G8">
        <v>2.1276595744680851</v>
      </c>
      <c r="H8">
        <v>2.5531914893617018</v>
      </c>
      <c r="I8" t="s">
        <v>184</v>
      </c>
      <c r="J8">
        <v>8</v>
      </c>
      <c r="K8">
        <v>0.6</v>
      </c>
      <c r="L8">
        <v>1.531914893617021</v>
      </c>
      <c r="M8">
        <v>0.2</v>
      </c>
      <c r="N8">
        <v>1.8382978723404251</v>
      </c>
      <c r="O8">
        <v>0.22978723404255313</v>
      </c>
      <c r="P8" t="s">
        <v>187</v>
      </c>
      <c r="Q8">
        <v>0.22978723404255313</v>
      </c>
      <c r="R8">
        <v>0</v>
      </c>
      <c r="S8" s="13">
        <v>42912</v>
      </c>
      <c r="U8">
        <v>1.8382978723404251</v>
      </c>
    </row>
    <row r="9" spans="1:22" x14ac:dyDescent="0.25">
      <c r="A9" t="s">
        <v>212</v>
      </c>
      <c r="B9" t="s">
        <v>222</v>
      </c>
      <c r="C9" t="s">
        <v>223</v>
      </c>
      <c r="D9" t="s">
        <v>188</v>
      </c>
      <c r="E9" t="s">
        <v>2</v>
      </c>
      <c r="F9" t="s">
        <v>21</v>
      </c>
      <c r="G9">
        <v>2.1276595744680851</v>
      </c>
      <c r="H9">
        <v>2.5531914893617018</v>
      </c>
      <c r="I9" t="s">
        <v>71</v>
      </c>
      <c r="J9">
        <v>8</v>
      </c>
      <c r="K9">
        <v>0.4</v>
      </c>
      <c r="L9">
        <v>1.0212765957446808</v>
      </c>
      <c r="M9">
        <v>0.2</v>
      </c>
      <c r="N9">
        <v>1.2255319148936168</v>
      </c>
      <c r="O9">
        <v>0.1531914893617021</v>
      </c>
      <c r="P9" t="s">
        <v>173</v>
      </c>
      <c r="Q9">
        <v>0.1531914893617021</v>
      </c>
      <c r="R9">
        <v>0</v>
      </c>
      <c r="S9" s="13">
        <v>42909</v>
      </c>
      <c r="U9">
        <v>1.2255319148936168</v>
      </c>
    </row>
    <row r="10" spans="1:22" x14ac:dyDescent="0.25">
      <c r="A10" t="s">
        <v>212</v>
      </c>
      <c r="B10" t="s">
        <v>224</v>
      </c>
      <c r="C10" t="s">
        <v>225</v>
      </c>
      <c r="D10" t="s">
        <v>234</v>
      </c>
      <c r="E10" t="s">
        <v>2</v>
      </c>
      <c r="F10" t="s">
        <v>23</v>
      </c>
      <c r="G10">
        <v>8.5106382978723403</v>
      </c>
      <c r="H10">
        <v>10.212765957446807</v>
      </c>
      <c r="I10" t="s">
        <v>184</v>
      </c>
      <c r="J10">
        <v>8</v>
      </c>
      <c r="K10">
        <v>0.6</v>
      </c>
      <c r="L10">
        <v>6.1276595744680842</v>
      </c>
      <c r="M10">
        <v>0.2</v>
      </c>
      <c r="N10">
        <v>7.3531914893617003</v>
      </c>
      <c r="O10">
        <v>0.91914893617021254</v>
      </c>
      <c r="P10" t="s">
        <v>187</v>
      </c>
      <c r="Q10">
        <v>0.91914893617021254</v>
      </c>
      <c r="R10">
        <v>0</v>
      </c>
      <c r="S10" s="13">
        <v>42913</v>
      </c>
      <c r="U10">
        <v>7.3531914893617003</v>
      </c>
    </row>
    <row r="11" spans="1:22" x14ac:dyDescent="0.25">
      <c r="A11" t="s">
        <v>212</v>
      </c>
      <c r="B11" t="s">
        <v>224</v>
      </c>
      <c r="C11" t="s">
        <v>225</v>
      </c>
      <c r="D11" t="s">
        <v>234</v>
      </c>
      <c r="E11" t="s">
        <v>2</v>
      </c>
      <c r="F11" t="s">
        <v>23</v>
      </c>
      <c r="G11">
        <v>8.5106382978723403</v>
      </c>
      <c r="H11">
        <v>10.212765957446807</v>
      </c>
      <c r="I11" t="s">
        <v>71</v>
      </c>
      <c r="J11">
        <v>8</v>
      </c>
      <c r="K11">
        <v>0.4</v>
      </c>
      <c r="L11">
        <v>4.0851063829787231</v>
      </c>
      <c r="M11">
        <v>0.2</v>
      </c>
      <c r="N11">
        <v>4.9021276595744672</v>
      </c>
      <c r="O11">
        <v>0.6127659574468084</v>
      </c>
      <c r="P11" t="s">
        <v>173</v>
      </c>
      <c r="Q11">
        <v>0.6127659574468084</v>
      </c>
      <c r="R11">
        <v>0</v>
      </c>
      <c r="S11" s="13">
        <v>42909</v>
      </c>
      <c r="U11">
        <v>4.9021276595744672</v>
      </c>
    </row>
    <row r="12" spans="1:22" x14ac:dyDescent="0.25">
      <c r="A12" t="s">
        <v>212</v>
      </c>
      <c r="B12" t="s">
        <v>228</v>
      </c>
      <c r="C12" t="s">
        <v>229</v>
      </c>
      <c r="D12" t="s">
        <v>215</v>
      </c>
      <c r="E12" t="s">
        <v>8</v>
      </c>
      <c r="F12" t="s">
        <v>24</v>
      </c>
      <c r="G12">
        <v>9.5744680851063837</v>
      </c>
      <c r="H12">
        <v>11.48936170212766</v>
      </c>
      <c r="I12" t="s">
        <v>71</v>
      </c>
      <c r="J12">
        <v>8</v>
      </c>
      <c r="K12">
        <v>1</v>
      </c>
      <c r="L12">
        <v>11.48936170212766</v>
      </c>
      <c r="M12">
        <v>0.2</v>
      </c>
      <c r="N12">
        <v>13.787234042553191</v>
      </c>
      <c r="O12">
        <v>1.7234042553191489</v>
      </c>
      <c r="P12" t="s">
        <v>173</v>
      </c>
      <c r="Q12">
        <v>1.7234042553191489</v>
      </c>
      <c r="R12">
        <v>0</v>
      </c>
      <c r="S12" s="13">
        <v>42913</v>
      </c>
      <c r="U12">
        <v>13.787234042553191</v>
      </c>
    </row>
    <row r="13" spans="1:22" x14ac:dyDescent="0.25">
      <c r="A13" t="s">
        <v>212</v>
      </c>
      <c r="B13" t="s">
        <v>228</v>
      </c>
      <c r="C13" t="s">
        <v>229</v>
      </c>
      <c r="D13" t="s">
        <v>214</v>
      </c>
      <c r="E13" t="s">
        <v>10</v>
      </c>
      <c r="F13" t="s">
        <v>23</v>
      </c>
      <c r="G13">
        <v>4.2553191489361701</v>
      </c>
      <c r="H13">
        <v>5.1063829787234036</v>
      </c>
      <c r="I13" t="s">
        <v>71</v>
      </c>
      <c r="J13">
        <v>8</v>
      </c>
      <c r="K13">
        <v>0.7</v>
      </c>
      <c r="L13">
        <v>3.5744680851063824</v>
      </c>
      <c r="M13">
        <v>0.2</v>
      </c>
      <c r="N13">
        <v>4.2893617021276587</v>
      </c>
      <c r="O13">
        <v>0.53617021276595733</v>
      </c>
      <c r="P13" t="s">
        <v>102</v>
      </c>
      <c r="Q13">
        <v>0.53617021276595733</v>
      </c>
      <c r="R13">
        <v>0</v>
      </c>
      <c r="S13" s="13">
        <v>42909</v>
      </c>
      <c r="U13">
        <v>4.2893617021276587</v>
      </c>
    </row>
    <row r="14" spans="1:22" x14ac:dyDescent="0.25">
      <c r="A14" t="s">
        <v>212</v>
      </c>
      <c r="B14" t="s">
        <v>228</v>
      </c>
      <c r="C14" t="s">
        <v>229</v>
      </c>
      <c r="D14" t="s">
        <v>214</v>
      </c>
      <c r="E14" t="s">
        <v>10</v>
      </c>
      <c r="F14" t="s">
        <v>23</v>
      </c>
      <c r="G14">
        <v>4.2553191489361701</v>
      </c>
      <c r="H14">
        <v>5.1063829787234036</v>
      </c>
      <c r="I14" t="s">
        <v>184</v>
      </c>
      <c r="J14">
        <v>8</v>
      </c>
      <c r="K14">
        <v>0.3</v>
      </c>
      <c r="L14">
        <v>1.531914893617021</v>
      </c>
      <c r="M14">
        <v>0.2</v>
      </c>
      <c r="N14">
        <v>1.8382978723404251</v>
      </c>
      <c r="O14">
        <v>0.22978723404255313</v>
      </c>
      <c r="P14" t="s">
        <v>187</v>
      </c>
      <c r="Q14">
        <v>0.22978723404255313</v>
      </c>
      <c r="R14">
        <v>0</v>
      </c>
      <c r="S14" s="13">
        <v>42913</v>
      </c>
      <c r="U14">
        <v>1.8382978723404251</v>
      </c>
    </row>
    <row r="15" spans="1:22" x14ac:dyDescent="0.25">
      <c r="A15" t="s">
        <v>212</v>
      </c>
      <c r="B15" t="s">
        <v>228</v>
      </c>
      <c r="C15" t="s">
        <v>229</v>
      </c>
      <c r="D15" t="s">
        <v>213</v>
      </c>
      <c r="E15" t="s">
        <v>6</v>
      </c>
      <c r="F15" t="s">
        <v>22</v>
      </c>
      <c r="G15">
        <v>2.1276595744680851</v>
      </c>
      <c r="H15">
        <v>2.5531914893617018</v>
      </c>
      <c r="I15" t="s">
        <v>184</v>
      </c>
      <c r="J15">
        <v>8</v>
      </c>
      <c r="K15">
        <v>0.3</v>
      </c>
      <c r="L15">
        <v>0.76595744680851052</v>
      </c>
      <c r="M15">
        <v>0.2</v>
      </c>
      <c r="N15">
        <v>0.91914893617021254</v>
      </c>
      <c r="O15">
        <v>0.11489361702127657</v>
      </c>
      <c r="P15" t="s">
        <v>187</v>
      </c>
      <c r="Q15">
        <v>0.11489361702127657</v>
      </c>
      <c r="R15">
        <v>0</v>
      </c>
      <c r="S15" s="13">
        <v>42913</v>
      </c>
      <c r="U15">
        <v>0.91914893617021254</v>
      </c>
    </row>
    <row r="16" spans="1:22" x14ac:dyDescent="0.25">
      <c r="A16" t="s">
        <v>212</v>
      </c>
      <c r="B16" t="s">
        <v>228</v>
      </c>
      <c r="C16" t="s">
        <v>229</v>
      </c>
      <c r="D16" t="s">
        <v>213</v>
      </c>
      <c r="E16" t="s">
        <v>6</v>
      </c>
      <c r="F16" t="s">
        <v>22</v>
      </c>
      <c r="G16">
        <v>2.1276595744680851</v>
      </c>
      <c r="H16">
        <v>2.5531914893617018</v>
      </c>
      <c r="I16" t="s">
        <v>71</v>
      </c>
      <c r="J16">
        <v>8</v>
      </c>
      <c r="K16">
        <v>0.7</v>
      </c>
      <c r="L16">
        <v>1.7872340425531912</v>
      </c>
      <c r="M16">
        <v>0.2</v>
      </c>
      <c r="N16">
        <v>2.1446808510638293</v>
      </c>
      <c r="O16">
        <v>0.26808510638297867</v>
      </c>
      <c r="P16" t="s">
        <v>102</v>
      </c>
      <c r="Q16">
        <v>0.26808510638297867</v>
      </c>
      <c r="R16">
        <v>0</v>
      </c>
      <c r="S16" s="13">
        <v>42912</v>
      </c>
      <c r="U16">
        <v>2.1446808510638293</v>
      </c>
    </row>
    <row r="17" spans="1:21" x14ac:dyDescent="0.25">
      <c r="A17" t="s">
        <v>212</v>
      </c>
      <c r="B17" t="s">
        <v>218</v>
      </c>
      <c r="C17" t="s">
        <v>219</v>
      </c>
      <c r="D17" t="s">
        <v>238</v>
      </c>
      <c r="E17" t="s">
        <v>11</v>
      </c>
      <c r="F17" t="s">
        <v>23</v>
      </c>
      <c r="G17">
        <v>10.638297872340425</v>
      </c>
      <c r="H17">
        <v>12.76595744680851</v>
      </c>
      <c r="I17" t="s">
        <v>184</v>
      </c>
      <c r="J17">
        <v>8</v>
      </c>
      <c r="K17">
        <v>0.3</v>
      </c>
      <c r="L17">
        <v>3.8297872340425529</v>
      </c>
      <c r="M17">
        <v>0.2</v>
      </c>
      <c r="N17">
        <v>4.5957446808510634</v>
      </c>
      <c r="O17">
        <v>0.57446808510638292</v>
      </c>
      <c r="P17" t="s">
        <v>187</v>
      </c>
      <c r="Q17">
        <v>0.57446808510638292</v>
      </c>
      <c r="R17">
        <v>0</v>
      </c>
      <c r="S17" s="13">
        <v>42914</v>
      </c>
      <c r="U17">
        <v>4.5957446808510634</v>
      </c>
    </row>
    <row r="18" spans="1:21" x14ac:dyDescent="0.25">
      <c r="A18" t="s">
        <v>212</v>
      </c>
      <c r="B18" t="s">
        <v>218</v>
      </c>
      <c r="C18" t="s">
        <v>219</v>
      </c>
      <c r="D18" t="s">
        <v>238</v>
      </c>
      <c r="E18" t="s">
        <v>11</v>
      </c>
      <c r="F18" t="s">
        <v>23</v>
      </c>
      <c r="G18">
        <v>10.638297872340425</v>
      </c>
      <c r="H18">
        <v>12.76595744680851</v>
      </c>
      <c r="I18" t="s">
        <v>71</v>
      </c>
      <c r="J18">
        <v>8</v>
      </c>
      <c r="K18">
        <v>0.7</v>
      </c>
      <c r="L18">
        <v>8.9361702127659566</v>
      </c>
      <c r="M18">
        <v>0.2</v>
      </c>
      <c r="N18">
        <v>10.723404255319148</v>
      </c>
      <c r="O18">
        <v>1.3404255319148934</v>
      </c>
      <c r="P18" t="s">
        <v>102</v>
      </c>
      <c r="Q18">
        <v>1.3404255319148934</v>
      </c>
      <c r="R18">
        <v>0</v>
      </c>
      <c r="S18" s="13">
        <v>42913</v>
      </c>
      <c r="U18">
        <v>10.723404255319148</v>
      </c>
    </row>
    <row r="19" spans="1:21" x14ac:dyDescent="0.25">
      <c r="A19" t="s">
        <v>212</v>
      </c>
      <c r="B19" t="s">
        <v>218</v>
      </c>
      <c r="C19" t="s">
        <v>219</v>
      </c>
      <c r="D19" t="s">
        <v>220</v>
      </c>
      <c r="E19" t="s">
        <v>10</v>
      </c>
      <c r="F19" t="s">
        <v>22</v>
      </c>
      <c r="G19">
        <v>2.1276595744680851</v>
      </c>
      <c r="H19">
        <v>2.5531914893617018</v>
      </c>
      <c r="I19" t="s">
        <v>71</v>
      </c>
      <c r="J19">
        <v>8</v>
      </c>
      <c r="K19">
        <v>0.7</v>
      </c>
      <c r="L19">
        <v>1.7872340425531912</v>
      </c>
      <c r="M19">
        <v>0.2</v>
      </c>
      <c r="N19">
        <v>2.1446808510638293</v>
      </c>
      <c r="O19">
        <v>0.26808510638297867</v>
      </c>
      <c r="P19" t="s">
        <v>173</v>
      </c>
      <c r="Q19">
        <v>0.26808510638297867</v>
      </c>
      <c r="R19">
        <v>0</v>
      </c>
      <c r="S19" s="13">
        <v>42913</v>
      </c>
      <c r="U19">
        <v>2.1446808510638293</v>
      </c>
    </row>
    <row r="20" spans="1:21" x14ac:dyDescent="0.25">
      <c r="A20" t="s">
        <v>212</v>
      </c>
      <c r="B20" t="s">
        <v>218</v>
      </c>
      <c r="C20" t="s">
        <v>219</v>
      </c>
      <c r="D20" t="s">
        <v>220</v>
      </c>
      <c r="E20" t="s">
        <v>10</v>
      </c>
      <c r="F20" t="s">
        <v>22</v>
      </c>
      <c r="G20">
        <v>2.1276595744680851</v>
      </c>
      <c r="H20">
        <v>2.5531914893617018</v>
      </c>
      <c r="I20" t="s">
        <v>184</v>
      </c>
      <c r="J20">
        <v>8</v>
      </c>
      <c r="K20">
        <v>0.3</v>
      </c>
      <c r="L20">
        <v>0.76595744680851052</v>
      </c>
      <c r="M20">
        <v>0.2</v>
      </c>
      <c r="N20">
        <v>0.91914893617021254</v>
      </c>
      <c r="O20">
        <v>0.11489361702127657</v>
      </c>
      <c r="P20" t="s">
        <v>187</v>
      </c>
      <c r="Q20">
        <v>0.11489361702127657</v>
      </c>
      <c r="R20">
        <v>0</v>
      </c>
      <c r="S20" s="13">
        <v>42914</v>
      </c>
      <c r="U20">
        <v>0.91914893617021254</v>
      </c>
    </row>
    <row r="21" spans="1:21" x14ac:dyDescent="0.25">
      <c r="A21" t="s">
        <v>212</v>
      </c>
      <c r="B21" t="s">
        <v>218</v>
      </c>
      <c r="C21" t="s">
        <v>219</v>
      </c>
      <c r="D21" t="s">
        <v>241</v>
      </c>
      <c r="E21" t="s">
        <v>6</v>
      </c>
      <c r="F21" t="s">
        <v>22</v>
      </c>
      <c r="G21">
        <v>2.1276595744680851</v>
      </c>
      <c r="H21">
        <v>2.5531914893617018</v>
      </c>
      <c r="I21" t="s">
        <v>184</v>
      </c>
      <c r="J21">
        <v>8</v>
      </c>
      <c r="K21">
        <v>0.3</v>
      </c>
      <c r="L21">
        <v>0.76595744680851052</v>
      </c>
      <c r="M21">
        <v>0.2</v>
      </c>
      <c r="N21">
        <v>0.91914893617021254</v>
      </c>
      <c r="O21">
        <v>0.11489361702127657</v>
      </c>
      <c r="P21" t="s">
        <v>187</v>
      </c>
      <c r="Q21">
        <v>0.11489361702127657</v>
      </c>
      <c r="R21">
        <v>0</v>
      </c>
      <c r="S21" s="13">
        <v>42914</v>
      </c>
      <c r="U21">
        <v>0.91914893617021254</v>
      </c>
    </row>
    <row r="22" spans="1:21" x14ac:dyDescent="0.25">
      <c r="A22" t="s">
        <v>212</v>
      </c>
      <c r="B22" t="s">
        <v>218</v>
      </c>
      <c r="C22" t="s">
        <v>219</v>
      </c>
      <c r="D22" t="s">
        <v>241</v>
      </c>
      <c r="E22" t="s">
        <v>6</v>
      </c>
      <c r="F22" t="s">
        <v>22</v>
      </c>
      <c r="G22">
        <v>2.1276595744680851</v>
      </c>
      <c r="H22">
        <v>2.5531914893617018</v>
      </c>
      <c r="I22" t="s">
        <v>71</v>
      </c>
      <c r="J22">
        <v>8</v>
      </c>
      <c r="K22">
        <v>0.7</v>
      </c>
      <c r="L22">
        <v>1.7872340425531912</v>
      </c>
      <c r="M22">
        <v>0.2</v>
      </c>
      <c r="N22">
        <v>2.1446808510638293</v>
      </c>
      <c r="O22">
        <v>0.26808510638297867</v>
      </c>
      <c r="P22" t="s">
        <v>173</v>
      </c>
      <c r="Q22">
        <v>0.26808510638297867</v>
      </c>
      <c r="R22">
        <v>0</v>
      </c>
      <c r="S22" s="13">
        <v>42914</v>
      </c>
      <c r="U22">
        <v>2.1446808510638293</v>
      </c>
    </row>
    <row r="23" spans="1:21" x14ac:dyDescent="0.25">
      <c r="A23" t="s">
        <v>212</v>
      </c>
      <c r="B23" t="s">
        <v>224</v>
      </c>
      <c r="C23" t="s">
        <v>225</v>
      </c>
      <c r="D23" t="s">
        <v>189</v>
      </c>
      <c r="E23" t="s">
        <v>6</v>
      </c>
      <c r="F23" t="s">
        <v>24</v>
      </c>
      <c r="G23">
        <v>8.5106382978723403</v>
      </c>
      <c r="H23">
        <v>10.212765957446807</v>
      </c>
      <c r="I23" t="s">
        <v>184</v>
      </c>
      <c r="J23">
        <v>8</v>
      </c>
      <c r="K23">
        <v>0.3</v>
      </c>
      <c r="L23">
        <v>3.0638297872340421</v>
      </c>
      <c r="M23">
        <v>0.2</v>
      </c>
      <c r="N23">
        <v>3.6765957446808502</v>
      </c>
      <c r="O23">
        <v>0.45957446808510627</v>
      </c>
      <c r="P23" t="s">
        <v>187</v>
      </c>
      <c r="Q23">
        <v>0.45957446808510627</v>
      </c>
      <c r="R23">
        <v>0</v>
      </c>
      <c r="S23" s="13">
        <v>42914</v>
      </c>
      <c r="U23">
        <v>3.6765957446808502</v>
      </c>
    </row>
    <row r="24" spans="1:21" x14ac:dyDescent="0.25">
      <c r="A24" t="s">
        <v>212</v>
      </c>
      <c r="B24" t="s">
        <v>224</v>
      </c>
      <c r="C24" t="s">
        <v>225</v>
      </c>
      <c r="D24" t="s">
        <v>189</v>
      </c>
      <c r="E24" t="s">
        <v>6</v>
      </c>
      <c r="F24" t="s">
        <v>24</v>
      </c>
      <c r="G24">
        <v>8.5106382978723403</v>
      </c>
      <c r="H24">
        <v>10.212765957446807</v>
      </c>
      <c r="I24" t="s">
        <v>71</v>
      </c>
      <c r="J24">
        <v>8</v>
      </c>
      <c r="K24">
        <v>0.7</v>
      </c>
      <c r="L24">
        <v>7.1489361702127647</v>
      </c>
      <c r="M24">
        <v>0.2</v>
      </c>
      <c r="N24">
        <v>8.5787234042553173</v>
      </c>
      <c r="O24">
        <v>1.0723404255319147</v>
      </c>
      <c r="P24" t="s">
        <v>102</v>
      </c>
      <c r="Q24">
        <v>1.0723404255319147</v>
      </c>
      <c r="R24">
        <v>0</v>
      </c>
      <c r="S24" s="13">
        <v>42914</v>
      </c>
      <c r="U24">
        <v>8.5787234042553173</v>
      </c>
    </row>
    <row r="25" spans="1:21" x14ac:dyDescent="0.25">
      <c r="A25" t="s">
        <v>231</v>
      </c>
      <c r="C25" t="s">
        <v>232</v>
      </c>
      <c r="D25" t="s">
        <v>233</v>
      </c>
      <c r="E25" t="s">
        <v>2</v>
      </c>
      <c r="F25" t="s">
        <v>22</v>
      </c>
      <c r="G25">
        <v>4.2553191489361701</v>
      </c>
      <c r="H25">
        <v>5.1063829787234036</v>
      </c>
      <c r="I25" t="s">
        <v>184</v>
      </c>
      <c r="J25">
        <v>8</v>
      </c>
      <c r="K25">
        <v>0.6</v>
      </c>
      <c r="L25">
        <v>3.0638297872340421</v>
      </c>
      <c r="M25">
        <v>0.2</v>
      </c>
      <c r="N25">
        <v>3.6765957446808502</v>
      </c>
      <c r="O25">
        <v>0.45957446808510627</v>
      </c>
      <c r="P25" t="s">
        <v>187</v>
      </c>
      <c r="Q25">
        <v>0.45957446808510627</v>
      </c>
      <c r="R25">
        <v>0</v>
      </c>
      <c r="S25" s="13">
        <v>42915</v>
      </c>
      <c r="U25">
        <v>3.6765957446808502</v>
      </c>
    </row>
    <row r="26" spans="1:21" x14ac:dyDescent="0.25">
      <c r="A26" t="s">
        <v>231</v>
      </c>
      <c r="C26" t="s">
        <v>232</v>
      </c>
      <c r="D26" t="s">
        <v>233</v>
      </c>
      <c r="E26" t="s">
        <v>2</v>
      </c>
      <c r="F26" t="s">
        <v>22</v>
      </c>
      <c r="G26">
        <v>4.2553191489361701</v>
      </c>
      <c r="H26">
        <v>5.1063829787234036</v>
      </c>
      <c r="I26" t="s">
        <v>71</v>
      </c>
      <c r="J26">
        <v>8</v>
      </c>
      <c r="K26">
        <v>0.4</v>
      </c>
      <c r="L26">
        <v>2.0425531914893615</v>
      </c>
      <c r="M26">
        <v>0.2</v>
      </c>
      <c r="N26">
        <v>2.4510638297872336</v>
      </c>
      <c r="O26">
        <v>0.3063829787234042</v>
      </c>
      <c r="P26" t="s">
        <v>173</v>
      </c>
      <c r="Q26">
        <v>0.3063829787234042</v>
      </c>
      <c r="R26">
        <v>0</v>
      </c>
      <c r="S26" s="13">
        <v>42914</v>
      </c>
      <c r="U26">
        <v>2.4510638297872336</v>
      </c>
    </row>
  </sheetData>
  <sortState ref="A2:V26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Demands by Status</vt:lpstr>
      <vt:lpstr>Progress by Demand</vt:lpstr>
      <vt:lpstr>Timeline</vt:lpstr>
      <vt:lpstr>Gantt</vt:lpstr>
      <vt:lpstr>Role Mapping &amp; Issue Type</vt:lpstr>
      <vt:lpstr>T-shirt Size</vt:lpstr>
      <vt:lpstr>From Jira</vt:lpstr>
      <vt:lpstr>Ordered Status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Marcelo Walter</cp:lastModifiedBy>
  <dcterms:created xsi:type="dcterms:W3CDTF">2016-10-03T16:19:42Z</dcterms:created>
  <dcterms:modified xsi:type="dcterms:W3CDTF">2017-06-23T13:20:36Z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